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440" windowHeight="11835" tabRatio="694" activeTab="0"/>
  </bookViews>
  <sheets>
    <sheet name="申請書類一覧 (法人用)" sheetId="1" r:id="rId1"/>
    <sheet name="①" sheetId="2" r:id="rId2"/>
    <sheet name="②" sheetId="3" r:id="rId3"/>
    <sheet name="③" sheetId="4" r:id="rId4"/>
    <sheet name="④" sheetId="5" r:id="rId5"/>
    <sheet name="⑤" sheetId="6" r:id="rId6"/>
    <sheet name="⑥" sheetId="7" r:id="rId7"/>
    <sheet name="⑧" sheetId="8" r:id="rId8"/>
    <sheet name="⑨" sheetId="9" r:id="rId9"/>
  </sheets>
  <definedNames>
    <definedName name="_xlnm.Print_Area" localSheetId="1">'①'!$A$42:$AO$81</definedName>
    <definedName name="_xlnm.Print_Area" localSheetId="2">'②'!$A$36:$AK$69</definedName>
    <definedName name="_xlnm.Print_Area" localSheetId="3">'③'!$A$1:$L$15</definedName>
    <definedName name="_xlnm.Print_Area" localSheetId="4">'④'!$C$46:$S$90</definedName>
    <definedName name="_xlnm.Print_Area" localSheetId="6">'⑥'!$A$1:$CK$44</definedName>
    <definedName name="_xlnm.Print_Area" localSheetId="7">'⑧'!$A$47:$AA$91</definedName>
    <definedName name="_xlnm.Print_Area" localSheetId="8">'⑨'!$A$1:$X$40</definedName>
    <definedName name="_xlnm.Print_Area" localSheetId="0">'申請書類一覧 (法人用)'!$A$1:$I$34</definedName>
    <definedName name="view.rbz?nd_4228_of_1_ik_1_pnp_4228_cd_3004" localSheetId="1">'①'!$B$84:$I$190</definedName>
  </definedNames>
  <calcPr fullCalcOnLoad="1"/>
</workbook>
</file>

<file path=xl/comments1.xml><?xml version="1.0" encoding="utf-8"?>
<comments xmlns="http://schemas.openxmlformats.org/spreadsheetml/2006/main">
  <authors>
    <author>SS11010996</author>
    <author>沿岸経営企画部県営室　齋藤（内線295）</author>
  </authors>
  <commentList>
    <comment ref="E7" authorId="0">
      <text>
        <r>
          <rPr>
            <b/>
            <sz val="10"/>
            <rFont val="ＭＳ 明朝"/>
            <family val="1"/>
          </rPr>
          <t>【注意点】</t>
        </r>
        <r>
          <rPr>
            <sz val="10"/>
            <color indexed="10"/>
            <rFont val="ＭＳ 明朝"/>
            <family val="1"/>
          </rPr>
          <t xml:space="preserve">
　不動産取得税のみの課税免除申請となる場合（法人事業税の納税額が無い場合（事業税なし））</t>
        </r>
        <r>
          <rPr>
            <sz val="10"/>
            <rFont val="ＭＳ 明朝"/>
            <family val="1"/>
          </rPr>
          <t>でも、シートの構成上、本書の入力が必要です。
　また、</t>
        </r>
        <r>
          <rPr>
            <sz val="10"/>
            <color indexed="10"/>
            <rFont val="ＭＳ 明朝"/>
            <family val="1"/>
          </rPr>
          <t>取得した資産が設備のみの場合</t>
        </r>
        <r>
          <rPr>
            <sz val="10"/>
            <rFont val="ＭＳ 明朝"/>
            <family val="1"/>
          </rPr>
          <t>で、</t>
        </r>
        <r>
          <rPr>
            <sz val="10"/>
            <color indexed="10"/>
            <rFont val="ＭＳ 明朝"/>
            <family val="1"/>
          </rPr>
          <t>法人事業税の課税額が無い場合</t>
        </r>
        <r>
          <rPr>
            <sz val="10"/>
            <rFont val="ＭＳ 明朝"/>
            <family val="1"/>
          </rPr>
          <t>には、課税免除申請の必要がありません。</t>
        </r>
      </text>
    </comment>
    <comment ref="E29" authorId="0">
      <text>
        <r>
          <rPr>
            <b/>
            <sz val="10"/>
            <rFont val="ＭＳ 明朝"/>
            <family val="1"/>
          </rPr>
          <t>【注意点】</t>
        </r>
        <r>
          <rPr>
            <sz val="10"/>
            <color indexed="10"/>
            <rFont val="ＭＳ 明朝"/>
            <family val="1"/>
          </rPr>
          <t xml:space="preserve">
　法人事業税の申告納税額が無い場合（事業税なし）</t>
        </r>
        <r>
          <rPr>
            <sz val="10"/>
            <rFont val="ＭＳ 明朝"/>
            <family val="1"/>
          </rPr>
          <t>は、課税免除申請の必要がありません。</t>
        </r>
      </text>
    </comment>
    <comment ref="E22" authorId="1">
      <text>
        <r>
          <rPr>
            <sz val="10"/>
            <color indexed="8"/>
            <rFont val="ＭＳ Ｐゴシック"/>
            <family val="3"/>
          </rPr>
          <t>営業報告書は、作成している法人が提出してください。</t>
        </r>
        <r>
          <rPr>
            <sz val="11"/>
            <color indexed="8"/>
            <rFont val="ＭＳ Ｐゴシック"/>
            <family val="3"/>
          </rPr>
          <t xml:space="preserve">
</t>
        </r>
      </text>
    </comment>
  </commentList>
</comments>
</file>

<file path=xl/comments2.xml><?xml version="1.0" encoding="utf-8"?>
<comments xmlns="http://schemas.openxmlformats.org/spreadsheetml/2006/main">
  <authors>
    <author>SS11010996</author>
  </authors>
  <commentList>
    <comment ref="AS23" authorId="0">
      <text>
        <r>
          <rPr>
            <sz val="9"/>
            <rFont val="ＭＳ Ｐゴシック"/>
            <family val="3"/>
          </rPr>
          <t xml:space="preserve">＜広域振興局の管轄地域＞
</t>
        </r>
        <r>
          <rPr>
            <b/>
            <sz val="9"/>
            <rFont val="ＭＳ Ｐゴシック"/>
            <family val="3"/>
          </rPr>
          <t>盛岡広域振興局</t>
        </r>
        <r>
          <rPr>
            <sz val="9"/>
            <rFont val="ＭＳ Ｐゴシック"/>
            <family val="3"/>
          </rPr>
          <t xml:space="preserve">
　県税部◆盛岡市、八幡平市、滝沢村、雫石町、葛巻町、
　　　　　　　岩手町、紫波町、矢巾町
</t>
        </r>
        <r>
          <rPr>
            <b/>
            <sz val="9"/>
            <rFont val="ＭＳ Ｐゴシック"/>
            <family val="3"/>
          </rPr>
          <t>県南広域振興局</t>
        </r>
        <r>
          <rPr>
            <sz val="9"/>
            <rFont val="ＭＳ Ｐゴシック"/>
            <family val="3"/>
          </rPr>
          <t xml:space="preserve">
　県税部◆奥州市、金ヶ崎町
　花巻県税センター◆花巻市、北上市、遠野市、西和賀町
　一関県税センター◆一関市、平泉町
</t>
        </r>
        <r>
          <rPr>
            <b/>
            <sz val="9"/>
            <rFont val="ＭＳ Ｐゴシック"/>
            <family val="3"/>
          </rPr>
          <t>沿岸広域振興局</t>
        </r>
        <r>
          <rPr>
            <sz val="9"/>
            <rFont val="ＭＳ Ｐゴシック"/>
            <family val="3"/>
          </rPr>
          <t xml:space="preserve">
　本局（県税室）◆釜石市、大槌町
　宮古県税室◆宮古市、山田町、岩泉町、田野畑村
　大船渡県税室◆大船渡市、陸前高田市、住田町
</t>
        </r>
        <r>
          <rPr>
            <b/>
            <sz val="9"/>
            <rFont val="ＭＳ Ｐゴシック"/>
            <family val="3"/>
          </rPr>
          <t>県北広域振興局</t>
        </r>
        <r>
          <rPr>
            <sz val="9"/>
            <rFont val="ＭＳ Ｐゴシック"/>
            <family val="3"/>
          </rPr>
          <t xml:space="preserve">
　本局（県税室）◆久慈市、洋野町、普代村、野田村
　二戸県税室◆二戸市、軽米町、一戸町、九戸村</t>
        </r>
      </text>
    </comment>
    <comment ref="B10" authorId="0">
      <text>
        <r>
          <rPr>
            <sz val="9"/>
            <rFont val="ＭＳ Ｐゴシック"/>
            <family val="3"/>
          </rPr>
          <t xml:space="preserve">＜広域振興局の管轄地域＞
</t>
        </r>
        <r>
          <rPr>
            <b/>
            <sz val="9"/>
            <rFont val="ＭＳ Ｐゴシック"/>
            <family val="3"/>
          </rPr>
          <t>盛岡広域振興局</t>
        </r>
        <r>
          <rPr>
            <sz val="9"/>
            <rFont val="ＭＳ Ｐゴシック"/>
            <family val="3"/>
          </rPr>
          <t xml:space="preserve">
　県税部◆盛岡市、八幡平市、雫石町、葛巻町、
　　　　　　　岩手町、紫波町、矢巾町
</t>
        </r>
        <r>
          <rPr>
            <b/>
            <sz val="9"/>
            <rFont val="ＭＳ Ｐゴシック"/>
            <family val="3"/>
          </rPr>
          <t>県南広域振興局</t>
        </r>
        <r>
          <rPr>
            <sz val="9"/>
            <rFont val="ＭＳ Ｐゴシック"/>
            <family val="3"/>
          </rPr>
          <t xml:space="preserve">
　県税部◆奥州市、金ヶ崎町
　花巻県税センター◆花巻市、北上市、遠野市、西和賀町
　一関県税センター◆一関市、平泉町
</t>
        </r>
        <r>
          <rPr>
            <b/>
            <sz val="9"/>
            <rFont val="ＭＳ Ｐゴシック"/>
            <family val="3"/>
          </rPr>
          <t>沿岸広域振興局</t>
        </r>
        <r>
          <rPr>
            <sz val="9"/>
            <rFont val="ＭＳ Ｐゴシック"/>
            <family val="3"/>
          </rPr>
          <t xml:space="preserve">
　本局（県税室）◆釜石市、大槌町
　宮古県税室◆宮古市、山田町、岩泉町、田野畑村
　大船渡県税室◆大船渡市、陸前高田市、住田町
</t>
        </r>
        <r>
          <rPr>
            <b/>
            <sz val="9"/>
            <rFont val="ＭＳ Ｐゴシック"/>
            <family val="3"/>
          </rPr>
          <t>県北広域振興局</t>
        </r>
        <r>
          <rPr>
            <sz val="9"/>
            <rFont val="ＭＳ Ｐゴシック"/>
            <family val="3"/>
          </rPr>
          <t xml:space="preserve">
　本局（県税室）◆久慈市、洋野町、普代村、野田村
　二戸県税室◆二戸市、軽米町、一戸町、九戸村</t>
        </r>
      </text>
    </comment>
  </commentList>
</comments>
</file>

<file path=xl/comments3.xml><?xml version="1.0" encoding="utf-8"?>
<comments xmlns="http://schemas.openxmlformats.org/spreadsheetml/2006/main">
  <authors>
    <author>SS11010996</author>
  </authors>
  <commentList>
    <comment ref="A10" authorId="0">
      <text>
        <r>
          <rPr>
            <sz val="9"/>
            <rFont val="ＭＳ Ｐゴシック"/>
            <family val="3"/>
          </rPr>
          <t xml:space="preserve">＜広域振興局の管轄地域＞
</t>
        </r>
        <r>
          <rPr>
            <b/>
            <sz val="9"/>
            <rFont val="ＭＳ Ｐゴシック"/>
            <family val="3"/>
          </rPr>
          <t>盛岡広域振興局</t>
        </r>
        <r>
          <rPr>
            <sz val="9"/>
            <rFont val="ＭＳ Ｐゴシック"/>
            <family val="3"/>
          </rPr>
          <t xml:space="preserve">
　県税部◆盛岡市、八幡平市、滝沢市、雫石町、葛巻町、
　　　　　　　岩手町、紫波町、矢巾町
</t>
        </r>
        <r>
          <rPr>
            <b/>
            <sz val="9"/>
            <rFont val="ＭＳ Ｐゴシック"/>
            <family val="3"/>
          </rPr>
          <t>県南広域振興局</t>
        </r>
        <r>
          <rPr>
            <sz val="9"/>
            <rFont val="ＭＳ Ｐゴシック"/>
            <family val="3"/>
          </rPr>
          <t xml:space="preserve">
　県税部◆奥州市、金ヶ崎町
　花巻県税センター◆花巻市、北上市、遠野市、西和賀町
　一関県税センター◆一関市、平泉町
</t>
        </r>
        <r>
          <rPr>
            <b/>
            <sz val="9"/>
            <rFont val="ＭＳ Ｐゴシック"/>
            <family val="3"/>
          </rPr>
          <t>沿岸広域振興局</t>
        </r>
        <r>
          <rPr>
            <sz val="9"/>
            <rFont val="ＭＳ Ｐゴシック"/>
            <family val="3"/>
          </rPr>
          <t xml:space="preserve">
　本局（県税室）◆釜石市、大槌町
　宮古県税室◆宮古市、山田町、岩泉町、田野畑村
　大船渡県税室◆大船渡市、陸前高田市、住田町
</t>
        </r>
        <r>
          <rPr>
            <b/>
            <sz val="9"/>
            <rFont val="ＭＳ Ｐゴシック"/>
            <family val="3"/>
          </rPr>
          <t>県北広域振興局</t>
        </r>
        <r>
          <rPr>
            <sz val="9"/>
            <rFont val="ＭＳ Ｐゴシック"/>
            <family val="3"/>
          </rPr>
          <t xml:space="preserve">
　本局（県税室）◆久慈市、洋野町、普代村、野田村
　二戸県税室◆二戸市、軽米町、一戸町、九戸村</t>
        </r>
      </text>
    </comment>
  </commentList>
</comments>
</file>

<file path=xl/comments9.xml><?xml version="1.0" encoding="utf-8"?>
<comments xmlns="http://schemas.openxmlformats.org/spreadsheetml/2006/main">
  <authors>
    <author>SS10120209_税務課　課税担当(5146)</author>
  </authors>
  <commentList>
    <comment ref="A2" authorId="0">
      <text>
        <r>
          <rPr>
            <sz val="10"/>
            <color indexed="10"/>
            <rFont val="ＭＳ Ｐ明朝"/>
            <family val="1"/>
          </rPr>
          <t>「法人税法施行規則別表１６（1）、（2）」又はその作成の基礎となった固定資産台帳と一致するものです。</t>
        </r>
      </text>
    </comment>
  </commentList>
</comments>
</file>

<file path=xl/sharedStrings.xml><?xml version="1.0" encoding="utf-8"?>
<sst xmlns="http://schemas.openxmlformats.org/spreadsheetml/2006/main" count="1146" uniqueCount="390">
  <si>
    <t>番号</t>
  </si>
  <si>
    <t>作成書類等</t>
  </si>
  <si>
    <t>「指定事業者」又は「指定法人」
として指定を受けた日</t>
  </si>
  <si>
    <t>【初年度】</t>
  </si>
  <si>
    <t>取得した復興推進事業資産の種類</t>
  </si>
  <si>
    <t>平成</t>
  </si>
  <si>
    <t>3計</t>
  </si>
  <si>
    <t>エクセルシート番号</t>
  </si>
  <si>
    <t>県税室（久慈）</t>
  </si>
  <si>
    <t>〇〇交換機</t>
  </si>
  <si>
    <t>－</t>
  </si>
  <si>
    <t>備考</t>
  </si>
  <si>
    <t>会社名</t>
  </si>
  <si>
    <t>～入力用シートの操作説明～</t>
  </si>
  <si>
    <t>課税免除を受けようとする法人事業税の事業年度を記載します。</t>
  </si>
  <si>
    <r>
      <t>当</t>
    </r>
    <r>
      <rPr>
        <sz val="11"/>
        <color indexed="8"/>
        <rFont val="ＭＳ 明朝"/>
        <family val="1"/>
      </rPr>
      <t>局で記入します。</t>
    </r>
    <r>
      <rPr>
        <sz val="11"/>
        <color indexed="10"/>
        <rFont val="ＭＳ 明朝"/>
        <family val="1"/>
      </rPr>
      <t>記入不要！</t>
    </r>
  </si>
  <si>
    <t>る他の事業所</t>
  </si>
  <si>
    <t>◯</t>
  </si>
  <si>
    <r>
      <t>リ</t>
    </r>
    <r>
      <rPr>
        <sz val="11"/>
        <color indexed="8"/>
        <rFont val="ＭＳ 明朝"/>
        <family val="1"/>
      </rPr>
      <t>ストから該当する理由を</t>
    </r>
    <r>
      <rPr>
        <sz val="11"/>
        <color indexed="10"/>
        <rFont val="ＭＳ 明朝"/>
        <family val="1"/>
      </rPr>
      <t>選択するか、直接入力</t>
    </r>
    <r>
      <rPr>
        <sz val="11"/>
        <color indexed="8"/>
        <rFont val="ＭＳ 明朝"/>
        <family val="1"/>
      </rPr>
      <t>します。</t>
    </r>
  </si>
  <si>
    <t>宮古県税室</t>
  </si>
  <si>
    <t>R2／10</t>
  </si>
  <si>
    <t>R2／6</t>
  </si>
  <si>
    <t>から</t>
  </si>
  <si>
    <t>個人番号又
は法人番号</t>
  </si>
  <si>
    <t>2名</t>
  </si>
  <si>
    <t>○その他（免除対象外）の従事者</t>
  </si>
  <si>
    <t>会社名</t>
  </si>
  <si>
    <t>特別償却等を行わなかった理由を記載した書類</t>
  </si>
  <si>
    <t>①</t>
  </si>
  <si>
    <t>復興推進事業に係る建物の平面図</t>
  </si>
  <si>
    <t>ライトバン</t>
  </si>
  <si>
    <t>計</t>
  </si>
  <si>
    <t>耐用年数</t>
  </si>
  <si>
    <t>様式第２号（第２条関係）</t>
  </si>
  <si>
    <t>○</t>
  </si>
  <si>
    <t>区　　　分</t>
  </si>
  <si>
    <t>構造</t>
  </si>
  <si>
    <t>分割法人にあっては「課税標準の分割に関する明細書」を含む</t>
  </si>
  <si>
    <t>名　　　称</t>
  </si>
  <si>
    <t>倉庫用建物</t>
  </si>
  <si>
    <t>△</t>
  </si>
  <si>
    <t>③　②における課税対象となる家屋が複数ある場合に作成します。</t>
  </si>
  <si>
    <t>　再度、入力用シートに必要事項を記入してください。</t>
  </si>
  <si>
    <t>特別償却をしなかった理由書</t>
  </si>
  <si>
    <t>新築</t>
  </si>
  <si>
    <t>②R1.7.1増設（２年度）の直接従事者</t>
  </si>
  <si>
    <t>名称：例）沿岸振興局工業　株式会社</t>
  </si>
  <si>
    <t>④</t>
  </si>
  <si>
    <t>※◎印は必須、【２年度～５年度】の○印は複数年度申請する場合も各１部で可</t>
  </si>
  <si>
    <r>
      <t>従</t>
    </r>
    <r>
      <rPr>
        <sz val="11"/>
        <color indexed="8"/>
        <rFont val="ＭＳ 明朝"/>
        <family val="1"/>
      </rPr>
      <t>業員明細書から自動で入力されます。</t>
    </r>
    <r>
      <rPr>
        <sz val="11"/>
        <color indexed="10"/>
        <rFont val="ＭＳ 明朝"/>
        <family val="1"/>
      </rPr>
      <t>記入不要！</t>
    </r>
  </si>
  <si>
    <t>様</t>
  </si>
  <si>
    <t>　「要入力」表示欄は記入漏れ（エラー）となっています。</t>
  </si>
  <si>
    <t>事業の種類</t>
  </si>
  <si>
    <r>
      <t>課</t>
    </r>
    <r>
      <rPr>
        <sz val="11"/>
        <color indexed="8"/>
        <rFont val="ＭＳ 明朝"/>
        <family val="1"/>
      </rPr>
      <t>税免除の対象となる家屋が複数ある場合に、別紙として記載します。
例）
所在、種類：</t>
    </r>
    <r>
      <rPr>
        <sz val="11"/>
        <color indexed="10"/>
        <rFont val="ＭＳ 明朝"/>
        <family val="1"/>
      </rPr>
      <t>工場</t>
    </r>
    <r>
      <rPr>
        <sz val="11"/>
        <color indexed="8"/>
        <rFont val="ＭＳ 明朝"/>
        <family val="1"/>
      </rPr>
      <t>、構造：</t>
    </r>
    <r>
      <rPr>
        <sz val="11"/>
        <color indexed="10"/>
        <rFont val="ＭＳ 明朝"/>
        <family val="1"/>
      </rPr>
      <t>鉄骨造２階建、</t>
    </r>
    <r>
      <rPr>
        <sz val="11"/>
        <color indexed="8"/>
        <rFont val="ＭＳ 明朝"/>
        <family val="1"/>
      </rPr>
      <t>床面積：</t>
    </r>
    <r>
      <rPr>
        <sz val="11"/>
        <color indexed="10"/>
        <rFont val="ＭＳ 明朝"/>
        <family val="1"/>
      </rPr>
      <t>延床面積を記載します。</t>
    </r>
    <r>
      <rPr>
        <sz val="11"/>
        <rFont val="ＭＳ 明朝"/>
        <family val="1"/>
      </rPr>
      <t>取得年月日：</t>
    </r>
    <r>
      <rPr>
        <sz val="11"/>
        <color indexed="10"/>
        <rFont val="ＭＳ 明朝"/>
        <family val="1"/>
      </rPr>
      <t>不動産登記の所有権取得年月日を記載します。</t>
    </r>
    <r>
      <rPr>
        <sz val="11"/>
        <rFont val="ＭＳ 明朝"/>
        <family val="1"/>
      </rPr>
      <t>取得の原因：</t>
    </r>
    <r>
      <rPr>
        <sz val="11"/>
        <color indexed="10"/>
        <rFont val="ＭＳ 明朝"/>
        <family val="1"/>
      </rPr>
      <t>新築、増築、売買等</t>
    </r>
  </si>
  <si>
    <t>減価償却資産の明細書（固定資産台帳）の写し</t>
  </si>
  <si>
    <t>不動産取得税課税免除申請書</t>
  </si>
  <si>
    <t>免除を受けようとする税額</t>
  </si>
  <si>
    <t>R○年□月△日</t>
  </si>
  <si>
    <t>大槌町復興推進計画</t>
  </si>
  <si>
    <t xml:space="preserve"> 鉄道事業又は軌道事業</t>
  </si>
  <si>
    <t>陸前高田市復興推進計画</t>
  </si>
  <si>
    <t>＜入力説明＞</t>
  </si>
  <si>
    <t>業務内容（所属）</t>
  </si>
  <si>
    <t>月</t>
  </si>
  <si>
    <t>一関市・平泉町</t>
  </si>
  <si>
    <t>釜石市復興推進計画</t>
  </si>
  <si>
    <t>事業税申告書の写し</t>
  </si>
  <si>
    <t>貸借対照表、損益計算書及び営業報告書</t>
  </si>
  <si>
    <t>リンクについて</t>
  </si>
  <si>
    <t>～エラー確認・印刷用シートの操作説明～</t>
  </si>
  <si>
    <t>＜入力内容の確認と印刷＞</t>
  </si>
  <si>
    <t>提出年月日（提出期限＝申告期限を経過しないよう注意してください。）</t>
  </si>
  <si>
    <t>申請者</t>
  </si>
  <si>
    <t>取得価額要件の判定</t>
  </si>
  <si>
    <t>年</t>
  </si>
  <si>
    <t>の従業者の数</t>
  </si>
  <si>
    <t>法人事業税課税免除申請書</t>
  </si>
  <si>
    <t>本店所在地：例）岩手県釜石市新町６番５０号</t>
  </si>
  <si>
    <t>まで</t>
  </si>
  <si>
    <t>特別償却の付表（震1又は震3）又は特別控除額に関する明細書（法人税別表6及び6の2）の写し</t>
  </si>
  <si>
    <t>①エラーが無いか確認してください。</t>
  </si>
  <si>
    <t>岩手県釜石市新町６番５０号</t>
  </si>
  <si>
    <t>←</t>
  </si>
  <si>
    <t>所　在　地</t>
  </si>
  <si>
    <t>R2／12</t>
  </si>
  <si>
    <t>岩手県産業再生復興推進計画</t>
  </si>
  <si>
    <t>第二工場検査・品質管理係</t>
  </si>
  <si>
    <t>日</t>
  </si>
  <si>
    <t>⑥（図面等に加筆したものでも可）</t>
  </si>
  <si>
    <t>大船渡市復興推進計画</t>
  </si>
  <si>
    <t>この図面関係は、まとめて作成も可　⑥（図面等に加筆したものでも可）</t>
  </si>
  <si>
    <t>山田町復興推進計画</t>
  </si>
  <si>
    <t>①R2.6.5増設（初年度）の直接従事者</t>
  </si>
  <si>
    <t>（　車両運搬具　）</t>
  </si>
  <si>
    <t>代表者氏名</t>
  </si>
  <si>
    <t>当ホームページで使用している全てのデータの無断転載を禁じます</t>
  </si>
  <si>
    <t xml:space="preserve"> その他の業種</t>
  </si>
  <si>
    <t>床面積</t>
  </si>
  <si>
    <r>
      <t>①</t>
    </r>
    <r>
      <rPr>
        <sz val="11"/>
        <rFont val="ＭＳ 明朝"/>
        <family val="1"/>
      </rPr>
      <t>認定復興推進計画に定められた事業の用に供した施設又は設備について、</t>
    </r>
    <r>
      <rPr>
        <sz val="11"/>
        <color indexed="10"/>
        <rFont val="ＭＳ 明朝"/>
        <family val="1"/>
      </rPr>
      <t>「新設」又は「増設」の別をリストから選択</t>
    </r>
    <r>
      <rPr>
        <sz val="11"/>
        <rFont val="ＭＳ 明朝"/>
        <family val="1"/>
      </rPr>
      <t>します。</t>
    </r>
  </si>
  <si>
    <t>沿岸</t>
  </si>
  <si>
    <t>R3／1</t>
  </si>
  <si>
    <t>⑧</t>
  </si>
  <si>
    <t>広域振興局長</t>
  </si>
  <si>
    <t>連　絡　先</t>
  </si>
  <si>
    <t>２年度</t>
  </si>
  <si>
    <t>種類</t>
  </si>
  <si>
    <t>0193-25-2703</t>
  </si>
  <si>
    <t>上記の設備</t>
  </si>
  <si>
    <t>床面積</t>
  </si>
  <si>
    <t>代表電話番号、担当者氏名</t>
  </si>
  <si>
    <t>事業年度中途の入退社</t>
  </si>
  <si>
    <t>業所の他の</t>
  </si>
  <si>
    <t>◎</t>
  </si>
  <si>
    <t>代表又は担当者のメールアドレス　※無い場合は記載不要です。</t>
  </si>
  <si>
    <t>法 人 番 号</t>
  </si>
  <si>
    <t>～印刷用シートの操作説明～</t>
  </si>
  <si>
    <t>社会保障・税番号制度（マイナンバー）の法人番号(13桁）を記載します。</t>
  </si>
  <si>
    <t>月別業務別従業者数明細書</t>
  </si>
  <si>
    <t>リストから法人事業税を申告する広域振興局名を選択します。</t>
  </si>
  <si>
    <t>⑤</t>
  </si>
  <si>
    <t>課税免除に係る課税標準額　 （イ)</t>
  </si>
  <si>
    <t>機械装置</t>
  </si>
  <si>
    <t>盛岡広域振興局</t>
  </si>
  <si>
    <t>事業が定められた認定復興推進計画の名称</t>
  </si>
  <si>
    <t>リストから該当する復興推進計画を選択します。</t>
  </si>
  <si>
    <t>認定復興推進計画の認定日</t>
  </si>
  <si>
    <r>
      <t>復</t>
    </r>
    <r>
      <rPr>
        <sz val="11"/>
        <color indexed="8"/>
        <rFont val="ＭＳ 明朝"/>
        <family val="1"/>
      </rPr>
      <t>興推進計画に対応する認定日が自動で入力されます。</t>
    </r>
    <r>
      <rPr>
        <sz val="11"/>
        <color indexed="10"/>
        <rFont val="ＭＳ 明朝"/>
        <family val="1"/>
      </rPr>
      <t>記入不要！</t>
    </r>
  </si>
  <si>
    <t>人</t>
  </si>
  <si>
    <t>課税年度（事業年）</t>
  </si>
  <si>
    <t>３年度</t>
  </si>
  <si>
    <t>〇〇装置</t>
  </si>
  <si>
    <t>認定復興推進計画に定められた
事業の用に供した施設又は設備</t>
  </si>
  <si>
    <t>課税免除に係る課税標準額  （イ)</t>
  </si>
  <si>
    <t>新設し、又は増設した対象施設等</t>
  </si>
  <si>
    <t>工場</t>
  </si>
  <si>
    <t>奥州市・金ケ崎町</t>
  </si>
  <si>
    <t>1名</t>
  </si>
  <si>
    <t>電子機器用部品製造業</t>
  </si>
  <si>
    <t>合計</t>
  </si>
  <si>
    <t>家　　屋</t>
  </si>
  <si>
    <t>復興推進計事業に関する実施状況報告書に記載した事業の内容を記載します。</t>
  </si>
  <si>
    <t>種　　　　類</t>
  </si>
  <si>
    <t>新設し、又は増設した対象
施設等に係る従業者数</t>
  </si>
  <si>
    <t>③</t>
  </si>
  <si>
    <t>事務所又は事業所の名称</t>
  </si>
  <si>
    <t>例）令和2年4月1日から令和3年3月31日まで</t>
  </si>
  <si>
    <t>↓　エラー確認・印刷用ページです。　↓</t>
  </si>
  <si>
    <t>所在地</t>
  </si>
  <si>
    <t>岩手県釜石市小佐野町６丁目５番１号</t>
  </si>
  <si>
    <t>事業の用に供した日</t>
  </si>
  <si>
    <t>県税部</t>
  </si>
  <si>
    <t>盛岡市・八幡平市・滝沢市・雫石町・葛巻町・岩手町・紫波町・矢巾町</t>
  </si>
  <si>
    <t>県南広域振興局</t>
  </si>
  <si>
    <t>種　　類</t>
  </si>
  <si>
    <t>岩手県釜石市小佐野町６丁目５番１号</t>
  </si>
  <si>
    <t>取得価額</t>
  </si>
  <si>
    <t>倉　　　　　庫</t>
  </si>
  <si>
    <t>住所（居所）
又は所在地</t>
  </si>
  <si>
    <t>県税室（奥州）</t>
  </si>
  <si>
    <t>工場用建物</t>
  </si>
  <si>
    <t>R2／11</t>
  </si>
  <si>
    <t>所在</t>
  </si>
  <si>
    <t>円</t>
  </si>
  <si>
    <t>釜石市・大槌町</t>
  </si>
  <si>
    <t>花巻県税センター</t>
  </si>
  <si>
    <t>花巻市・遠野市・北上市・西和賀町</t>
  </si>
  <si>
    <t>構　　造</t>
  </si>
  <si>
    <t>一関県税センター</t>
  </si>
  <si>
    <t>沿岸広域振興局</t>
  </si>
  <si>
    <t>県税室（釜石）</t>
  </si>
  <si>
    <t>その他の固定資産の取得価額</t>
  </si>
  <si>
    <r>
      <t>認</t>
    </r>
    <r>
      <rPr>
        <sz val="11"/>
        <color indexed="8"/>
        <rFont val="ＭＳ 明朝"/>
        <family val="1"/>
      </rPr>
      <t>定復興推進計画の施設又は設備</t>
    </r>
    <r>
      <rPr>
        <sz val="11"/>
        <color indexed="10"/>
        <rFont val="ＭＳ 明朝"/>
        <family val="1"/>
      </rPr>
      <t>以外の固定資産</t>
    </r>
    <r>
      <rPr>
        <sz val="11"/>
        <color indexed="8"/>
        <rFont val="ＭＳ 明朝"/>
        <family val="1"/>
      </rPr>
      <t>を取得した場合に記載します。</t>
    </r>
  </si>
  <si>
    <t>条の</t>
  </si>
  <si>
    <t>宮古市・山田町・岩泉町・田野畑村</t>
  </si>
  <si>
    <t>従　　業　　者　　名　　簿</t>
  </si>
  <si>
    <t>構築物、工具器具備品等</t>
  </si>
  <si>
    <t>R2／8</t>
  </si>
  <si>
    <t>連絡先</t>
  </si>
  <si>
    <t>大船渡県税室</t>
  </si>
  <si>
    <t>代表取締役　○○　△△</t>
  </si>
  <si>
    <t>大船渡市・陸前高田市・住田町</t>
  </si>
  <si>
    <t>従業員の配置状況</t>
  </si>
  <si>
    <t>区　　分</t>
  </si>
  <si>
    <t>県北広域振興局</t>
  </si>
  <si>
    <t>売買</t>
  </si>
  <si>
    <t>久慈市・洋野町・普代村・野田村</t>
  </si>
  <si>
    <t>別紙３　不動産取得税課税免除申請書　家屋取得一覧</t>
  </si>
  <si>
    <t>二戸県税室</t>
  </si>
  <si>
    <t>二戸市・軽米町・一戸町・九戸村</t>
  </si>
  <si>
    <t>事業所全体の平面図</t>
  </si>
  <si>
    <t>県内の事務所等の従業者数</t>
  </si>
  <si>
    <t xml:space="preserve"> 　　課税免除対象施設における従業者数の事業年度末の計は、｢平面図・機械装置及び従業者の配置図」及び「従業者名簿」
　　と一致するものです。</t>
  </si>
  <si>
    <t>課税標準額　（ア）</t>
  </si>
  <si>
    <t>差引課税標準額
（ア）－（イ）</t>
  </si>
  <si>
    <t>他の有利な償却をしたこと</t>
  </si>
  <si>
    <t xml:space="preserve"> 電気供給業、ガス供給業又は倉庫業</t>
  </si>
  <si>
    <t>このページの先頭に戻る</t>
  </si>
  <si>
    <r>
      <t>法</t>
    </r>
    <r>
      <rPr>
        <sz val="11"/>
        <color indexed="8"/>
        <rFont val="ＭＳ 明朝"/>
        <family val="1"/>
      </rPr>
      <t>人事業税課税免除申請書から自動で入力されます。</t>
    </r>
    <r>
      <rPr>
        <sz val="11"/>
        <color indexed="10"/>
        <rFont val="ＭＳ 明朝"/>
        <family val="1"/>
      </rPr>
      <t>記入不要！</t>
    </r>
    <r>
      <rPr>
        <sz val="11"/>
        <color indexed="8"/>
        <rFont val="ＭＳ 明朝"/>
        <family val="1"/>
      </rPr>
      <t xml:space="preserve">
※　</t>
    </r>
    <r>
      <rPr>
        <sz val="11"/>
        <color indexed="10"/>
        <rFont val="ＭＳ 明朝"/>
        <family val="1"/>
      </rPr>
      <t>エラー「要入力」が表示されている場合</t>
    </r>
    <r>
      <rPr>
        <sz val="11"/>
        <color indexed="8"/>
        <rFont val="ＭＳ 明朝"/>
        <family val="1"/>
      </rPr>
      <t>には、法人事業税課税免除申請書の必要事項が未記入ですので、</t>
    </r>
    <r>
      <rPr>
        <sz val="11"/>
        <color indexed="10"/>
        <rFont val="ＭＳ 明朝"/>
        <family val="1"/>
      </rPr>
      <t>①のシートを確認します。</t>
    </r>
  </si>
  <si>
    <r>
      <t>当</t>
    </r>
    <r>
      <rPr>
        <sz val="11"/>
        <color indexed="8"/>
        <rFont val="ＭＳ 明朝"/>
        <family val="1"/>
      </rPr>
      <t>局で算定し、記入します。</t>
    </r>
    <r>
      <rPr>
        <sz val="11"/>
        <color indexed="10"/>
        <rFont val="ＭＳ 明朝"/>
        <family val="1"/>
      </rPr>
      <t>記入不要！</t>
    </r>
  </si>
  <si>
    <t>12名</t>
  </si>
  <si>
    <t>※　課 税 免 除 に 係 る
　課税標準額の計算の方法</t>
  </si>
  <si>
    <t>各１部</t>
  </si>
  <si>
    <t>様式第２号</t>
  </si>
  <si>
    <t>名称</t>
  </si>
  <si>
    <t>＜エラーの確認と印刷＞</t>
  </si>
  <si>
    <r>
      <t>法</t>
    </r>
    <r>
      <rPr>
        <sz val="11"/>
        <color indexed="8"/>
        <rFont val="ＭＳ 明朝"/>
        <family val="1"/>
      </rPr>
      <t>人事業税課税免除申請書から自動で入力されます。記入不要！
※　</t>
    </r>
    <r>
      <rPr>
        <sz val="11"/>
        <color indexed="10"/>
        <rFont val="ＭＳ 明朝"/>
        <family val="1"/>
      </rPr>
      <t>エラー「要入力」が表示されている場合</t>
    </r>
    <r>
      <rPr>
        <sz val="11"/>
        <color indexed="8"/>
        <rFont val="ＭＳ 明朝"/>
        <family val="1"/>
      </rPr>
      <t>には、法人事業税課税免除申請書の必要事項が未記入ですので、</t>
    </r>
    <r>
      <rPr>
        <sz val="11"/>
        <color indexed="10"/>
        <rFont val="ＭＳ 明朝"/>
        <family val="1"/>
      </rPr>
      <t>１のシートを確認します。</t>
    </r>
  </si>
  <si>
    <t>②エラーが無いことを確認し、「印刷ボタン」を押してください。</t>
  </si>
  <si>
    <t>計</t>
  </si>
  <si>
    <r>
      <rPr>
        <sz val="9"/>
        <color indexed="8"/>
        <rFont val="ＭＳ 明朝"/>
        <family val="1"/>
      </rPr>
      <t>差引課税標準額</t>
    </r>
    <r>
      <rPr>
        <sz val="10"/>
        <color indexed="8"/>
        <rFont val="ＭＳ 明朝"/>
        <family val="1"/>
      </rPr>
      <t xml:space="preserve">
</t>
    </r>
    <r>
      <rPr>
        <sz val="9"/>
        <color indexed="8"/>
        <rFont val="ＭＳ 明朝"/>
        <family val="1"/>
      </rPr>
      <t>（ア）－（イ）</t>
    </r>
  </si>
  <si>
    <t>県内に所在す</t>
  </si>
  <si>
    <t>第一工場製造係</t>
  </si>
  <si>
    <t>代表者名</t>
  </si>
  <si>
    <t>地図</t>
  </si>
  <si>
    <t xml:space="preserve"> 岩手県庁 〒020-8570 岩手県盛岡市内丸10番1号 電話番号 019-651-3111（総合案内）          アクセス</t>
  </si>
  <si>
    <t>3名</t>
  </si>
  <si>
    <t xml:space="preserve">お問い合わせ  / </t>
  </si>
  <si>
    <t>地　積</t>
  </si>
  <si>
    <t>5計</t>
  </si>
  <si>
    <t>連絡先</t>
  </si>
  <si>
    <t xml:space="preserve">直通電話番号一覧  / </t>
  </si>
  <si>
    <t xml:space="preserve">よくあるご質問  / </t>
  </si>
  <si>
    <t xml:space="preserve">個人情報の取り扱い  / </t>
  </si>
  <si>
    <t xml:space="preserve">ウェブアクセシビリティ  / </t>
  </si>
  <si>
    <t>Copyright© Iwate Prefecture Government All Rights Reserved.</t>
  </si>
  <si>
    <t>様式第３号（第２条関係）</t>
  </si>
  <si>
    <t>不動産取得税課税免除申請書</t>
  </si>
  <si>
    <t>氏名又は法人
の名称及び代
表者氏名</t>
  </si>
  <si>
    <t>リストから取得した不動産を管轄する広域振興局名を選択します。</t>
  </si>
  <si>
    <t>所　　在</t>
  </si>
  <si>
    <t>種　　類</t>
  </si>
  <si>
    <t>「復興推進事業に関する実施状況報告書」及び「復興推進事業の実施に係る認定書」の写し</t>
  </si>
  <si>
    <r>
      <t>課</t>
    </r>
    <r>
      <rPr>
        <sz val="11"/>
        <color indexed="8"/>
        <rFont val="ＭＳ 明朝"/>
        <family val="1"/>
      </rPr>
      <t>税免除の対象となる家屋について記載します。
例）
所在、種類：</t>
    </r>
    <r>
      <rPr>
        <sz val="11"/>
        <color indexed="10"/>
        <rFont val="ＭＳ 明朝"/>
        <family val="1"/>
      </rPr>
      <t>工場</t>
    </r>
    <r>
      <rPr>
        <sz val="11"/>
        <color indexed="8"/>
        <rFont val="ＭＳ 明朝"/>
        <family val="1"/>
      </rPr>
      <t>、構造：</t>
    </r>
    <r>
      <rPr>
        <sz val="11"/>
        <color indexed="10"/>
        <rFont val="ＭＳ 明朝"/>
        <family val="1"/>
      </rPr>
      <t>鉄骨造２階建、</t>
    </r>
    <r>
      <rPr>
        <sz val="11"/>
        <color indexed="8"/>
        <rFont val="ＭＳ 明朝"/>
        <family val="1"/>
      </rPr>
      <t>床面積：</t>
    </r>
    <r>
      <rPr>
        <sz val="11"/>
        <color indexed="10"/>
        <rFont val="ＭＳ 明朝"/>
        <family val="1"/>
      </rPr>
      <t>延床面積を記載します。</t>
    </r>
    <r>
      <rPr>
        <sz val="11"/>
        <rFont val="ＭＳ 明朝"/>
        <family val="1"/>
      </rPr>
      <t>取得年月日：</t>
    </r>
    <r>
      <rPr>
        <sz val="11"/>
        <color indexed="10"/>
        <rFont val="ＭＳ 明朝"/>
        <family val="1"/>
      </rPr>
      <t>不動産登記の所有権取得年月日を記載します。</t>
    </r>
    <r>
      <rPr>
        <sz val="11"/>
        <rFont val="ＭＳ 明朝"/>
        <family val="1"/>
      </rPr>
      <t>取得の原因：</t>
    </r>
    <r>
      <rPr>
        <sz val="11"/>
        <color indexed="10"/>
        <rFont val="ＭＳ 明朝"/>
        <family val="1"/>
      </rPr>
      <t xml:space="preserve">新築、増築、売買等
</t>
    </r>
    <r>
      <rPr>
        <b/>
        <sz val="11"/>
        <rFont val="ＭＳ 明朝"/>
        <family val="1"/>
      </rPr>
      <t>《対象となる家屋が複数ある場合》</t>
    </r>
    <r>
      <rPr>
        <sz val="11"/>
        <color indexed="10"/>
        <rFont val="ＭＳ 明朝"/>
        <family val="1"/>
      </rPr>
      <t xml:space="preserve">
「所在」の欄に「別紙のとおり」と記載のうえ、別紙３（シート③　）を添付してください。</t>
    </r>
  </si>
  <si>
    <t>鉄骨造２階建</t>
  </si>
  <si>
    <t>㎡</t>
  </si>
  <si>
    <t>建設に着手した年月日</t>
  </si>
  <si>
    <t>取得年月日</t>
  </si>
  <si>
    <t>取得の原因</t>
  </si>
  <si>
    <t>別紙３　不動産取得税課税免除申請書　家屋取得一覧</t>
  </si>
  <si>
    <t>2計</t>
  </si>
  <si>
    <t>敷　　地</t>
  </si>
  <si>
    <t>地　　目</t>
  </si>
  <si>
    <r>
      <t>課</t>
    </r>
    <r>
      <rPr>
        <sz val="11"/>
        <color indexed="8"/>
        <rFont val="ＭＳ 明朝"/>
        <family val="1"/>
      </rPr>
      <t>税免除の対象となる土地について記載します。
地目：</t>
    </r>
    <r>
      <rPr>
        <sz val="11"/>
        <color indexed="10"/>
        <rFont val="ＭＳ 明朝"/>
        <family val="1"/>
      </rPr>
      <t xml:space="preserve">宅地等、その他の項目は、家屋の記載方法による。
</t>
    </r>
    <r>
      <rPr>
        <sz val="11"/>
        <rFont val="ＭＳ 明朝"/>
        <family val="1"/>
      </rPr>
      <t>《課税免除の対象となる土地とは》
次の</t>
    </r>
    <r>
      <rPr>
        <u val="single"/>
        <sz val="11"/>
        <rFont val="ＭＳ 明朝"/>
        <family val="1"/>
      </rPr>
      <t>①、②いずれも該当</t>
    </r>
    <r>
      <rPr>
        <sz val="11"/>
        <rFont val="ＭＳ 明朝"/>
        <family val="1"/>
      </rPr>
      <t>する必要があります。</t>
    </r>
    <r>
      <rPr>
        <sz val="11"/>
        <color indexed="10"/>
        <rFont val="ＭＳ 明朝"/>
        <family val="1"/>
      </rPr>
      <t xml:space="preserve">
①認定復興推進計画の認定日以後に取得したもの。
②土地の取得日の翌日から起算して、１年以内に当該土地を敷地として「課税免除の対象となる家屋」の建築に着手されたもの。</t>
    </r>
  </si>
  <si>
    <r>
      <rPr>
        <sz val="11"/>
        <color indexed="10"/>
        <rFont val="ＭＳ 明朝"/>
        <family val="1"/>
      </rPr>
      <t>④上記の建物又は設備の属する事業所で免除従事者以外の他の従業者</t>
    </r>
    <r>
      <rPr>
        <sz val="11"/>
        <rFont val="ＭＳ 明朝"/>
        <family val="1"/>
      </rPr>
      <t>を記載します。</t>
    </r>
  </si>
  <si>
    <t>宅地</t>
  </si>
  <si>
    <t>様式第３号</t>
  </si>
  <si>
    <t>事業税なし</t>
  </si>
  <si>
    <t>会社名　</t>
  </si>
  <si>
    <t>取得価額</t>
  </si>
  <si>
    <t>①入力漏れが無いか確認してください。
②「印刷ボタン」を押してください。</t>
  </si>
  <si>
    <t xml:space="preserve"> </t>
  </si>
  <si>
    <t>↓　印刷用ページです。　↓</t>
  </si>
  <si>
    <t>事業所の名称</t>
  </si>
  <si>
    <t>（</t>
  </si>
  <si>
    <t>復興特区免除該当従業者（事業開始年度別）</t>
  </si>
  <si>
    <t>）</t>
  </si>
  <si>
    <t>操業開始年月日</t>
  </si>
  <si>
    <t>･</t>
  </si>
  <si>
    <t>②年度の区分は新たに特区対象資産等を取得した事業年度を初年度とし、操業開始年度が複数ある場合は、操業開始年月日毎に記載します。</t>
  </si>
  <si>
    <t>合　　　　　　　　　計</t>
  </si>
  <si>
    <t>増設</t>
  </si>
  <si>
    <t>初年度</t>
  </si>
  <si>
    <t>ookogyo@ne.jp</t>
  </si>
  <si>
    <t>小　計</t>
  </si>
  <si>
    <t>※複数の操業開始年度がある場合、この月別業務別従業者数明細書は最新の特区申請エクセルファイルのみで作成してもよろしいです。</t>
  </si>
  <si>
    <t>R3／2</t>
  </si>
  <si>
    <t>免除該当従業者数</t>
  </si>
  <si>
    <t>の属する事</t>
  </si>
  <si>
    <t>従業者の数</t>
  </si>
  <si>
    <t>盛岡営業所</t>
  </si>
  <si>
    <r>
      <t>⑤</t>
    </r>
    <r>
      <rPr>
        <sz val="11"/>
        <color indexed="10"/>
        <rFont val="ＭＳ 明朝"/>
        <family val="1"/>
      </rPr>
      <t>県内で上記以外の敷地に所在する事務所の従業者数</t>
    </r>
    <r>
      <rPr>
        <sz val="11"/>
        <color indexed="8"/>
        <rFont val="ＭＳ 明朝"/>
        <family val="1"/>
      </rPr>
      <t>を記入します。</t>
    </r>
  </si>
  <si>
    <t>（　建物附属設備　）</t>
  </si>
  <si>
    <t>○○工業　株式会社</t>
  </si>
  <si>
    <t>(注）県内の事業所ごとに、月末における従業者数を記載してください。</t>
  </si>
  <si>
    <t>第二工場
製造管理係</t>
  </si>
  <si>
    <t xml:space="preserve"> 　　分割法人の場合は、「課税標準の分割に関する明細書」の記載内容と一致するものです。</t>
  </si>
  <si>
    <t>直接従事する従業者</t>
  </si>
  <si>
    <t>道路</t>
  </si>
  <si>
    <t>既存の土地</t>
  </si>
  <si>
    <t>退社年月日</t>
  </si>
  <si>
    <t>法人事業税課税免除申請書
様式第２号（第２条関係）</t>
  </si>
  <si>
    <t>既存　第一工場</t>
  </si>
  <si>
    <t>第二工場
製造係</t>
  </si>
  <si>
    <t>※　機械設備の配置番号は「固定資産台帳」に記載した番号の通り。</t>
  </si>
  <si>
    <r>
      <t>別</t>
    </r>
    <r>
      <rPr>
        <b/>
        <sz val="10"/>
        <rFont val="ＭＳ Ｐゴシック"/>
        <family val="3"/>
      </rPr>
      <t>紙２</t>
    </r>
    <r>
      <rPr>
        <b/>
        <sz val="11"/>
        <rFont val="ＭＳ Ｐゴシック"/>
        <family val="3"/>
      </rPr>
      <t>　投下資本の種類別総額</t>
    </r>
  </si>
  <si>
    <t>減価償却開始年月日</t>
  </si>
  <si>
    <t>特別償却等の有無</t>
  </si>
  <si>
    <t>配置図記号</t>
  </si>
  <si>
    <t>〇〇試験機</t>
  </si>
  <si>
    <t>R2／5</t>
  </si>
  <si>
    <t>備　　　　　　考</t>
  </si>
  <si>
    <t>～入力用シートの記載要領～</t>
  </si>
  <si>
    <t>土　　　　　地</t>
  </si>
  <si>
    <t>氏　名</t>
  </si>
  <si>
    <t>・</t>
  </si>
  <si>
    <t>　</t>
  </si>
  <si>
    <t>各月別業務別従業者数明細書</t>
  </si>
  <si>
    <t>①復興推進事業にかかる建物及び設備について記載します。
　それ以外の資産の記載は要しません。</t>
  </si>
  <si>
    <t>月別業務別従業者数明細書</t>
  </si>
  <si>
    <t>（　建　物　）</t>
  </si>
  <si>
    <t>工　　　　　場</t>
  </si>
  <si>
    <t>②取得価額について
「課税免除申請書」の「認定復興推進計画に定められた事業の用に供した施設又は設備」及び「その他の固定資産の取得価額」と一致するものです。</t>
  </si>
  <si>
    <t>電 気 設 備</t>
  </si>
  <si>
    <t>給排水設備</t>
  </si>
  <si>
    <r>
      <t>③</t>
    </r>
    <r>
      <rPr>
        <sz val="11"/>
        <rFont val="ＭＳ 明朝"/>
        <family val="1"/>
      </rPr>
      <t>特別償却の有無をリストから選択します。
※　震災特例法の規定による課税の特例を受けることが出来る資産について、「特別償却等の有無」の欄に</t>
    </r>
    <r>
      <rPr>
        <sz val="11"/>
        <color indexed="10"/>
        <rFont val="ＭＳ 明朝"/>
        <family val="1"/>
      </rPr>
      <t>「無」の記載をした場合は、「特別償却をしなかった理由書」の添付が必要となります。</t>
    </r>
  </si>
  <si>
    <t>№　２</t>
  </si>
  <si>
    <t>〇〇設備</t>
  </si>
  <si>
    <t>〇〇　〇</t>
  </si>
  <si>
    <t>空 調 設 備</t>
  </si>
  <si>
    <t>特例に関する法律第</t>
  </si>
  <si>
    <t>（　構　築　物　）</t>
  </si>
  <si>
    <t>第一工場
守　　　衛</t>
  </si>
  <si>
    <t>舗 装 工 事</t>
  </si>
  <si>
    <t>庭          園</t>
  </si>
  <si>
    <t>第二工場製造係</t>
  </si>
  <si>
    <r>
      <t>④</t>
    </r>
    <r>
      <rPr>
        <sz val="11"/>
        <rFont val="ＭＳ 明朝"/>
        <family val="1"/>
      </rPr>
      <t xml:space="preserve">配置図記号について
　機械装置配置図に記した番号を記載してください。
　※同一機械を複数台配置した場合
</t>
    </r>
    <r>
      <rPr>
        <sz val="11"/>
        <color indexed="10"/>
        <rFont val="ＭＳ 明朝"/>
        <family val="1"/>
      </rPr>
      <t>　例）　○○装置を６台設置
　　　　</t>
    </r>
    <r>
      <rPr>
        <u val="single"/>
        <sz val="11"/>
        <color indexed="10"/>
        <rFont val="ＭＳ 明朝"/>
        <family val="1"/>
      </rPr>
      <t>配置番号</t>
    </r>
    <r>
      <rPr>
        <sz val="11"/>
        <color indexed="10"/>
        <rFont val="ＭＳ 明朝"/>
        <family val="1"/>
      </rPr>
      <t>－1～6
　　　　</t>
    </r>
    <r>
      <rPr>
        <u val="single"/>
        <sz val="11"/>
        <color indexed="10"/>
        <rFont val="ＭＳ 明朝"/>
        <family val="1"/>
      </rPr>
      <t>　①　　</t>
    </r>
    <r>
      <rPr>
        <sz val="11"/>
        <color indexed="10"/>
        <rFont val="ＭＳ 明朝"/>
        <family val="1"/>
      </rPr>
      <t>－1～6</t>
    </r>
  </si>
  <si>
    <t>（　機械装置　）</t>
  </si>
  <si>
    <t>（　工具器具備品　）</t>
  </si>
  <si>
    <t>〇〇　〇〇</t>
  </si>
  <si>
    <t>複  写  機</t>
  </si>
  <si>
    <t>特定復興産業集積区域における県税の課税免除申請書類の一覧表【法人用】</t>
  </si>
  <si>
    <t>　今期の決算において、東日本大震災の被災者等に係る国税関係法律の臨時</t>
  </si>
  <si>
    <t>特例に関する法律第</t>
  </si>
  <si>
    <t>第１項の特別償却を行うべきでしたが、</t>
  </si>
  <si>
    <r>
      <t>リ</t>
    </r>
    <r>
      <rPr>
        <sz val="11"/>
        <color indexed="8"/>
        <rFont val="ＭＳ 明朝"/>
        <family val="1"/>
      </rPr>
      <t>ストから該当する</t>
    </r>
    <r>
      <rPr>
        <sz val="11"/>
        <color indexed="10"/>
        <rFont val="ＭＳ 明朝"/>
        <family val="1"/>
      </rPr>
      <t>条項を選択</t>
    </r>
    <r>
      <rPr>
        <sz val="11"/>
        <color indexed="8"/>
        <rFont val="ＭＳ 明朝"/>
        <family val="1"/>
      </rPr>
      <t>します。</t>
    </r>
  </si>
  <si>
    <t>から敢えて実施しませんでした。</t>
  </si>
  <si>
    <t>名称</t>
  </si>
  <si>
    <t>代表者名</t>
  </si>
  <si>
    <r>
      <t>③直接従事する従業者</t>
    </r>
    <r>
      <rPr>
        <sz val="11"/>
        <rFont val="ＭＳ 明朝"/>
        <family val="1"/>
      </rPr>
      <t>とは</t>
    </r>
    <r>
      <rPr>
        <sz val="11"/>
        <color indexed="8"/>
        <rFont val="ＭＳ 明朝"/>
        <family val="1"/>
      </rPr>
      <t xml:space="preserve">次のものを記載します。
・特区事業により建築された建物に主として従事する人数
・特区事業により設置された機械、装置などの設備に従事する人数
・事業の用に供した日以降の従業者数
～記入方法～
</t>
    </r>
    <r>
      <rPr>
        <b/>
        <sz val="11"/>
        <color indexed="8"/>
        <rFont val="ＭＳ 明朝"/>
        <family val="1"/>
      </rPr>
      <t>・新築建物の場合</t>
    </r>
    <r>
      <rPr>
        <sz val="11"/>
        <color indexed="8"/>
        <rFont val="ＭＳ 明朝"/>
        <family val="1"/>
      </rPr>
      <t xml:space="preserve">
　事務、営業、製造係等に区分せず合計人数で記載します。
</t>
    </r>
    <r>
      <rPr>
        <b/>
        <sz val="11"/>
        <color indexed="8"/>
        <rFont val="ＭＳ 明朝"/>
        <family val="1"/>
      </rPr>
      <t>・増築の場合</t>
    </r>
    <r>
      <rPr>
        <sz val="11"/>
        <color indexed="8"/>
        <rFont val="ＭＳ 明朝"/>
        <family val="1"/>
      </rPr>
      <t xml:space="preserve">
　増築部分に従事する合計人数を記載します。
</t>
    </r>
    <r>
      <rPr>
        <b/>
        <sz val="11"/>
        <color indexed="8"/>
        <rFont val="ＭＳ 明朝"/>
        <family val="1"/>
      </rPr>
      <t>・設備のみの場合</t>
    </r>
    <r>
      <rPr>
        <sz val="11"/>
        <color indexed="8"/>
        <rFont val="ＭＳ 明朝"/>
        <family val="1"/>
      </rPr>
      <t xml:space="preserve">
　当該設備の業務毎にまとめて記載します。</t>
    </r>
  </si>
  <si>
    <t>不動産取得税課税免除申請書
様式第３号（第２条関係）</t>
  </si>
  <si>
    <t>従業者名簿</t>
  </si>
  <si>
    <t>機械装置及び従業者の配置図</t>
  </si>
  <si>
    <t>〇〇〇〇〇</t>
  </si>
  <si>
    <t>②</t>
  </si>
  <si>
    <t>提出部数</t>
  </si>
  <si>
    <t>前年度に提出したものの事業年を変更してください。</t>
  </si>
  <si>
    <t>№</t>
  </si>
  <si>
    <t>　【特別償却等をしない場合】　　◎</t>
  </si>
  <si>
    <t>前年度に提出したものを修正して作成願います。</t>
  </si>
  <si>
    <t>不動産あり</t>
  </si>
  <si>
    <t>事業税あり</t>
  </si>
  <si>
    <t>機械装置のみ</t>
  </si>
  <si>
    <t>令和</t>
  </si>
  <si>
    <t>年・月・日を数字で入力する。例）令和3年4月1日</t>
  </si>
  <si>
    <t>建物附属設備</t>
  </si>
  <si>
    <t>　特定復興産業集積区域における県税の課税免除に関する条例第３条の規定により、次のとおり課税免除を申請します。</t>
  </si>
  <si>
    <r>
      <t>新設し、又は増設した</t>
    </r>
    <r>
      <rPr>
        <sz val="11"/>
        <color indexed="8"/>
        <rFont val="ＭＳ 明朝"/>
        <family val="1"/>
      </rPr>
      <t xml:space="preserve">事業所等の名称及び所在地を記載します。
</t>
    </r>
    <r>
      <rPr>
        <sz val="11"/>
        <color indexed="10"/>
        <rFont val="ＭＳ 明朝"/>
        <family val="1"/>
      </rPr>
      <t>例）沿岸振興局工業株式会社　第二工場
　　岩手県釜石市小佐野町６丁目５番１号</t>
    </r>
  </si>
  <si>
    <t>操業又は使用を開始した日：減価償却資産の明細書の償却開始日（複数ある場合は、最初の日）を記載します。</t>
  </si>
  <si>
    <r>
      <t>　</t>
    </r>
    <r>
      <rPr>
        <sz val="11"/>
        <color indexed="8"/>
        <rFont val="ＭＳ 明朝"/>
        <family val="1"/>
      </rPr>
      <t xml:space="preserve">復興推進事業に関する実施状況報告書に記載した施設又は設備の種類を区分し、その取得価額を記載します。
</t>
    </r>
    <r>
      <rPr>
        <sz val="11"/>
        <color indexed="10"/>
        <rFont val="ＭＳ 明朝"/>
        <family val="1"/>
      </rPr>
      <t>　例）工場用建物　　 150,000,000円
　　　工場附属設備　　 9,000,000円
　　　機械装置　　　　42,000,000円</t>
    </r>
  </si>
  <si>
    <r>
      <t>代</t>
    </r>
    <r>
      <rPr>
        <sz val="11"/>
        <color indexed="8"/>
        <rFont val="ＭＳ 明朝"/>
        <family val="1"/>
      </rPr>
      <t>表者の職、氏名：例）代表取締役　釜石　太郎</t>
    </r>
  </si>
  <si>
    <t>今回取得した土地
（令和２年３月２５日取得）
課税免除を申請する土地</t>
  </si>
  <si>
    <t xml:space="preserve">沿岸振興局工業株式会社　第二工場
（令和２年６月５日取得）
課税免除を申請する建物
</t>
  </si>
  <si>
    <t>□□村</t>
  </si>
  <si>
    <t>事業所名</t>
  </si>
  <si>
    <t>4計</t>
  </si>
  <si>
    <t>住所</t>
  </si>
  <si>
    <t>○計</t>
  </si>
  <si>
    <t>業務内容
（所属）</t>
  </si>
  <si>
    <t>常用
雇用者</t>
  </si>
  <si>
    <t>入社年月日</t>
  </si>
  <si>
    <t>1計</t>
  </si>
  <si>
    <t>№　１</t>
  </si>
  <si>
    <t>№　３</t>
  </si>
  <si>
    <t>R2／4</t>
  </si>
  <si>
    <t>R2／7</t>
  </si>
  <si>
    <t>R2／9</t>
  </si>
  <si>
    <t>R3／3</t>
  </si>
  <si>
    <t>第二工場
梱包係</t>
  </si>
  <si>
    <t>○○市</t>
  </si>
  <si>
    <t>△△町</t>
  </si>
  <si>
    <t>第一工場
製造係</t>
  </si>
  <si>
    <t>〃</t>
  </si>
  <si>
    <t>第二工場
検査・品質管理係</t>
  </si>
  <si>
    <t>第一工場より配置転換</t>
  </si>
  <si>
    <t>事後採用者</t>
  </si>
  <si>
    <t>従業員の:月末の配置状況</t>
  </si>
  <si>
    <t>第二工場梱包係</t>
  </si>
  <si>
    <t>第二工場製造管理係</t>
  </si>
  <si>
    <t>⑨別紙２　投下資本の種類別総額でも可</t>
  </si>
  <si>
    <t>③H30.7.31増設（3年度）の直接従事者</t>
  </si>
  <si>
    <t>第一工場</t>
  </si>
  <si>
    <t>18名</t>
  </si>
  <si>
    <t>○○工業株式会社　第二工場</t>
  </si>
  <si>
    <t>担当者　　○○　△△</t>
  </si>
  <si>
    <t>復興推進事業に係る「指定書」の写し</t>
  </si>
  <si>
    <t>【２年度～５年度】</t>
  </si>
  <si>
    <t>※◎印は必須、【初年度】の○印は省略可</t>
  </si>
  <si>
    <t>　【特別償却等をした場合】 　　　◎</t>
  </si>
  <si>
    <t>法人税申告書に添付した減価償却明細書の写し（法人税別表16）</t>
  </si>
  <si>
    <t>特別償却等をしなかった理由書</t>
  </si>
  <si>
    <t>第１項の特別償却等を行うべきでしたが、</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</si>
</sst>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quot;△ &quot;#,##0.00"/>
    <numFmt numFmtId="177" formatCode="#,##0.00_ "/>
    <numFmt numFmtId="178" formatCode="#,##0_ "/>
    <numFmt numFmtId="179" formatCode="#,##0_);\(#,##0\)"/>
    <numFmt numFmtId="180" formatCode="0_ "/>
    <numFmt numFmtId="181" formatCode="[$-411]ge\.m\.d;@"/>
    <numFmt numFmtId="182" formatCode="[$-411]ggge&quot;年&quot;m&quot;月&quot;d&quot;日&quot;;@"/>
    <numFmt numFmtId="183" formatCode="m&quot;月&quot;;@"/>
  </numFmts>
  <fonts count="87">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name val="ＭＳ Ｐゴシック"/>
      <family val="3"/>
    </font>
    <font>
      <b/>
      <sz val="12"/>
      <color indexed="8"/>
      <name val="ＭＳ Ｐゴシック"/>
      <family val="3"/>
    </font>
    <font>
      <sz val="12"/>
      <color indexed="8"/>
      <name val="ＭＳ Ｐゴシック"/>
      <family val="3"/>
    </font>
    <font>
      <sz val="10"/>
      <color indexed="8"/>
      <name val="ＭＳ Ｐゴシック"/>
      <family val="3"/>
    </font>
    <font>
      <b/>
      <sz val="12"/>
      <color indexed="10"/>
      <name val="ＭＳ Ｐゴシック"/>
      <family val="3"/>
    </font>
    <font>
      <sz val="12"/>
      <color indexed="10"/>
      <name val="ＭＳ Ｐゴシック"/>
      <family val="3"/>
    </font>
    <font>
      <sz val="11"/>
      <color indexed="8"/>
      <name val="ＭＳ 明朝"/>
      <family val="1"/>
    </font>
    <font>
      <sz val="10"/>
      <color indexed="8"/>
      <name val="ＭＳ 明朝"/>
      <family val="1"/>
    </font>
    <font>
      <b/>
      <sz val="11"/>
      <color indexed="10"/>
      <name val="ＭＳ 明朝"/>
      <family val="1"/>
    </font>
    <font>
      <sz val="11"/>
      <name val="ＭＳ 明朝"/>
      <family val="1"/>
    </font>
    <font>
      <sz val="9"/>
      <color indexed="8"/>
      <name val="ＭＳ Ｐ明朝"/>
      <family val="1"/>
    </font>
    <font>
      <sz val="11"/>
      <color indexed="12"/>
      <name val="ＭＳ Ｐゴシック"/>
      <family val="3"/>
    </font>
    <font>
      <b/>
      <sz val="10"/>
      <color indexed="8"/>
      <name val="ＭＳ 明朝"/>
      <family val="1"/>
    </font>
    <font>
      <sz val="10"/>
      <color indexed="8"/>
      <name val="ＭＳ Ｐ明朝"/>
      <family val="1"/>
    </font>
    <font>
      <sz val="9"/>
      <color indexed="8"/>
      <name val="ＭＳ 明朝"/>
      <family val="1"/>
    </font>
    <font>
      <sz val="10"/>
      <color indexed="12"/>
      <name val="ＭＳ ゴシック"/>
      <family val="3"/>
    </font>
    <font>
      <b/>
      <sz val="12"/>
      <color indexed="8"/>
      <name val="ＭＳ 明朝"/>
      <family val="1"/>
    </font>
    <font>
      <sz val="11"/>
      <color indexed="12"/>
      <name val="ＭＳ ゴシック"/>
      <family val="3"/>
    </font>
    <font>
      <u val="single"/>
      <sz val="11"/>
      <color indexed="12"/>
      <name val="ＭＳ Ｐゴシック"/>
      <family val="3"/>
    </font>
    <font>
      <sz val="11"/>
      <color indexed="30"/>
      <name val="ＭＳ ゴシック"/>
      <family val="3"/>
    </font>
    <font>
      <sz val="12"/>
      <color indexed="12"/>
      <name val="ＭＳ Ｐゴシック"/>
      <family val="3"/>
    </font>
    <font>
      <sz val="11"/>
      <color indexed="30"/>
      <name val="ＭＳ Ｐゴシック"/>
      <family val="3"/>
    </font>
    <font>
      <sz val="10"/>
      <color indexed="8"/>
      <name val="ＭＳ ゴシック"/>
      <family val="3"/>
    </font>
    <font>
      <b/>
      <sz val="11"/>
      <color indexed="8"/>
      <name val="ＭＳ 明朝"/>
      <family val="1"/>
    </font>
    <font>
      <sz val="11"/>
      <color indexed="10"/>
      <name val="ＭＳ 明朝"/>
      <family val="1"/>
    </font>
    <font>
      <sz val="9"/>
      <name val="ＭＳ 明朝"/>
      <family val="1"/>
    </font>
    <font>
      <sz val="11"/>
      <color indexed="8"/>
      <name val="ＭＳ ゴシック"/>
      <family val="3"/>
    </font>
    <font>
      <sz val="12"/>
      <name val="ＭＳ Ｐゴシック"/>
      <family val="3"/>
    </font>
    <font>
      <sz val="13"/>
      <color indexed="10"/>
      <name val="ＭＳ 明朝"/>
      <family val="1"/>
    </font>
    <font>
      <sz val="13"/>
      <name val="ＭＳ 明朝"/>
      <family val="1"/>
    </font>
    <font>
      <sz val="11"/>
      <name val="ＭＳ Ｐ明朝"/>
      <family val="1"/>
    </font>
    <font>
      <sz val="11"/>
      <color indexed="8"/>
      <name val="ＭＳ Ｐ明朝"/>
      <family val="1"/>
    </font>
    <font>
      <sz val="11"/>
      <color indexed="12"/>
      <name val="ＭＳ Ｐ明朝"/>
      <family val="1"/>
    </font>
    <font>
      <sz val="11"/>
      <color indexed="10"/>
      <name val="ＭＳ Ｐ明朝"/>
      <family val="1"/>
    </font>
    <font>
      <sz val="9"/>
      <name val="ＭＳ Ｐ明朝"/>
      <family val="1"/>
    </font>
    <font>
      <b/>
      <sz val="11"/>
      <name val="ＭＳ Ｐゴシック"/>
      <family val="3"/>
    </font>
    <font>
      <sz val="12"/>
      <name val="ＭＳ 明朝"/>
      <family val="1"/>
    </font>
    <font>
      <sz val="20"/>
      <name val="ＭＳ 明朝"/>
      <family val="1"/>
    </font>
    <font>
      <sz val="10.5"/>
      <name val="ＭＳ 明朝"/>
      <family val="1"/>
    </font>
    <font>
      <sz val="8"/>
      <name val="ＭＳ 明朝"/>
      <family val="1"/>
    </font>
    <font>
      <sz val="10"/>
      <name val="ＭＳ 明朝"/>
      <family val="1"/>
    </font>
    <font>
      <sz val="14"/>
      <name val="ＭＳ 明朝"/>
      <family val="1"/>
    </font>
    <font>
      <sz val="10.5"/>
      <color indexed="8"/>
      <name val="Century"/>
      <family val="1"/>
    </font>
    <font>
      <sz val="12"/>
      <color indexed="8"/>
      <name val="Century"/>
      <family val="1"/>
    </font>
    <font>
      <sz val="10.5"/>
      <color indexed="8"/>
      <name val="ＭＳ 明朝"/>
      <family val="1"/>
    </font>
    <font>
      <sz val="12"/>
      <color indexed="8"/>
      <name val="ＭＳ 明朝"/>
      <family val="1"/>
    </font>
    <font>
      <b/>
      <sz val="14"/>
      <color indexed="8"/>
      <name val="ＭＳ 明朝"/>
      <family val="1"/>
    </font>
    <font>
      <b/>
      <sz val="18"/>
      <name val="ＭＳ Ｐゴシック"/>
      <family val="3"/>
    </font>
    <font>
      <b/>
      <sz val="10"/>
      <name val="ＭＳ Ｐゴシック"/>
      <family val="3"/>
    </font>
    <font>
      <sz val="10"/>
      <name val="ＭＳ Ｐ明朝"/>
      <family val="1"/>
    </font>
    <font>
      <sz val="10"/>
      <color indexed="30"/>
      <name val="ＭＳ Ｐ明朝"/>
      <family val="1"/>
    </font>
    <font>
      <sz val="10"/>
      <color indexed="30"/>
      <name val="ＭＳ Ｐゴシック"/>
      <family val="3"/>
    </font>
    <font>
      <sz val="10"/>
      <name val="ＭＳ Ｐゴシック"/>
      <family val="3"/>
    </font>
    <font>
      <sz val="8"/>
      <name val="ＭＳ Ｐゴシック"/>
      <family val="3"/>
    </font>
    <font>
      <sz val="8"/>
      <color indexed="30"/>
      <name val="ＭＳ Ｐゴシック"/>
      <family val="3"/>
    </font>
    <font>
      <b/>
      <sz val="11"/>
      <name val="ＭＳ 明朝"/>
      <family val="1"/>
    </font>
    <font>
      <u val="single"/>
      <sz val="11"/>
      <name val="ＭＳ 明朝"/>
      <family val="1"/>
    </font>
    <font>
      <u val="single"/>
      <sz val="11"/>
      <color indexed="10"/>
      <name val="ＭＳ 明朝"/>
      <family val="1"/>
    </font>
    <font>
      <b/>
      <sz val="10"/>
      <name val="ＭＳ 明朝"/>
      <family val="1"/>
    </font>
    <font>
      <sz val="10"/>
      <color indexed="10"/>
      <name val="ＭＳ 明朝"/>
      <family val="1"/>
    </font>
    <font>
      <u val="single"/>
      <sz val="11"/>
      <color indexed="20"/>
      <name val="ＭＳ Ｐゴシック"/>
      <family val="3"/>
    </font>
    <font>
      <sz val="9"/>
      <name val="ＭＳ Ｐゴシック"/>
      <family val="3"/>
    </font>
    <font>
      <b/>
      <sz val="9"/>
      <name val="ＭＳ Ｐゴシック"/>
      <family val="3"/>
    </font>
    <font>
      <sz val="10"/>
      <color indexed="10"/>
      <name val="ＭＳ Ｐ明朝"/>
      <family val="1"/>
    </font>
    <font>
      <b/>
      <sz val="11"/>
      <color indexed="8"/>
      <name val="Calibri"/>
      <family val="2"/>
    </font>
    <font>
      <sz val="8"/>
      <color indexed="8"/>
      <name val="ＭＳ Ｐゴシック"/>
      <family val="3"/>
    </font>
    <font>
      <sz val="11"/>
      <color indexed="8"/>
      <name val="Calibri"/>
      <family val="2"/>
    </font>
    <font>
      <u val="single"/>
      <sz val="11"/>
      <color theme="11"/>
      <name val="ＭＳ Ｐゴシック"/>
      <family val="3"/>
    </font>
    <font>
      <b/>
      <sz val="8"/>
      <name val="ＭＳ Ｐゴシック"/>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D2FF57"/>
        <bgColor indexed="64"/>
      </patternFill>
    </fill>
    <fill>
      <patternFill patternType="solid">
        <fgColor indexed="13"/>
        <bgColor indexed="64"/>
      </patternFill>
    </fill>
    <fill>
      <patternFill patternType="lightUp"/>
    </fill>
    <fill>
      <patternFill patternType="lightTrellis"/>
    </fill>
    <fill>
      <patternFill patternType="solid">
        <fgColor indexed="65"/>
        <bgColor indexed="64"/>
      </patternFill>
    </fill>
    <fill>
      <patternFill patternType="solid">
        <fgColor rgb="FFFFFF00"/>
        <bgColor indexed="64"/>
      </patternFill>
    </fill>
    <fill>
      <patternFill patternType="solid">
        <fgColor indexed="9"/>
        <bgColor indexed="64"/>
      </patternFill>
    </fill>
  </fills>
  <borders count="5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top style="thin"/>
      <bottom style="thin"/>
    </border>
    <border>
      <left style="hair"/>
      <right/>
      <top style="hair"/>
      <bottom style="hair"/>
    </border>
    <border>
      <left style="hair"/>
      <right/>
      <top/>
      <bottom/>
    </border>
    <border>
      <left style="hair"/>
      <right/>
      <top/>
      <bottom style="hair"/>
    </border>
    <border>
      <left style="hair"/>
      <right/>
      <top style="hair"/>
      <bottom/>
    </border>
    <border>
      <left/>
      <right/>
      <top/>
      <bottom style="hair"/>
    </border>
    <border>
      <left/>
      <right/>
      <top style="hair"/>
      <bottom style="hair"/>
    </border>
    <border>
      <left/>
      <right/>
      <top style="hair"/>
      <bottom/>
    </border>
    <border>
      <left style="hair"/>
      <right style="hair"/>
      <top style="hair"/>
      <bottom style="hair"/>
    </border>
    <border>
      <left style="hair"/>
      <right style="hair"/>
      <top style="hair"/>
      <bottom/>
    </border>
    <border>
      <left style="hair"/>
      <right style="hair"/>
      <top/>
      <bottom style="hair"/>
    </border>
    <border>
      <left/>
      <right style="hair"/>
      <top style="hair"/>
      <bottom/>
    </border>
    <border>
      <left/>
      <right style="hair"/>
      <top/>
      <bottom style="hair"/>
    </border>
    <border>
      <left/>
      <right style="hair"/>
      <top/>
      <bottom/>
    </border>
    <border>
      <left/>
      <right style="hair"/>
      <top style="hair"/>
      <bottom style="hair"/>
    </border>
    <border>
      <left/>
      <right style="thin"/>
      <top style="thin"/>
      <bottom style="hair"/>
    </border>
    <border>
      <left/>
      <right style="thin"/>
      <top style="hair"/>
      <bottom style="thin"/>
    </border>
    <border>
      <left style="thin"/>
      <right style="thin"/>
      <top style="thin"/>
      <bottom style="hair"/>
    </border>
    <border>
      <left style="thin"/>
      <right style="thin"/>
      <top style="hair"/>
      <bottom style="thin"/>
    </border>
    <border>
      <left style="thin"/>
      <right/>
      <top style="hair"/>
      <bottom style="thin"/>
    </border>
    <border>
      <left style="thin"/>
      <right/>
      <top/>
      <bottom/>
    </border>
    <border>
      <left style="thin"/>
      <right/>
      <top/>
      <bottom style="thin"/>
    </border>
    <border>
      <left/>
      <right style="thin"/>
      <top/>
      <bottom/>
    </border>
    <border>
      <left/>
      <right style="thin"/>
      <top/>
      <bottom style="thin"/>
    </border>
    <border>
      <left style="thin"/>
      <right style="thin"/>
      <top style="hair"/>
      <bottom style="hair"/>
    </border>
    <border>
      <left style="thin"/>
      <right style="thin"/>
      <top style="hair"/>
      <bottom/>
    </border>
    <border>
      <left style="thin"/>
      <right style="thin"/>
      <top style="thin"/>
      <bottom/>
    </border>
    <border>
      <left/>
      <right/>
      <top style="thin"/>
      <bottom style="thin"/>
    </border>
    <border>
      <left/>
      <right/>
      <top/>
      <bottom style="thin"/>
    </border>
    <border>
      <left/>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style="dotted"/>
      <right style="thin"/>
      <top style="thin"/>
      <bottom style="thin"/>
    </border>
    <border>
      <left style="thin"/>
      <right style="thin"/>
      <top/>
      <bottom/>
    </border>
    <border>
      <left style="thin"/>
      <right/>
      <top style="hair"/>
      <bottom/>
    </border>
    <border>
      <left style="thin"/>
      <right/>
      <top/>
      <bottom style="hair"/>
    </border>
    <border>
      <left style="hair"/>
      <right style="hair"/>
      <top/>
      <bottom/>
    </border>
    <border>
      <left style="thin"/>
      <right style="hair"/>
      <top style="hair"/>
      <bottom/>
    </border>
    <border>
      <left style="thin"/>
      <right style="hair"/>
      <top/>
      <bottom style="hair"/>
    </border>
    <border>
      <left/>
      <right style="thin"/>
      <top style="hair"/>
      <bottom/>
    </border>
    <border>
      <left/>
      <right style="thin"/>
      <top/>
      <bottom style="hair"/>
    </border>
    <border>
      <left style="hair"/>
      <right style="thin"/>
      <top style="hair"/>
      <bottom/>
    </border>
    <border>
      <left style="hair"/>
      <right style="thin"/>
      <top/>
      <bottom style="hair"/>
    </border>
    <border>
      <left style="thin"/>
      <right/>
      <top style="thin"/>
      <bottom style="hair"/>
    </border>
    <border>
      <left style="hair"/>
      <right style="thin"/>
      <top/>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2" fillId="21"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8" fillId="3" borderId="0" applyNumberFormat="0" applyBorder="0" applyAlignment="0" applyProtection="0"/>
    <xf numFmtId="0" fontId="14"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7" fillId="0" borderId="8" applyNumberFormat="0" applyFill="0" applyAlignment="0" applyProtection="0"/>
    <xf numFmtId="0" fontId="7" fillId="23" borderId="9" applyNumberFormat="0" applyAlignment="0" applyProtection="0"/>
    <xf numFmtId="0" fontId="1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 fillId="7" borderId="4" applyNumberFormat="0" applyAlignment="0" applyProtection="0"/>
    <xf numFmtId="0" fontId="9" fillId="0" borderId="0">
      <alignment/>
      <protection/>
    </xf>
    <xf numFmtId="0" fontId="85" fillId="0" borderId="0" applyNumberFormat="0" applyFill="0" applyBorder="0" applyAlignment="0" applyProtection="0"/>
    <xf numFmtId="0" fontId="10" fillId="4" borderId="0" applyNumberFormat="0" applyBorder="0" applyAlignment="0" applyProtection="0"/>
  </cellStyleXfs>
  <cellXfs count="1127">
    <xf numFmtId="0" fontId="0" fillId="0" borderId="0" xfId="0" applyAlignment="1">
      <alignment vertical="center"/>
    </xf>
    <xf numFmtId="0" fontId="19" fillId="0" borderId="0" xfId="0" applyFont="1" applyAlignment="1">
      <alignment vertical="center"/>
    </xf>
    <xf numFmtId="0" fontId="17" fillId="0" borderId="10" xfId="0" applyFont="1" applyBorder="1" applyAlignment="1">
      <alignment horizontal="center" vertical="center"/>
    </xf>
    <xf numFmtId="0" fontId="0" fillId="3" borderId="10" xfId="0" applyFont="1" applyFill="1" applyBorder="1" applyAlignment="1">
      <alignment horizontal="center" vertical="center"/>
    </xf>
    <xf numFmtId="0" fontId="0" fillId="0" borderId="10" xfId="0" applyFont="1" applyBorder="1" applyAlignment="1">
      <alignment horizontal="center" vertical="center"/>
    </xf>
    <xf numFmtId="0" fontId="0" fillId="3" borderId="10" xfId="0" applyFont="1" applyFill="1" applyBorder="1" applyAlignment="1">
      <alignment horizontal="center" vertical="center" shrinkToFit="1"/>
    </xf>
    <xf numFmtId="0" fontId="0" fillId="0" borderId="10" xfId="0" applyBorder="1" applyAlignment="1">
      <alignment horizontal="left" vertical="center" wrapText="1"/>
    </xf>
    <xf numFmtId="0" fontId="0" fillId="0" borderId="10" xfId="0" applyBorder="1" applyAlignment="1">
      <alignment vertical="center" wrapText="1"/>
    </xf>
    <xf numFmtId="0" fontId="0" fillId="21" borderId="10" xfId="0" applyFill="1" applyBorder="1" applyAlignment="1">
      <alignment vertical="center" wrapText="1"/>
    </xf>
    <xf numFmtId="0" fontId="0" fillId="24" borderId="10" xfId="0" applyFill="1" applyBorder="1" applyAlignment="1">
      <alignment horizontal="left" vertical="center" wrapText="1"/>
    </xf>
    <xf numFmtId="0" fontId="20" fillId="25" borderId="11" xfId="0" applyFont="1" applyFill="1" applyBorder="1" applyAlignment="1">
      <alignment horizontal="center" vertical="center"/>
    </xf>
    <xf numFmtId="0" fontId="20" fillId="25" borderId="11" xfId="0" applyFont="1" applyFill="1" applyBorder="1" applyAlignment="1">
      <alignment horizontal="center" vertical="center" wrapText="1"/>
    </xf>
    <xf numFmtId="0" fontId="24" fillId="0" borderId="0" xfId="0" applyFont="1" applyFill="1" applyAlignment="1">
      <alignment vertical="center"/>
    </xf>
    <xf numFmtId="0" fontId="24" fillId="0" borderId="0" xfId="0" applyFont="1" applyAlignment="1">
      <alignment horizontal="center" vertical="center"/>
    </xf>
    <xf numFmtId="0" fontId="24" fillId="2" borderId="12" xfId="0" applyFont="1" applyFill="1" applyBorder="1" applyAlignment="1">
      <alignment vertical="center"/>
    </xf>
    <xf numFmtId="0" fontId="24" fillId="2" borderId="0" xfId="0" applyFont="1" applyFill="1" applyAlignment="1">
      <alignment vertical="center"/>
    </xf>
    <xf numFmtId="0" fontId="24" fillId="2" borderId="13" xfId="0" applyFont="1" applyFill="1" applyBorder="1" applyAlignment="1">
      <alignment vertical="center"/>
    </xf>
    <xf numFmtId="0" fontId="24" fillId="2" borderId="14" xfId="0" applyFont="1" applyFill="1" applyBorder="1" applyAlignment="1">
      <alignment vertical="center"/>
    </xf>
    <xf numFmtId="0" fontId="24" fillId="2" borderId="15" xfId="0" applyFont="1" applyFill="1" applyBorder="1" applyAlignment="1">
      <alignment vertical="center"/>
    </xf>
    <xf numFmtId="0" fontId="24" fillId="2" borderId="14" xfId="0" applyFont="1" applyFill="1" applyBorder="1" applyAlignment="1">
      <alignment vertical="center"/>
    </xf>
    <xf numFmtId="0" fontId="27" fillId="0" borderId="0" xfId="0" applyFont="1" applyFill="1" applyBorder="1" applyAlignment="1" applyProtection="1">
      <alignment vertical="center"/>
      <protection/>
    </xf>
    <xf numFmtId="0" fontId="26" fillId="0" borderId="0" xfId="0" applyFont="1" applyFill="1" applyBorder="1" applyAlignment="1" applyProtection="1">
      <alignment horizontal="center" vertical="center"/>
      <protection/>
    </xf>
    <xf numFmtId="0" fontId="24" fillId="0" borderId="16" xfId="0" applyFont="1" applyFill="1" applyBorder="1" applyAlignment="1" applyProtection="1">
      <alignment vertical="center"/>
      <protection/>
    </xf>
    <xf numFmtId="0" fontId="24" fillId="0" borderId="12" xfId="0" applyFont="1" applyFill="1" applyBorder="1" applyAlignment="1">
      <alignment vertical="center"/>
    </xf>
    <xf numFmtId="0" fontId="24" fillId="0" borderId="13" xfId="0" applyFont="1" applyFill="1" applyBorder="1" applyAlignment="1">
      <alignment vertical="center"/>
    </xf>
    <xf numFmtId="0" fontId="24" fillId="0" borderId="14" xfId="0" applyFont="1" applyFill="1" applyBorder="1" applyAlignment="1">
      <alignment vertical="center"/>
    </xf>
    <xf numFmtId="0" fontId="24" fillId="0" borderId="13" xfId="0" applyFont="1" applyFill="1" applyBorder="1" applyAlignment="1" applyProtection="1">
      <alignment vertical="center"/>
      <protection/>
    </xf>
    <xf numFmtId="0" fontId="24" fillId="0" borderId="15" xfId="0" applyFont="1" applyFill="1" applyBorder="1" applyAlignment="1" applyProtection="1">
      <alignment vertical="center"/>
      <protection/>
    </xf>
    <xf numFmtId="0" fontId="24" fillId="0" borderId="14" xfId="0" applyFont="1" applyFill="1" applyBorder="1" applyAlignment="1" applyProtection="1">
      <alignment vertical="center"/>
      <protection/>
    </xf>
    <xf numFmtId="0" fontId="28" fillId="2" borderId="0" xfId="0" applyFont="1" applyFill="1" applyBorder="1" applyAlignment="1">
      <alignment vertical="center"/>
    </xf>
    <xf numFmtId="0" fontId="28" fillId="2" borderId="16" xfId="0" applyFont="1" applyFill="1" applyBorder="1" applyAlignment="1">
      <alignment vertical="center"/>
    </xf>
    <xf numFmtId="0" fontId="24" fillId="2" borderId="17" xfId="0" applyFont="1" applyFill="1" applyBorder="1" applyAlignment="1">
      <alignment vertical="center"/>
    </xf>
    <xf numFmtId="0" fontId="24" fillId="2" borderId="0" xfId="0" applyFont="1" applyFill="1" applyBorder="1" applyAlignment="1">
      <alignment vertical="center"/>
    </xf>
    <xf numFmtId="0" fontId="24" fillId="2" borderId="16" xfId="0" applyFont="1" applyFill="1" applyBorder="1" applyAlignment="1">
      <alignment vertical="center"/>
    </xf>
    <xf numFmtId="0" fontId="24" fillId="2" borderId="0" xfId="0" applyFont="1" applyFill="1" applyBorder="1" applyAlignment="1">
      <alignment vertical="center" wrapText="1"/>
    </xf>
    <xf numFmtId="0" fontId="25" fillId="2" borderId="18" xfId="0" applyFont="1" applyFill="1" applyBorder="1" applyAlignment="1">
      <alignment vertical="center" wrapText="1"/>
    </xf>
    <xf numFmtId="0" fontId="25" fillId="2" borderId="16" xfId="0" applyFont="1" applyFill="1" applyBorder="1" applyAlignment="1">
      <alignment vertical="top" wrapText="1"/>
    </xf>
    <xf numFmtId="0" fontId="0" fillId="0" borderId="0" xfId="0" applyBorder="1" applyAlignment="1" applyProtection="1">
      <alignment horizontal="center" vertical="center"/>
      <protection/>
    </xf>
    <xf numFmtId="0" fontId="28" fillId="0" borderId="16" xfId="0" applyFont="1" applyFill="1" applyBorder="1" applyAlignment="1" applyProtection="1">
      <alignment vertical="center"/>
      <protection/>
    </xf>
    <xf numFmtId="0" fontId="24" fillId="0" borderId="17" xfId="0" applyFont="1" applyFill="1" applyBorder="1" applyAlignment="1">
      <alignment vertical="center"/>
    </xf>
    <xf numFmtId="0" fontId="24" fillId="0" borderId="16" xfId="0" applyFont="1" applyFill="1" applyBorder="1" applyAlignment="1">
      <alignment vertical="center"/>
    </xf>
    <xf numFmtId="0" fontId="25" fillId="0" borderId="17" xfId="0" applyFont="1" applyFill="1" applyBorder="1" applyAlignment="1" applyProtection="1">
      <alignment vertical="center" wrapText="1"/>
      <protection/>
    </xf>
    <xf numFmtId="0" fontId="25" fillId="0" borderId="18" xfId="0" applyFont="1" applyFill="1" applyBorder="1" applyAlignment="1" applyProtection="1">
      <alignment vertical="center" wrapText="1"/>
      <protection/>
    </xf>
    <xf numFmtId="0" fontId="25" fillId="0" borderId="16" xfId="0" applyFont="1" applyFill="1" applyBorder="1" applyAlignment="1" applyProtection="1">
      <alignment vertical="top" wrapText="1"/>
      <protection/>
    </xf>
    <xf numFmtId="31" fontId="24" fillId="0" borderId="0" xfId="0" applyNumberFormat="1" applyFont="1" applyFill="1" applyAlignment="1">
      <alignment vertical="center"/>
    </xf>
    <xf numFmtId="0" fontId="24" fillId="2" borderId="0" xfId="0" applyFont="1" applyFill="1" applyBorder="1" applyAlignment="1">
      <alignment vertical="center"/>
    </xf>
    <xf numFmtId="183" fontId="31" fillId="2" borderId="19" xfId="0" applyNumberFormat="1" applyFont="1" applyFill="1" applyBorder="1" applyAlignment="1">
      <alignment horizontal="right" vertical="center" wrapText="1"/>
    </xf>
    <xf numFmtId="0" fontId="32" fillId="2" borderId="20" xfId="0" applyFont="1" applyFill="1" applyBorder="1" applyAlignment="1">
      <alignment horizontal="right" vertical="top"/>
    </xf>
    <xf numFmtId="0" fontId="33" fillId="2" borderId="21" xfId="0" applyFont="1" applyFill="1" applyBorder="1" applyAlignment="1">
      <alignment horizontal="right" vertical="center" wrapText="1"/>
    </xf>
    <xf numFmtId="0" fontId="33" fillId="2" borderId="19" xfId="0" applyFont="1" applyFill="1" applyBorder="1" applyAlignment="1">
      <alignment vertical="center" wrapText="1"/>
    </xf>
    <xf numFmtId="0" fontId="25" fillId="2" borderId="22" xfId="0" applyFont="1" applyFill="1" applyBorder="1" applyAlignment="1">
      <alignment vertical="center" wrapText="1"/>
    </xf>
    <xf numFmtId="0" fontId="25" fillId="2" borderId="23" xfId="0" applyFont="1" applyFill="1" applyBorder="1" applyAlignment="1">
      <alignment vertical="top" wrapText="1"/>
    </xf>
    <xf numFmtId="183" fontId="31" fillId="0" borderId="19" xfId="0" applyNumberFormat="1" applyFont="1" applyFill="1" applyBorder="1" applyAlignment="1" applyProtection="1">
      <alignment horizontal="right" vertical="center" wrapText="1"/>
      <protection/>
    </xf>
    <xf numFmtId="0" fontId="32" fillId="0" borderId="20" xfId="0" applyFont="1" applyFill="1" applyBorder="1" applyAlignment="1" applyProtection="1">
      <alignment horizontal="right" vertical="top"/>
      <protection/>
    </xf>
    <xf numFmtId="0" fontId="33" fillId="0" borderId="21" xfId="0" applyFont="1" applyFill="1" applyBorder="1" applyAlignment="1" applyProtection="1">
      <alignment vertical="center" wrapText="1"/>
      <protection/>
    </xf>
    <xf numFmtId="0" fontId="25" fillId="0" borderId="22" xfId="0" applyFont="1" applyFill="1" applyBorder="1" applyAlignment="1" applyProtection="1">
      <alignment vertical="center" wrapText="1"/>
      <protection/>
    </xf>
    <xf numFmtId="0" fontId="25" fillId="0" borderId="23" xfId="0" applyFont="1" applyFill="1" applyBorder="1" applyAlignment="1" applyProtection="1">
      <alignment vertical="top" wrapText="1"/>
      <protection/>
    </xf>
    <xf numFmtId="0" fontId="25" fillId="2" borderId="12" xfId="0" applyFont="1" applyFill="1" applyBorder="1" applyAlignment="1">
      <alignment vertical="center" wrapText="1"/>
    </xf>
    <xf numFmtId="0" fontId="25" fillId="0" borderId="12" xfId="0" applyFont="1" applyFill="1" applyBorder="1" applyAlignment="1" applyProtection="1">
      <alignment vertical="center" wrapText="1"/>
      <protection/>
    </xf>
    <xf numFmtId="178" fontId="0" fillId="2" borderId="17" xfId="0" applyNumberFormat="1" applyFont="1" applyFill="1" applyBorder="1" applyAlignment="1">
      <alignment vertical="center"/>
    </xf>
    <xf numFmtId="0" fontId="25" fillId="2" borderId="17" xfId="0" applyFont="1" applyFill="1" applyBorder="1" applyAlignment="1">
      <alignment vertical="center" wrapText="1"/>
    </xf>
    <xf numFmtId="0" fontId="34" fillId="2" borderId="18" xfId="0" applyFont="1" applyFill="1" applyBorder="1" applyAlignment="1">
      <alignment horizontal="center" vertical="center"/>
    </xf>
    <xf numFmtId="0" fontId="34" fillId="0" borderId="18" xfId="0" applyFont="1" applyFill="1" applyBorder="1" applyAlignment="1">
      <alignment horizontal="center" vertical="center"/>
    </xf>
    <xf numFmtId="0" fontId="24" fillId="2" borderId="18" xfId="0" applyFont="1" applyFill="1" applyBorder="1" applyAlignment="1">
      <alignment vertical="center"/>
    </xf>
    <xf numFmtId="0" fontId="25" fillId="2" borderId="15" xfId="0" applyFont="1" applyFill="1" applyBorder="1" applyAlignment="1">
      <alignment vertical="center" wrapText="1"/>
    </xf>
    <xf numFmtId="0" fontId="25" fillId="2" borderId="14" xfId="0" applyFont="1" applyFill="1" applyBorder="1" applyAlignment="1">
      <alignment vertical="center" wrapText="1"/>
    </xf>
    <xf numFmtId="0" fontId="24" fillId="0" borderId="18" xfId="0" applyFont="1" applyFill="1" applyBorder="1" applyAlignment="1">
      <alignment vertical="center"/>
    </xf>
    <xf numFmtId="0" fontId="25" fillId="0" borderId="15" xfId="0" applyFont="1" applyFill="1" applyBorder="1" applyAlignment="1" applyProtection="1">
      <alignment vertical="center" wrapText="1"/>
      <protection/>
    </xf>
    <xf numFmtId="0" fontId="24" fillId="0" borderId="14" xfId="0" applyFont="1" applyFill="1" applyBorder="1" applyAlignment="1" applyProtection="1">
      <alignment vertical="center"/>
      <protection/>
    </xf>
    <xf numFmtId="0" fontId="25" fillId="0" borderId="14" xfId="0" applyFont="1" applyFill="1" applyBorder="1" applyAlignment="1" applyProtection="1">
      <alignment vertical="center" wrapText="1"/>
      <protection/>
    </xf>
    <xf numFmtId="0" fontId="25" fillId="2" borderId="16" xfId="0" applyFont="1" applyFill="1" applyBorder="1" applyAlignment="1">
      <alignment vertical="center" wrapText="1"/>
    </xf>
    <xf numFmtId="58" fontId="37" fillId="2" borderId="17" xfId="0" applyNumberFormat="1" applyFont="1" applyFill="1" applyBorder="1" applyAlignment="1">
      <alignment horizontal="left" vertical="center" shrinkToFit="1"/>
    </xf>
    <xf numFmtId="58" fontId="37" fillId="0" borderId="17" xfId="0" applyNumberFormat="1" applyFont="1" applyFill="1" applyBorder="1" applyAlignment="1" applyProtection="1">
      <alignment horizontal="left" vertical="center" shrinkToFit="1"/>
      <protection/>
    </xf>
    <xf numFmtId="0" fontId="0" fillId="2" borderId="17" xfId="0" applyFill="1" applyBorder="1" applyAlignment="1">
      <alignment vertical="center"/>
    </xf>
    <xf numFmtId="178" fontId="0" fillId="0" borderId="17" xfId="0" applyNumberFormat="1" applyFont="1" applyFill="1" applyBorder="1" applyAlignment="1" applyProtection="1">
      <alignment vertical="center" shrinkToFit="1"/>
      <protection/>
    </xf>
    <xf numFmtId="0" fontId="0" fillId="2" borderId="17"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39" fillId="2" borderId="17" xfId="0" applyFont="1" applyFill="1" applyBorder="1" applyAlignment="1">
      <alignment horizontal="left" vertical="center" shrinkToFit="1"/>
    </xf>
    <xf numFmtId="0" fontId="39" fillId="0" borderId="17" xfId="0" applyFont="1" applyFill="1" applyBorder="1" applyAlignment="1" applyProtection="1">
      <alignment horizontal="left" vertical="center" shrinkToFit="1"/>
      <protection/>
    </xf>
    <xf numFmtId="0" fontId="0" fillId="2" borderId="17" xfId="0" applyFill="1" applyBorder="1" applyAlignment="1">
      <alignment vertical="center" shrinkToFit="1"/>
    </xf>
    <xf numFmtId="0" fontId="24" fillId="2" borderId="22" xfId="0" applyFont="1" applyFill="1" applyBorder="1" applyAlignment="1">
      <alignment vertical="center"/>
    </xf>
    <xf numFmtId="0" fontId="0" fillId="0" borderId="22" xfId="0" applyFont="1" applyBorder="1" applyAlignment="1">
      <alignment horizontal="left" vertical="center" indent="1" shrinkToFit="1"/>
    </xf>
    <xf numFmtId="0" fontId="0" fillId="0" borderId="23" xfId="0" applyFont="1" applyBorder="1" applyAlignment="1">
      <alignment horizontal="left" vertical="center" indent="1" shrinkToFit="1"/>
    </xf>
    <xf numFmtId="0" fontId="24" fillId="2" borderId="24" xfId="0" applyFont="1" applyFill="1" applyBorder="1" applyAlignment="1">
      <alignment vertical="center"/>
    </xf>
    <xf numFmtId="0" fontId="39" fillId="2" borderId="25" xfId="0" applyFont="1" applyFill="1" applyBorder="1" applyAlignment="1">
      <alignment horizontal="left" vertical="center" shrinkToFit="1"/>
    </xf>
    <xf numFmtId="0" fontId="28" fillId="2" borderId="25" xfId="0" applyNumberFormat="1" applyFont="1" applyFill="1" applyBorder="1" applyAlignment="1">
      <alignment vertical="top"/>
    </xf>
    <xf numFmtId="3" fontId="40" fillId="2" borderId="25" xfId="0" applyNumberFormat="1" applyFont="1" applyFill="1" applyBorder="1" applyAlignment="1">
      <alignment vertical="center" wrapText="1"/>
    </xf>
    <xf numFmtId="0" fontId="24" fillId="0" borderId="22" xfId="0" applyFont="1" applyFill="1" applyBorder="1" applyAlignment="1">
      <alignment vertical="center"/>
    </xf>
    <xf numFmtId="0" fontId="24" fillId="0" borderId="24" xfId="0" applyFont="1" applyFill="1" applyBorder="1" applyAlignment="1" applyProtection="1">
      <alignment vertical="center"/>
      <protection/>
    </xf>
    <xf numFmtId="0" fontId="39" fillId="0" borderId="25" xfId="0" applyFont="1" applyFill="1" applyBorder="1" applyAlignment="1" applyProtection="1">
      <alignment horizontal="left" vertical="center" shrinkToFit="1"/>
      <protection/>
    </xf>
    <xf numFmtId="0" fontId="28" fillId="0" borderId="25" xfId="0" applyNumberFormat="1" applyFont="1" applyFill="1" applyBorder="1" applyAlignment="1" applyProtection="1">
      <alignment vertical="top" shrinkToFit="1"/>
      <protection/>
    </xf>
    <xf numFmtId="3" fontId="40" fillId="0" borderId="25" xfId="0" applyNumberFormat="1" applyFont="1" applyFill="1" applyBorder="1" applyAlignment="1" applyProtection="1">
      <alignment vertical="center" wrapText="1"/>
      <protection/>
    </xf>
    <xf numFmtId="0" fontId="28" fillId="0" borderId="25" xfId="0" applyNumberFormat="1" applyFont="1" applyFill="1" applyBorder="1" applyAlignment="1" applyProtection="1">
      <alignment vertical="top"/>
      <protection/>
    </xf>
    <xf numFmtId="0" fontId="41" fillId="7" borderId="0" xfId="0" applyFont="1" applyFill="1" applyAlignment="1">
      <alignment horizontal="center" vertical="center"/>
    </xf>
    <xf numFmtId="0" fontId="24" fillId="7" borderId="13" xfId="0" applyFont="1" applyFill="1" applyBorder="1" applyAlignment="1">
      <alignment horizontal="center" vertical="center"/>
    </xf>
    <xf numFmtId="0" fontId="24" fillId="7" borderId="0" xfId="0" applyFont="1" applyFill="1" applyAlignment="1">
      <alignment horizontal="center" vertical="center"/>
    </xf>
    <xf numFmtId="0" fontId="0" fillId="7" borderId="13" xfId="0" applyFill="1" applyBorder="1" applyAlignment="1">
      <alignment horizontal="center" vertical="center"/>
    </xf>
    <xf numFmtId="0" fontId="24" fillId="7" borderId="13" xfId="0" applyFont="1" applyFill="1" applyBorder="1" applyAlignment="1">
      <alignment horizontal="center" vertical="center" wrapText="1"/>
    </xf>
    <xf numFmtId="0" fontId="0" fillId="7" borderId="13" xfId="0" applyFill="1" applyBorder="1" applyAlignment="1">
      <alignment horizontal="center" vertical="center" wrapText="1"/>
    </xf>
    <xf numFmtId="0" fontId="24" fillId="7" borderId="0" xfId="0" applyFont="1" applyFill="1" applyAlignment="1">
      <alignment vertical="center"/>
    </xf>
    <xf numFmtId="0" fontId="42" fillId="7" borderId="0" xfId="0" applyFont="1" applyFill="1" applyAlignment="1">
      <alignment horizontal="center" vertical="center"/>
    </xf>
    <xf numFmtId="0" fontId="24" fillId="7" borderId="0" xfId="0" applyFont="1" applyFill="1" applyBorder="1" applyAlignment="1">
      <alignment horizontal="center" vertical="center"/>
    </xf>
    <xf numFmtId="0" fontId="0" fillId="7" borderId="0" xfId="0" applyFill="1" applyBorder="1" applyAlignment="1">
      <alignment horizontal="center" vertical="center"/>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0" fillId="7" borderId="0" xfId="0" applyFill="1" applyBorder="1" applyAlignment="1">
      <alignment horizontal="center" vertical="center" wrapText="1"/>
    </xf>
    <xf numFmtId="0" fontId="41" fillId="7" borderId="0" xfId="0" applyFont="1" applyFill="1" applyAlignment="1">
      <alignment horizontal="center" vertical="center" wrapText="1"/>
    </xf>
    <xf numFmtId="0" fontId="27" fillId="7" borderId="0" xfId="0" applyFont="1" applyFill="1" applyAlignment="1">
      <alignment horizontal="center" vertical="center" shrinkToFit="1"/>
    </xf>
    <xf numFmtId="0" fontId="24" fillId="7" borderId="17" xfId="0" applyFont="1" applyFill="1" applyBorder="1" applyAlignment="1">
      <alignment vertical="center" shrinkToFit="1"/>
    </xf>
    <xf numFmtId="0" fontId="24" fillId="7" borderId="18" xfId="0" applyFont="1" applyFill="1" applyBorder="1" applyAlignment="1">
      <alignment vertical="center" shrinkToFit="1"/>
    </xf>
    <xf numFmtId="0" fontId="42" fillId="7" borderId="16" xfId="0" applyFont="1" applyFill="1" applyBorder="1" applyAlignment="1">
      <alignment vertical="center" shrinkToFit="1"/>
    </xf>
    <xf numFmtId="0" fontId="24" fillId="7" borderId="17" xfId="0" applyFont="1" applyFill="1" applyBorder="1" applyAlignment="1">
      <alignment vertical="center" wrapText="1"/>
    </xf>
    <xf numFmtId="0" fontId="24" fillId="7" borderId="17" xfId="0" applyFont="1" applyFill="1" applyBorder="1" applyAlignment="1">
      <alignment vertical="center"/>
    </xf>
    <xf numFmtId="0" fontId="24" fillId="7" borderId="0" xfId="0" applyFont="1" applyFill="1" applyBorder="1" applyAlignment="1">
      <alignment vertical="center"/>
    </xf>
    <xf numFmtId="0" fontId="24" fillId="7" borderId="16" xfId="0" applyFont="1" applyFill="1" applyBorder="1" applyAlignment="1">
      <alignment vertical="center"/>
    </xf>
    <xf numFmtId="0" fontId="41" fillId="7" borderId="0" xfId="0" applyFont="1" applyFill="1" applyAlignment="1">
      <alignment horizontal="center" vertical="center" shrinkToFit="1"/>
    </xf>
    <xf numFmtId="0" fontId="24" fillId="7" borderId="0" xfId="0" applyFont="1" applyFill="1" applyAlignment="1">
      <alignment horizontal="center" vertical="center" shrinkToFit="1"/>
    </xf>
    <xf numFmtId="0" fontId="24" fillId="7" borderId="0" xfId="0" applyFont="1" applyFill="1" applyAlignment="1">
      <alignment vertical="center" wrapText="1"/>
    </xf>
    <xf numFmtId="0" fontId="42" fillId="7" borderId="0" xfId="0" applyFont="1" applyFill="1" applyAlignment="1">
      <alignment vertical="center"/>
    </xf>
    <xf numFmtId="0" fontId="27" fillId="7" borderId="0" xfId="0" applyFont="1" applyFill="1" applyAlignment="1">
      <alignment vertical="center"/>
    </xf>
    <xf numFmtId="0" fontId="0" fillId="7" borderId="0" xfId="0" applyFill="1" applyBorder="1" applyAlignment="1">
      <alignment vertical="center"/>
    </xf>
    <xf numFmtId="57" fontId="24" fillId="0" borderId="0" xfId="0" applyNumberFormat="1" applyFont="1" applyAlignment="1">
      <alignment vertical="center"/>
    </xf>
    <xf numFmtId="0" fontId="24" fillId="0" borderId="0" xfId="0" applyFont="1" applyFill="1" applyBorder="1" applyAlignment="1">
      <alignment vertical="center"/>
    </xf>
    <xf numFmtId="0" fontId="24" fillId="2" borderId="0" xfId="0" applyFont="1" applyFill="1" applyAlignment="1" applyProtection="1">
      <alignment vertical="center"/>
      <protection/>
    </xf>
    <xf numFmtId="0" fontId="24" fillId="2" borderId="15" xfId="0" applyFont="1" applyFill="1" applyBorder="1" applyAlignment="1" applyProtection="1">
      <alignment vertical="center"/>
      <protection/>
    </xf>
    <xf numFmtId="0" fontId="24" fillId="2" borderId="13" xfId="0" applyFont="1" applyFill="1" applyBorder="1" applyAlignment="1" applyProtection="1">
      <alignment vertical="center"/>
      <protection/>
    </xf>
    <xf numFmtId="0" fontId="24" fillId="2" borderId="14" xfId="0" applyFont="1" applyFill="1" applyBorder="1" applyAlignment="1" applyProtection="1">
      <alignment vertical="center"/>
      <protection/>
    </xf>
    <xf numFmtId="0" fontId="43" fillId="0" borderId="0" xfId="0" applyFont="1" applyFill="1" applyBorder="1" applyAlignment="1" applyProtection="1">
      <alignment vertical="center"/>
      <protection/>
    </xf>
    <xf numFmtId="0" fontId="24" fillId="0" borderId="0" xfId="0" applyFont="1" applyFill="1" applyAlignment="1" applyProtection="1">
      <alignment vertical="center"/>
      <protection/>
    </xf>
    <xf numFmtId="0" fontId="24" fillId="0" borderId="15" xfId="0" applyFont="1" applyFill="1" applyBorder="1" applyAlignment="1" applyProtection="1">
      <alignment vertical="center"/>
      <protection/>
    </xf>
    <xf numFmtId="0" fontId="24" fillId="2" borderId="18" xfId="0" applyFont="1" applyFill="1" applyBorder="1" applyAlignment="1" applyProtection="1">
      <alignment vertical="center"/>
      <protection/>
    </xf>
    <xf numFmtId="0" fontId="24" fillId="2" borderId="0" xfId="0" applyFont="1" applyFill="1" applyBorder="1" applyAlignment="1" applyProtection="1">
      <alignment vertical="center"/>
      <protection/>
    </xf>
    <xf numFmtId="0" fontId="24" fillId="2" borderId="16" xfId="0" applyFont="1" applyFill="1" applyBorder="1" applyAlignment="1" applyProtection="1">
      <alignment vertical="center"/>
      <protection/>
    </xf>
    <xf numFmtId="0" fontId="24" fillId="0" borderId="18"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24" fillId="2" borderId="0" xfId="0" applyFont="1" applyFill="1" applyBorder="1" applyAlignment="1" applyProtection="1">
      <alignment horizontal="center" vertical="center"/>
      <protection/>
    </xf>
    <xf numFmtId="0" fontId="24" fillId="0" borderId="0" xfId="0" applyFont="1" applyFill="1" applyBorder="1" applyAlignment="1" applyProtection="1">
      <alignment horizontal="center" vertical="center"/>
      <protection/>
    </xf>
    <xf numFmtId="0" fontId="25" fillId="2" borderId="0" xfId="0" applyFont="1" applyFill="1" applyBorder="1" applyAlignment="1" applyProtection="1">
      <alignment vertical="center"/>
      <protection/>
    </xf>
    <xf numFmtId="0" fontId="25" fillId="0" borderId="0" xfId="0" applyFont="1" applyFill="1" applyBorder="1" applyAlignment="1" applyProtection="1">
      <alignment vertical="center"/>
      <protection/>
    </xf>
    <xf numFmtId="0" fontId="24"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25" fillId="2" borderId="12" xfId="0" applyFont="1" applyFill="1" applyBorder="1" applyAlignment="1" applyProtection="1">
      <alignment vertical="center" wrapText="1"/>
      <protection/>
    </xf>
    <xf numFmtId="0" fontId="25" fillId="2" borderId="15" xfId="0" applyFont="1" applyFill="1" applyBorder="1" applyAlignment="1" applyProtection="1">
      <alignment vertical="center" wrapText="1"/>
      <protection/>
    </xf>
    <xf numFmtId="0" fontId="25" fillId="2" borderId="14" xfId="0" applyFont="1" applyFill="1" applyBorder="1" applyAlignment="1" applyProtection="1">
      <alignment vertical="center" wrapText="1"/>
      <protection/>
    </xf>
    <xf numFmtId="0" fontId="0" fillId="2" borderId="17" xfId="0" applyFont="1" applyFill="1" applyBorder="1" applyAlignment="1" applyProtection="1">
      <alignment horizontal="center" vertical="center" shrinkToFit="1"/>
      <protection/>
    </xf>
    <xf numFmtId="0" fontId="0" fillId="2" borderId="0" xfId="0" applyFont="1" applyFill="1" applyBorder="1" applyAlignment="1" applyProtection="1">
      <alignment vertical="center"/>
      <protection/>
    </xf>
    <xf numFmtId="0" fontId="39" fillId="2" borderId="17" xfId="0" applyFont="1" applyFill="1" applyBorder="1" applyAlignment="1" applyProtection="1">
      <alignment horizontal="left" vertical="center" shrinkToFit="1"/>
      <protection/>
    </xf>
    <xf numFmtId="0" fontId="0" fillId="0" borderId="0" xfId="0" applyFont="1" applyFill="1" applyBorder="1" applyAlignment="1" applyProtection="1">
      <alignment vertical="center"/>
      <protection/>
    </xf>
    <xf numFmtId="0" fontId="24" fillId="2" borderId="24" xfId="0" applyFont="1" applyFill="1" applyBorder="1" applyAlignment="1" applyProtection="1">
      <alignment horizontal="left" vertical="center" indent="1"/>
      <protection/>
    </xf>
    <xf numFmtId="0" fontId="24" fillId="2" borderId="23" xfId="0" applyFont="1" applyFill="1" applyBorder="1" applyAlignment="1" applyProtection="1">
      <alignment horizontal="left" vertical="center" indent="1"/>
      <protection/>
    </xf>
    <xf numFmtId="0" fontId="0" fillId="2" borderId="24" xfId="0" applyFont="1" applyFill="1" applyBorder="1" applyAlignment="1" applyProtection="1">
      <alignment vertical="center"/>
      <protection/>
    </xf>
    <xf numFmtId="0" fontId="24" fillId="2" borderId="24" xfId="0" applyFont="1" applyFill="1" applyBorder="1" applyAlignment="1" applyProtection="1">
      <alignment vertical="center"/>
      <protection/>
    </xf>
    <xf numFmtId="0" fontId="39" fillId="2" borderId="25" xfId="0" applyFont="1" applyFill="1" applyBorder="1" applyAlignment="1" applyProtection="1">
      <alignment horizontal="left" vertical="center" shrinkToFit="1"/>
      <protection/>
    </xf>
    <xf numFmtId="0" fontId="28" fillId="2" borderId="25" xfId="0" applyNumberFormat="1" applyFont="1" applyFill="1" applyBorder="1" applyAlignment="1" applyProtection="1">
      <alignment vertical="top"/>
      <protection/>
    </xf>
    <xf numFmtId="3" fontId="40" fillId="2" borderId="25" xfId="0" applyNumberFormat="1" applyFont="1" applyFill="1" applyBorder="1" applyAlignment="1" applyProtection="1">
      <alignment vertical="center" wrapText="1"/>
      <protection/>
    </xf>
    <xf numFmtId="3" fontId="40" fillId="2" borderId="22" xfId="0" applyNumberFormat="1" applyFont="1" applyFill="1" applyBorder="1" applyAlignment="1" applyProtection="1">
      <alignment vertical="center" wrapText="1"/>
      <protection/>
    </xf>
    <xf numFmtId="0" fontId="24" fillId="0" borderId="24" xfId="0" applyFont="1" applyFill="1" applyBorder="1" applyAlignment="1" applyProtection="1">
      <alignment horizontal="left" vertical="center" indent="1"/>
      <protection/>
    </xf>
    <xf numFmtId="0" fontId="24" fillId="0" borderId="23" xfId="0" applyFont="1" applyFill="1" applyBorder="1" applyAlignment="1" applyProtection="1">
      <alignment horizontal="left" vertical="center" indent="1"/>
      <protection/>
    </xf>
    <xf numFmtId="0" fontId="0" fillId="0" borderId="24" xfId="0" applyFont="1" applyFill="1" applyBorder="1" applyAlignment="1" applyProtection="1">
      <alignment vertical="center"/>
      <protection/>
    </xf>
    <xf numFmtId="3" fontId="40" fillId="0" borderId="22" xfId="0" applyNumberFormat="1" applyFont="1" applyFill="1" applyBorder="1" applyAlignment="1" applyProtection="1">
      <alignment vertical="center" wrapText="1"/>
      <protection/>
    </xf>
    <xf numFmtId="0" fontId="41" fillId="7" borderId="0" xfId="0" applyFont="1" applyFill="1" applyAlignment="1">
      <alignment vertical="center"/>
    </xf>
    <xf numFmtId="0" fontId="42" fillId="7" borderId="17" xfId="0" applyFont="1" applyFill="1" applyBorder="1" applyAlignment="1">
      <alignment vertical="center" shrinkToFit="1"/>
    </xf>
    <xf numFmtId="0" fontId="41" fillId="7" borderId="0" xfId="0" applyFont="1" applyFill="1" applyBorder="1" applyAlignment="1">
      <alignment horizontal="center" vertical="center" shrinkToFit="1"/>
    </xf>
    <xf numFmtId="0" fontId="24" fillId="0" borderId="0" xfId="0" applyFont="1" applyAlignment="1">
      <alignment horizontal="center" vertical="top"/>
    </xf>
    <xf numFmtId="0" fontId="24" fillId="0" borderId="0" xfId="0" applyFont="1" applyAlignment="1">
      <alignment vertical="center" shrinkToFit="1"/>
    </xf>
    <xf numFmtId="0" fontId="17" fillId="0" borderId="0" xfId="0" applyFont="1" applyAlignment="1">
      <alignment vertical="center"/>
    </xf>
    <xf numFmtId="0" fontId="24" fillId="0" borderId="26" xfId="0" applyFont="1" applyBorder="1" applyAlignment="1">
      <alignment horizontal="center" vertical="center" shrinkToFit="1"/>
    </xf>
    <xf numFmtId="0" fontId="44" fillId="0" borderId="27" xfId="0" applyFont="1" applyBorder="1" applyAlignment="1" applyProtection="1">
      <alignment horizontal="left" vertical="center" wrapText="1" shrinkToFit="1"/>
      <protection locked="0"/>
    </xf>
    <xf numFmtId="0" fontId="24" fillId="0" borderId="28" xfId="0" applyFont="1" applyBorder="1" applyAlignment="1">
      <alignment horizontal="center" vertical="center" shrinkToFit="1"/>
    </xf>
    <xf numFmtId="0" fontId="44" fillId="0" borderId="29" xfId="0" applyFont="1" applyBorder="1" applyAlignment="1" applyProtection="1">
      <alignment vertical="center" shrinkToFit="1"/>
      <protection locked="0"/>
    </xf>
    <xf numFmtId="177" fontId="44" fillId="0" borderId="30" xfId="0" applyNumberFormat="1" applyFont="1" applyBorder="1" applyAlignment="1" applyProtection="1">
      <alignment horizontal="right" vertical="center" shrinkToFit="1"/>
      <protection locked="0"/>
    </xf>
    <xf numFmtId="0" fontId="32" fillId="0" borderId="27" xfId="0" applyFont="1" applyBorder="1" applyAlignment="1">
      <alignment horizontal="center" vertical="top" shrinkToFit="1"/>
    </xf>
    <xf numFmtId="0" fontId="24" fillId="7" borderId="0" xfId="0" applyFont="1" applyFill="1" applyAlignment="1">
      <alignment horizontal="center" vertical="top"/>
    </xf>
    <xf numFmtId="58" fontId="44" fillId="0" borderId="29" xfId="0" applyNumberFormat="1" applyFont="1" applyBorder="1" applyAlignment="1" applyProtection="1">
      <alignment vertical="center" shrinkToFit="1"/>
      <protection locked="0"/>
    </xf>
    <xf numFmtId="0" fontId="24" fillId="7" borderId="0" xfId="0" applyFont="1" applyFill="1" applyAlignment="1">
      <alignment vertical="center" shrinkToFit="1"/>
    </xf>
    <xf numFmtId="0" fontId="24" fillId="0" borderId="0" xfId="0" applyFont="1" applyAlignment="1">
      <alignment horizontal="right" vertical="center" shrinkToFit="1"/>
    </xf>
    <xf numFmtId="0" fontId="44" fillId="0" borderId="29" xfId="0" applyFont="1" applyBorder="1" applyAlignment="1" applyProtection="1">
      <alignment horizontal="left" vertical="center" shrinkToFit="1"/>
      <protection locked="0"/>
    </xf>
    <xf numFmtId="178" fontId="44" fillId="0" borderId="30" xfId="0" applyNumberFormat="1" applyFont="1" applyBorder="1" applyAlignment="1" applyProtection="1">
      <alignment horizontal="right" vertical="center" shrinkToFit="1"/>
      <protection locked="0"/>
    </xf>
    <xf numFmtId="0" fontId="24" fillId="0" borderId="0" xfId="0" applyFont="1" applyAlignment="1">
      <alignment vertical="top"/>
    </xf>
    <xf numFmtId="0" fontId="24" fillId="7" borderId="0" xfId="0" applyFont="1" applyFill="1" applyAlignment="1">
      <alignment vertical="top"/>
    </xf>
    <xf numFmtId="0" fontId="9" fillId="0" borderId="0" xfId="61" applyAlignment="1">
      <alignment vertical="center"/>
      <protection/>
    </xf>
    <xf numFmtId="0" fontId="45" fillId="2" borderId="0" xfId="61" applyFont="1" applyFill="1" applyAlignment="1" applyProtection="1">
      <alignment horizontal="center" vertical="center" textRotation="180"/>
      <protection/>
    </xf>
    <xf numFmtId="0" fontId="45" fillId="2" borderId="0" xfId="61" applyFont="1" applyFill="1" applyAlignment="1" applyProtection="1">
      <alignment horizontal="center" vertical="center" textRotation="255"/>
      <protection/>
    </xf>
    <xf numFmtId="0" fontId="0" fillId="2" borderId="0" xfId="0" applyFill="1" applyAlignment="1" applyProtection="1">
      <alignment horizontal="center" vertical="center" textRotation="255"/>
      <protection/>
    </xf>
    <xf numFmtId="0" fontId="46" fillId="7" borderId="0" xfId="61" applyFont="1" applyFill="1" applyAlignment="1" applyProtection="1">
      <alignment horizontal="center" vertical="center"/>
      <protection/>
    </xf>
    <xf numFmtId="0" fontId="47" fillId="7" borderId="0" xfId="61" applyFont="1" applyFill="1" applyAlignment="1" applyProtection="1">
      <alignment vertical="center" textRotation="180"/>
      <protection/>
    </xf>
    <xf numFmtId="0" fontId="9" fillId="7" borderId="0" xfId="61" applyFill="1" applyAlignment="1" applyProtection="1">
      <alignment vertical="center"/>
      <protection/>
    </xf>
    <xf numFmtId="0" fontId="9" fillId="0" borderId="0" xfId="61" applyAlignment="1" applyProtection="1">
      <alignment vertical="center"/>
      <protection/>
    </xf>
    <xf numFmtId="0" fontId="9" fillId="2" borderId="0" xfId="61" applyFill="1" applyAlignment="1" applyProtection="1">
      <alignment vertical="center"/>
      <protection/>
    </xf>
    <xf numFmtId="0" fontId="16" fillId="7" borderId="0" xfId="0" applyFont="1" applyFill="1" applyAlignment="1" applyProtection="1">
      <alignment horizontal="center" vertical="center"/>
      <protection/>
    </xf>
    <xf numFmtId="0" fontId="9" fillId="7" borderId="0" xfId="61" applyFill="1" applyBorder="1" applyAlignment="1" applyProtection="1">
      <alignment vertical="top"/>
      <protection/>
    </xf>
    <xf numFmtId="0" fontId="50" fillId="0" borderId="31" xfId="61" applyFont="1" applyFill="1" applyBorder="1" applyAlignment="1" applyProtection="1">
      <alignment horizontal="center" vertical="center"/>
      <protection locked="0"/>
    </xf>
    <xf numFmtId="0" fontId="48" fillId="2" borderId="0" xfId="61" applyFont="1" applyFill="1" applyAlignment="1" applyProtection="1">
      <alignment vertical="center"/>
      <protection/>
    </xf>
    <xf numFmtId="0" fontId="49" fillId="2" borderId="32" xfId="0" applyFont="1" applyFill="1" applyBorder="1" applyAlignment="1" applyProtection="1">
      <alignment horizontal="center" vertical="center" textRotation="255"/>
      <protection/>
    </xf>
    <xf numFmtId="0" fontId="49" fillId="2" borderId="31" xfId="0" applyFont="1" applyFill="1" applyBorder="1" applyAlignment="1" applyProtection="1">
      <alignment horizontal="center" vertical="center" textRotation="255"/>
      <protection/>
    </xf>
    <xf numFmtId="0" fontId="48" fillId="2" borderId="10" xfId="61" applyFont="1" applyFill="1" applyBorder="1" applyAlignment="1" applyProtection="1">
      <alignment horizontal="center" vertical="center"/>
      <protection/>
    </xf>
    <xf numFmtId="0" fontId="52" fillId="2" borderId="0" xfId="61" applyFont="1" applyFill="1" applyBorder="1" applyAlignment="1" applyProtection="1">
      <alignment vertical="top"/>
      <protection/>
    </xf>
    <xf numFmtId="0" fontId="16" fillId="0" borderId="0" xfId="0" applyFont="1" applyFill="1" applyAlignment="1" applyProtection="1">
      <alignment horizontal="center" vertical="center"/>
      <protection/>
    </xf>
    <xf numFmtId="0" fontId="48" fillId="0" borderId="31" xfId="61" applyFont="1" applyFill="1" applyBorder="1" applyAlignment="1" applyProtection="1">
      <alignment vertical="center"/>
      <protection/>
    </xf>
    <xf numFmtId="0" fontId="50" fillId="0" borderId="31" xfId="61" applyFont="1" applyFill="1" applyBorder="1" applyAlignment="1" applyProtection="1">
      <alignment horizontal="center" vertical="center"/>
      <protection/>
    </xf>
    <xf numFmtId="0" fontId="49" fillId="0" borderId="32" xfId="0" applyFont="1" applyFill="1" applyBorder="1" applyAlignment="1" applyProtection="1">
      <alignment horizontal="center" vertical="center" textRotation="255"/>
      <protection/>
    </xf>
    <xf numFmtId="0" fontId="49" fillId="0" borderId="31" xfId="0" applyFont="1" applyFill="1" applyBorder="1" applyAlignment="1" applyProtection="1">
      <alignment horizontal="center" vertical="center" textRotation="255"/>
      <protection/>
    </xf>
    <xf numFmtId="0" fontId="48" fillId="0" borderId="10" xfId="61" applyFont="1" applyFill="1" applyBorder="1" applyAlignment="1" applyProtection="1">
      <alignment horizontal="center" vertical="center"/>
      <protection/>
    </xf>
    <xf numFmtId="0" fontId="52" fillId="0" borderId="0" xfId="61" applyFont="1" applyFill="1" applyBorder="1" applyAlignment="1" applyProtection="1">
      <alignment vertical="top"/>
      <protection/>
    </xf>
    <xf numFmtId="0" fontId="50" fillId="0" borderId="33" xfId="61" applyFont="1" applyFill="1" applyBorder="1" applyAlignment="1" applyProtection="1">
      <alignment horizontal="center" vertical="center"/>
      <protection locked="0"/>
    </xf>
    <xf numFmtId="0" fontId="48" fillId="2" borderId="34" xfId="61" applyFont="1" applyFill="1" applyBorder="1" applyAlignment="1" applyProtection="1">
      <alignment horizontal="center" vertical="center"/>
      <protection/>
    </xf>
    <xf numFmtId="0" fontId="48" fillId="2" borderId="33" xfId="61" applyFont="1" applyFill="1" applyBorder="1" applyAlignment="1" applyProtection="1">
      <alignment horizontal="center" vertical="center"/>
      <protection/>
    </xf>
    <xf numFmtId="0" fontId="49" fillId="2" borderId="0" xfId="0" applyFont="1" applyFill="1" applyBorder="1" applyAlignment="1" applyProtection="1">
      <alignment vertical="center"/>
      <protection/>
    </xf>
    <xf numFmtId="0" fontId="48" fillId="0" borderId="33" xfId="61" applyFont="1" applyFill="1" applyBorder="1" applyAlignment="1" applyProtection="1">
      <alignment vertical="center"/>
      <protection/>
    </xf>
    <xf numFmtId="0" fontId="48" fillId="0" borderId="34" xfId="61" applyFont="1" applyFill="1" applyBorder="1" applyAlignment="1" applyProtection="1">
      <alignment horizontal="center" vertical="center"/>
      <protection/>
    </xf>
    <xf numFmtId="0" fontId="48" fillId="0" borderId="33" xfId="61" applyFont="1" applyFill="1" applyBorder="1" applyAlignment="1" applyProtection="1">
      <alignment horizontal="center" vertical="center"/>
      <protection/>
    </xf>
    <xf numFmtId="0" fontId="49" fillId="0" borderId="0" xfId="0" applyFont="1" applyFill="1" applyBorder="1" applyAlignment="1" applyProtection="1">
      <alignment vertical="center"/>
      <protection/>
    </xf>
    <xf numFmtId="0" fontId="50" fillId="0" borderId="28" xfId="61" applyFont="1" applyFill="1" applyBorder="1" applyAlignment="1" applyProtection="1">
      <alignment vertical="center" shrinkToFit="1"/>
      <protection locked="0"/>
    </xf>
    <xf numFmtId="0" fontId="50" fillId="0" borderId="35" xfId="61" applyFont="1" applyFill="1" applyBorder="1" applyAlignment="1" applyProtection="1">
      <alignment vertical="center" shrinkToFit="1"/>
      <protection locked="0"/>
    </xf>
    <xf numFmtId="0" fontId="50" fillId="0" borderId="36" xfId="61" applyFont="1" applyFill="1" applyBorder="1" applyAlignment="1" applyProtection="1">
      <alignment vertical="center" shrinkToFit="1"/>
      <protection locked="0"/>
    </xf>
    <xf numFmtId="0" fontId="50" fillId="0" borderId="29" xfId="61" applyFont="1" applyFill="1" applyBorder="1" applyAlignment="1" applyProtection="1">
      <alignment vertical="center" shrinkToFit="1"/>
      <protection locked="0"/>
    </xf>
    <xf numFmtId="0" fontId="50" fillId="0" borderId="28" xfId="61" applyFont="1" applyFill="1" applyBorder="1" applyAlignment="1" applyProtection="1">
      <alignment vertical="center" shrinkToFit="1"/>
      <protection/>
    </xf>
    <xf numFmtId="0" fontId="50" fillId="0" borderId="35" xfId="61" applyFont="1" applyFill="1" applyBorder="1" applyAlignment="1" applyProtection="1">
      <alignment vertical="center" shrinkToFit="1"/>
      <protection/>
    </xf>
    <xf numFmtId="0" fontId="50" fillId="0" borderId="29" xfId="61" applyFont="1" applyFill="1" applyBorder="1" applyAlignment="1" applyProtection="1">
      <alignment vertical="center" shrinkToFit="1"/>
      <protection/>
    </xf>
    <xf numFmtId="0" fontId="48" fillId="2" borderId="11" xfId="61" applyFont="1" applyFill="1" applyBorder="1" applyAlignment="1" applyProtection="1">
      <alignment vertical="center"/>
      <protection/>
    </xf>
    <xf numFmtId="183" fontId="48" fillId="2" borderId="10" xfId="61" applyNumberFormat="1" applyFont="1" applyFill="1" applyBorder="1" applyAlignment="1" applyProtection="1">
      <alignment horizontal="center" vertical="center"/>
      <protection/>
    </xf>
    <xf numFmtId="3" fontId="50" fillId="0" borderId="28" xfId="61" applyNumberFormat="1" applyFont="1" applyFill="1" applyBorder="1" applyAlignment="1" applyProtection="1">
      <alignment vertical="center"/>
      <protection locked="0"/>
    </xf>
    <xf numFmtId="3" fontId="50" fillId="0" borderId="35" xfId="61" applyNumberFormat="1" applyFont="1" applyFill="1" applyBorder="1" applyAlignment="1" applyProtection="1">
      <alignment vertical="center"/>
      <protection locked="0"/>
    </xf>
    <xf numFmtId="3" fontId="48" fillId="2" borderId="10" xfId="61" applyNumberFormat="1" applyFont="1" applyFill="1" applyBorder="1" applyAlignment="1" applyProtection="1">
      <alignment horizontal="right" vertical="center"/>
      <protection/>
    </xf>
    <xf numFmtId="3" fontId="50" fillId="0" borderId="37" xfId="61" applyNumberFormat="1" applyFont="1" applyFill="1" applyBorder="1" applyAlignment="1" applyProtection="1">
      <alignment vertical="center"/>
      <protection locked="0"/>
    </xf>
    <xf numFmtId="3" fontId="50" fillId="0" borderId="36" xfId="61" applyNumberFormat="1" applyFont="1" applyFill="1" applyBorder="1" applyAlignment="1" applyProtection="1">
      <alignment vertical="center"/>
      <protection locked="0"/>
    </xf>
    <xf numFmtId="3" fontId="50" fillId="0" borderId="29" xfId="61" applyNumberFormat="1" applyFont="1" applyFill="1" applyBorder="1" applyAlignment="1" applyProtection="1">
      <alignment vertical="center"/>
      <protection locked="0"/>
    </xf>
    <xf numFmtId="3" fontId="48" fillId="2" borderId="10" xfId="61" applyNumberFormat="1" applyFont="1" applyFill="1" applyBorder="1" applyAlignment="1" applyProtection="1">
      <alignment horizontal="right" vertical="center" shrinkToFit="1"/>
      <protection/>
    </xf>
    <xf numFmtId="3" fontId="48" fillId="2" borderId="10" xfId="61" applyNumberFormat="1" applyFont="1" applyFill="1" applyBorder="1" applyAlignment="1" applyProtection="1">
      <alignment vertical="center"/>
      <protection/>
    </xf>
    <xf numFmtId="178" fontId="48" fillId="2" borderId="0" xfId="61" applyNumberFormat="1" applyFont="1" applyFill="1" applyBorder="1" applyAlignment="1" applyProtection="1">
      <alignment vertical="center"/>
      <protection/>
    </xf>
    <xf numFmtId="0" fontId="48" fillId="0" borderId="11" xfId="61" applyFont="1" applyFill="1" applyBorder="1" applyAlignment="1" applyProtection="1">
      <alignment vertical="center"/>
      <protection/>
    </xf>
    <xf numFmtId="183" fontId="48" fillId="0" borderId="10" xfId="61" applyNumberFormat="1" applyFont="1" applyFill="1" applyBorder="1" applyAlignment="1" applyProtection="1">
      <alignment horizontal="center" vertical="center" shrinkToFit="1"/>
      <protection/>
    </xf>
    <xf numFmtId="3" fontId="50" fillId="0" borderId="28" xfId="61" applyNumberFormat="1" applyFont="1" applyFill="1" applyBorder="1" applyAlignment="1" applyProtection="1">
      <alignment vertical="center" shrinkToFit="1"/>
      <protection/>
    </xf>
    <xf numFmtId="3" fontId="50" fillId="0" borderId="35" xfId="61" applyNumberFormat="1" applyFont="1" applyFill="1" applyBorder="1" applyAlignment="1" applyProtection="1">
      <alignment vertical="center" shrinkToFit="1"/>
      <protection/>
    </xf>
    <xf numFmtId="3" fontId="50" fillId="0" borderId="29" xfId="61" applyNumberFormat="1" applyFont="1" applyFill="1" applyBorder="1" applyAlignment="1" applyProtection="1">
      <alignment vertical="center" shrinkToFit="1"/>
      <protection/>
    </xf>
    <xf numFmtId="3" fontId="48" fillId="0" borderId="10" xfId="61" applyNumberFormat="1" applyFont="1" applyFill="1" applyBorder="1" applyAlignment="1" applyProtection="1">
      <alignment horizontal="right" vertical="center" shrinkToFit="1"/>
      <protection/>
    </xf>
    <xf numFmtId="3" fontId="48" fillId="0" borderId="10" xfId="61" applyNumberFormat="1" applyFont="1" applyFill="1" applyBorder="1" applyAlignment="1" applyProtection="1">
      <alignment vertical="center" shrinkToFit="1"/>
      <protection/>
    </xf>
    <xf numFmtId="178" fontId="48" fillId="0" borderId="0" xfId="61" applyNumberFormat="1" applyFont="1" applyFill="1" applyBorder="1" applyAlignment="1" applyProtection="1">
      <alignment vertical="center"/>
      <protection/>
    </xf>
    <xf numFmtId="0" fontId="48" fillId="2" borderId="38" xfId="61" applyFont="1" applyFill="1" applyBorder="1" applyAlignment="1" applyProtection="1">
      <alignment horizontal="center" vertical="center"/>
      <protection/>
    </xf>
    <xf numFmtId="0" fontId="48" fillId="0" borderId="38" xfId="61" applyFont="1" applyFill="1" applyBorder="1" applyAlignment="1" applyProtection="1">
      <alignment horizontal="center" vertical="center"/>
      <protection/>
    </xf>
    <xf numFmtId="0" fontId="48" fillId="2" borderId="39" xfId="61" applyFont="1" applyFill="1" applyBorder="1" applyAlignment="1" applyProtection="1">
      <alignment horizontal="right" vertical="center"/>
      <protection/>
    </xf>
    <xf numFmtId="0" fontId="48" fillId="0" borderId="39" xfId="61" applyFont="1" applyFill="1" applyBorder="1" applyAlignment="1" applyProtection="1">
      <alignment horizontal="right" vertical="center"/>
      <protection/>
    </xf>
    <xf numFmtId="0" fontId="48" fillId="2" borderId="38" xfId="61" applyFont="1" applyFill="1" applyBorder="1" applyAlignment="1" applyProtection="1">
      <alignment vertical="center"/>
      <protection/>
    </xf>
    <xf numFmtId="0" fontId="48" fillId="0" borderId="38" xfId="61" applyFont="1" applyFill="1" applyBorder="1" applyAlignment="1" applyProtection="1">
      <alignment vertical="center"/>
      <protection/>
    </xf>
    <xf numFmtId="0" fontId="48" fillId="2" borderId="40" xfId="61" applyFont="1" applyFill="1" applyBorder="1" applyAlignment="1" applyProtection="1">
      <alignment vertical="center"/>
      <protection/>
    </xf>
    <xf numFmtId="3" fontId="48" fillId="2" borderId="28" xfId="61" applyNumberFormat="1" applyFont="1" applyFill="1" applyBorder="1" applyAlignment="1" applyProtection="1">
      <alignment vertical="center"/>
      <protection/>
    </xf>
    <xf numFmtId="3" fontId="48" fillId="2" borderId="35" xfId="61" applyNumberFormat="1" applyFont="1" applyFill="1" applyBorder="1" applyAlignment="1" applyProtection="1">
      <alignment vertical="center"/>
      <protection/>
    </xf>
    <xf numFmtId="3" fontId="48" fillId="2" borderId="29" xfId="61" applyNumberFormat="1" applyFont="1" applyFill="1" applyBorder="1" applyAlignment="1" applyProtection="1">
      <alignment vertical="center"/>
      <protection/>
    </xf>
    <xf numFmtId="0" fontId="48" fillId="0" borderId="40" xfId="61" applyFont="1" applyFill="1" applyBorder="1" applyAlignment="1" applyProtection="1">
      <alignment vertical="center"/>
      <protection/>
    </xf>
    <xf numFmtId="0" fontId="48" fillId="0" borderId="10" xfId="61" applyFont="1" applyFill="1" applyBorder="1" applyAlignment="1" applyProtection="1">
      <alignment horizontal="center" vertical="center" shrinkToFit="1"/>
      <protection/>
    </xf>
    <xf numFmtId="3" fontId="48" fillId="0" borderId="28" xfId="61" applyNumberFormat="1" applyFont="1" applyFill="1" applyBorder="1" applyAlignment="1" applyProtection="1">
      <alignment vertical="center" shrinkToFit="1"/>
      <protection/>
    </xf>
    <xf numFmtId="3" fontId="48" fillId="0" borderId="35" xfId="61" applyNumberFormat="1" applyFont="1" applyFill="1" applyBorder="1" applyAlignment="1" applyProtection="1">
      <alignment vertical="center" shrinkToFit="1"/>
      <protection/>
    </xf>
    <xf numFmtId="3" fontId="48" fillId="0" borderId="29" xfId="61" applyNumberFormat="1" applyFont="1" applyFill="1" applyBorder="1" applyAlignment="1" applyProtection="1">
      <alignment vertical="center" shrinkToFit="1"/>
      <protection/>
    </xf>
    <xf numFmtId="0" fontId="24" fillId="7" borderId="0" xfId="0" applyFont="1" applyFill="1" applyAlignment="1" applyProtection="1">
      <alignment horizontal="center" vertical="center"/>
      <protection/>
    </xf>
    <xf numFmtId="0" fontId="41" fillId="7" borderId="0" xfId="0" applyFont="1" applyFill="1" applyAlignment="1" applyProtection="1">
      <alignment horizontal="center" vertical="center" wrapText="1"/>
      <protection/>
    </xf>
    <xf numFmtId="0" fontId="27" fillId="7" borderId="0" xfId="0" applyFont="1" applyFill="1" applyAlignment="1" applyProtection="1">
      <alignment horizontal="center" vertical="center" shrinkToFit="1"/>
      <protection/>
    </xf>
    <xf numFmtId="0" fontId="0" fillId="7" borderId="16" xfId="0" applyFill="1" applyBorder="1" applyAlignment="1" applyProtection="1">
      <alignment vertical="center"/>
      <protection/>
    </xf>
    <xf numFmtId="0" fontId="0" fillId="7" borderId="0" xfId="0" applyFill="1" applyAlignment="1" applyProtection="1">
      <alignment vertical="center"/>
      <protection/>
    </xf>
    <xf numFmtId="0" fontId="41" fillId="7" borderId="0" xfId="0" applyFont="1" applyFill="1" applyAlignment="1" applyProtection="1">
      <alignment horizontal="center" vertical="center" shrinkToFit="1"/>
      <protection/>
    </xf>
    <xf numFmtId="0" fontId="24" fillId="7" borderId="0" xfId="0" applyFont="1" applyFill="1" applyAlignment="1" applyProtection="1">
      <alignment horizontal="center" vertical="center" shrinkToFit="1"/>
      <protection/>
    </xf>
    <xf numFmtId="58" fontId="9" fillId="0" borderId="0" xfId="61" applyNumberFormat="1" applyAlignment="1">
      <alignment vertical="center"/>
      <protection/>
    </xf>
    <xf numFmtId="0" fontId="27" fillId="0" borderId="0" xfId="0" applyFont="1" applyAlignment="1">
      <alignment vertical="center"/>
    </xf>
    <xf numFmtId="0" fontId="54" fillId="0" borderId="0" xfId="0" applyFont="1" applyAlignment="1">
      <alignment vertical="center"/>
    </xf>
    <xf numFmtId="0" fontId="27" fillId="0" borderId="10" xfId="0" applyFont="1" applyBorder="1" applyAlignment="1">
      <alignment horizontal="center" vertical="center"/>
    </xf>
    <xf numFmtId="0" fontId="27" fillId="0" borderId="10" xfId="0" applyFont="1" applyBorder="1" applyAlignment="1">
      <alignment vertical="center"/>
    </xf>
    <xf numFmtId="0" fontId="54" fillId="0" borderId="0" xfId="0" applyFont="1" applyAlignment="1">
      <alignment horizontal="center" vertical="center"/>
    </xf>
    <xf numFmtId="0" fontId="56" fillId="0" borderId="10" xfId="0" applyFont="1" applyBorder="1" applyAlignment="1">
      <alignment horizontal="justify" vertical="center" wrapText="1"/>
    </xf>
    <xf numFmtId="0" fontId="56" fillId="0" borderId="41" xfId="0" applyFont="1" applyBorder="1" applyAlignment="1">
      <alignment horizontal="justify" vertical="center" wrapText="1"/>
    </xf>
    <xf numFmtId="0" fontId="27" fillId="0" borderId="10" xfId="0" applyFont="1" applyBorder="1" applyAlignment="1">
      <alignment horizontal="justify" vertical="center" wrapText="1"/>
    </xf>
    <xf numFmtId="0" fontId="27" fillId="0" borderId="10" xfId="0" applyFont="1" applyBorder="1" applyAlignment="1">
      <alignment vertical="center" wrapText="1"/>
    </xf>
    <xf numFmtId="0" fontId="27" fillId="0" borderId="10" xfId="0" applyFont="1" applyBorder="1" applyAlignment="1">
      <alignment horizontal="center" vertical="center" wrapText="1"/>
    </xf>
    <xf numFmtId="0" fontId="56" fillId="0" borderId="0" xfId="0" applyFont="1" applyAlignment="1">
      <alignment horizontal="left" vertical="center"/>
    </xf>
    <xf numFmtId="0" fontId="56" fillId="0" borderId="10" xfId="0" applyFont="1" applyBorder="1" applyAlignment="1">
      <alignment horizontal="center" vertical="center" wrapText="1"/>
    </xf>
    <xf numFmtId="0" fontId="56" fillId="0" borderId="41" xfId="0" applyFont="1" applyBorder="1" applyAlignment="1">
      <alignment horizontal="center" vertical="center" wrapText="1"/>
    </xf>
    <xf numFmtId="0" fontId="27" fillId="0" borderId="10" xfId="0" applyFont="1" applyBorder="1" applyAlignment="1">
      <alignment horizontal="left" vertical="center" wrapText="1"/>
    </xf>
    <xf numFmtId="0" fontId="27" fillId="0" borderId="10" xfId="0" applyFont="1" applyBorder="1" applyAlignment="1">
      <alignment horizontal="left" vertical="center"/>
    </xf>
    <xf numFmtId="14" fontId="27" fillId="0" borderId="10" xfId="0" applyNumberFormat="1" applyFont="1" applyBorder="1" applyAlignment="1">
      <alignment horizontal="left" vertical="center" wrapText="1"/>
    </xf>
    <xf numFmtId="0" fontId="57" fillId="0" borderId="41" xfId="0" applyFont="1" applyBorder="1" applyAlignment="1">
      <alignment horizontal="center" vertical="center" wrapText="1"/>
    </xf>
    <xf numFmtId="0" fontId="24" fillId="0" borderId="10" xfId="0" applyFont="1" applyBorder="1" applyAlignment="1">
      <alignment horizontal="center" vertical="center"/>
    </xf>
    <xf numFmtId="57" fontId="27" fillId="0" borderId="10" xfId="0" applyNumberFormat="1" applyFont="1" applyBorder="1" applyAlignment="1">
      <alignment horizontal="center" vertical="center"/>
    </xf>
    <xf numFmtId="181" fontId="27" fillId="0" borderId="10" xfId="0" applyNumberFormat="1" applyFont="1" applyBorder="1" applyAlignment="1">
      <alignment horizontal="center" vertical="center"/>
    </xf>
    <xf numFmtId="14" fontId="27" fillId="0" borderId="10" xfId="0" applyNumberFormat="1" applyFont="1" applyBorder="1" applyAlignment="1">
      <alignment horizontal="center" vertical="center" wrapText="1"/>
    </xf>
    <xf numFmtId="181" fontId="54" fillId="0" borderId="0" xfId="0" applyNumberFormat="1" applyFont="1" applyAlignment="1">
      <alignment horizontal="center" vertical="center"/>
    </xf>
    <xf numFmtId="181" fontId="27" fillId="0" borderId="10" xfId="0" applyNumberFormat="1" applyFont="1" applyBorder="1" applyAlignment="1">
      <alignment horizontal="center" vertical="center" wrapText="1"/>
    </xf>
    <xf numFmtId="181" fontId="27" fillId="0" borderId="0" xfId="0" applyNumberFormat="1" applyFont="1" applyAlignment="1">
      <alignment horizontal="center" vertical="center"/>
    </xf>
    <xf numFmtId="0" fontId="58" fillId="0" borderId="41" xfId="0" applyFont="1" applyBorder="1" applyAlignment="1">
      <alignment horizontal="center" vertical="center" shrinkToFit="1"/>
    </xf>
    <xf numFmtId="0" fontId="59" fillId="0" borderId="10" xfId="0" applyFont="1" applyBorder="1" applyAlignment="1">
      <alignment horizontal="center" vertical="center"/>
    </xf>
    <xf numFmtId="0" fontId="57" fillId="0" borderId="41" xfId="0" applyFont="1" applyBorder="1" applyAlignment="1">
      <alignment horizontal="center" vertical="center"/>
    </xf>
    <xf numFmtId="0" fontId="54" fillId="0" borderId="0" xfId="0" applyFont="1" applyAlignment="1">
      <alignment horizontal="right" vertical="center"/>
    </xf>
    <xf numFmtId="0" fontId="54" fillId="0" borderId="0" xfId="0" applyFont="1" applyAlignment="1">
      <alignment horizontal="left" vertical="center"/>
    </xf>
    <xf numFmtId="0" fontId="24" fillId="0" borderId="10" xfId="0" applyFont="1" applyBorder="1" applyAlignment="1">
      <alignment vertical="center"/>
    </xf>
    <xf numFmtId="0" fontId="24" fillId="0" borderId="10" xfId="0" applyFont="1" applyBorder="1" applyAlignment="1">
      <alignment vertical="center"/>
    </xf>
    <xf numFmtId="14" fontId="27" fillId="0" borderId="10" xfId="0" applyNumberFormat="1" applyFont="1" applyBorder="1" applyAlignment="1">
      <alignment horizontal="left" vertical="center" shrinkToFit="1"/>
    </xf>
    <xf numFmtId="0" fontId="27" fillId="0" borderId="10" xfId="0" applyFont="1" applyBorder="1" applyAlignment="1">
      <alignment horizontal="left" vertical="center" shrinkToFit="1"/>
    </xf>
    <xf numFmtId="0" fontId="27" fillId="0" borderId="0" xfId="0" applyFont="1" applyAlignment="1">
      <alignment horizontal="center" vertical="center"/>
    </xf>
    <xf numFmtId="0" fontId="59" fillId="0" borderId="0" xfId="0" applyFont="1" applyAlignment="1">
      <alignment horizontal="right" vertical="center" textRotation="180"/>
    </xf>
    <xf numFmtId="0" fontId="0" fillId="0" borderId="39" xfId="0" applyBorder="1" applyAlignment="1">
      <alignment vertical="center"/>
    </xf>
    <xf numFmtId="0" fontId="0" fillId="0" borderId="11" xfId="0" applyBorder="1" applyAlignment="1">
      <alignment vertical="center"/>
    </xf>
    <xf numFmtId="0" fontId="0" fillId="0" borderId="31" xfId="0" applyBorder="1" applyAlignment="1">
      <alignment vertical="center"/>
    </xf>
    <xf numFmtId="0" fontId="0" fillId="0" borderId="42" xfId="0" applyBorder="1" applyAlignment="1">
      <alignment vertical="center"/>
    </xf>
    <xf numFmtId="0" fontId="0" fillId="0" borderId="32" xfId="0" applyBorder="1" applyAlignment="1">
      <alignment vertical="center"/>
    </xf>
    <xf numFmtId="0" fontId="0" fillId="0" borderId="38" xfId="0" applyBorder="1" applyAlignment="1">
      <alignment vertical="center"/>
    </xf>
    <xf numFmtId="0" fontId="0" fillId="26" borderId="0" xfId="0" applyFill="1" applyBorder="1" applyAlignment="1">
      <alignment vertical="center"/>
    </xf>
    <xf numFmtId="0" fontId="0" fillId="27" borderId="0" xfId="0" applyFill="1" applyBorder="1" applyAlignment="1">
      <alignment vertical="center"/>
    </xf>
    <xf numFmtId="0" fontId="0" fillId="27" borderId="39" xfId="0" applyFill="1" applyBorder="1" applyAlignment="1">
      <alignment vertical="center"/>
    </xf>
    <xf numFmtId="0" fontId="0" fillId="0" borderId="43" xfId="0" applyBorder="1" applyAlignment="1">
      <alignment vertical="center"/>
    </xf>
    <xf numFmtId="0" fontId="0" fillId="0" borderId="0" xfId="0" applyBorder="1" applyAlignment="1">
      <alignment vertical="center"/>
    </xf>
    <xf numFmtId="0" fontId="0" fillId="28" borderId="42" xfId="0" applyFont="1" applyFill="1" applyBorder="1" applyAlignment="1">
      <alignment vertical="center"/>
    </xf>
    <xf numFmtId="0" fontId="0" fillId="28" borderId="31" xfId="0" applyFont="1" applyFill="1" applyBorder="1" applyAlignment="1">
      <alignment vertical="center"/>
    </xf>
    <xf numFmtId="0" fontId="0" fillId="28" borderId="32" xfId="0" applyFont="1" applyFill="1" applyBorder="1" applyAlignment="1">
      <alignment vertical="center"/>
    </xf>
    <xf numFmtId="0" fontId="0" fillId="28" borderId="43" xfId="0" applyFont="1" applyFill="1" applyBorder="1" applyAlignment="1">
      <alignment vertical="center"/>
    </xf>
    <xf numFmtId="0" fontId="0" fillId="28" borderId="0" xfId="0" applyFont="1" applyFill="1" applyBorder="1" applyAlignment="1">
      <alignment vertical="center"/>
    </xf>
    <xf numFmtId="0" fontId="0" fillId="28" borderId="39" xfId="0" applyFont="1" applyFill="1" applyBorder="1" applyAlignment="1">
      <alignment vertical="center"/>
    </xf>
    <xf numFmtId="0" fontId="0" fillId="28" borderId="44" xfId="0" applyFont="1" applyFill="1" applyBorder="1" applyAlignment="1">
      <alignment vertical="center"/>
    </xf>
    <xf numFmtId="0" fontId="0" fillId="28" borderId="33" xfId="0" applyFont="1" applyFill="1" applyBorder="1" applyAlignment="1">
      <alignment vertical="center"/>
    </xf>
    <xf numFmtId="0" fontId="0" fillId="28" borderId="34" xfId="0" applyFont="1" applyFill="1" applyBorder="1" applyAlignment="1">
      <alignment vertical="center"/>
    </xf>
    <xf numFmtId="0" fontId="0" fillId="26" borderId="39" xfId="0" applyFill="1" applyBorder="1" applyAlignment="1">
      <alignment vertical="center"/>
    </xf>
    <xf numFmtId="0" fontId="0" fillId="28" borderId="0" xfId="0" applyFont="1" applyFill="1" applyBorder="1" applyAlignment="1">
      <alignment vertical="center"/>
    </xf>
    <xf numFmtId="0" fontId="17" fillId="0" borderId="0" xfId="0" applyFont="1" applyBorder="1" applyAlignment="1">
      <alignment vertical="center"/>
    </xf>
    <xf numFmtId="0" fontId="0" fillId="0" borderId="39" xfId="0" applyBorder="1" applyAlignment="1">
      <alignment horizontal="right" vertical="center"/>
    </xf>
    <xf numFmtId="0" fontId="0" fillId="28" borderId="0" xfId="0" applyFont="1" applyFill="1" applyBorder="1" applyAlignment="1">
      <alignment vertical="top"/>
    </xf>
    <xf numFmtId="0" fontId="0" fillId="0" borderId="0" xfId="0" applyAlignment="1">
      <alignment horizontal="right" vertical="center"/>
    </xf>
    <xf numFmtId="0" fontId="0" fillId="26" borderId="33" xfId="0" applyFill="1" applyBorder="1" applyAlignment="1">
      <alignment vertical="center"/>
    </xf>
    <xf numFmtId="0" fontId="0" fillId="26" borderId="34" xfId="0" applyFill="1" applyBorder="1" applyAlignment="1">
      <alignment vertical="center"/>
    </xf>
    <xf numFmtId="0" fontId="0" fillId="0" borderId="44"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24" fillId="2" borderId="42" xfId="0" applyFont="1" applyFill="1" applyBorder="1" applyAlignment="1">
      <alignment vertical="center"/>
    </xf>
    <xf numFmtId="0" fontId="60" fillId="2" borderId="31" xfId="0" applyFont="1" applyFill="1" applyBorder="1" applyAlignment="1">
      <alignment vertical="center"/>
    </xf>
    <xf numFmtId="0" fontId="24" fillId="2" borderId="31" xfId="0" applyFont="1" applyFill="1" applyBorder="1" applyAlignment="1">
      <alignment vertical="center"/>
    </xf>
    <xf numFmtId="0" fontId="61" fillId="2" borderId="31" xfId="0" applyFont="1" applyFill="1" applyBorder="1" applyAlignment="1">
      <alignment vertical="center"/>
    </xf>
    <xf numFmtId="0" fontId="62" fillId="2" borderId="31" xfId="0" applyFont="1" applyFill="1" applyBorder="1" applyAlignment="1">
      <alignment vertical="center"/>
    </xf>
    <xf numFmtId="0" fontId="24" fillId="2" borderId="32" xfId="0" applyFont="1" applyFill="1" applyBorder="1" applyAlignment="1">
      <alignment vertical="center"/>
    </xf>
    <xf numFmtId="0" fontId="60" fillId="0" borderId="0" xfId="0" applyFont="1" applyFill="1" applyBorder="1" applyAlignment="1" applyProtection="1">
      <alignment vertical="center"/>
      <protection/>
    </xf>
    <xf numFmtId="0" fontId="61" fillId="0" borderId="0" xfId="0" applyFont="1" applyFill="1" applyBorder="1" applyAlignment="1" applyProtection="1">
      <alignment vertical="center"/>
      <protection/>
    </xf>
    <xf numFmtId="0" fontId="62" fillId="0" borderId="0" xfId="0" applyFont="1" applyFill="1" applyBorder="1" applyAlignment="1" applyProtection="1">
      <alignment vertical="center"/>
      <protection/>
    </xf>
    <xf numFmtId="0" fontId="24" fillId="2" borderId="43" xfId="0" applyFont="1" applyFill="1" applyBorder="1" applyAlignment="1">
      <alignment vertical="center"/>
    </xf>
    <xf numFmtId="0" fontId="24" fillId="2" borderId="39" xfId="0" applyFont="1" applyFill="1" applyBorder="1" applyAlignment="1">
      <alignment vertical="center"/>
    </xf>
    <xf numFmtId="0" fontId="24" fillId="0" borderId="0" xfId="0" applyFont="1" applyFill="1" applyAlignment="1" applyProtection="1">
      <alignment vertical="center"/>
      <protection/>
    </xf>
    <xf numFmtId="0" fontId="0" fillId="2" borderId="0" xfId="0" applyFill="1" applyBorder="1" applyAlignment="1">
      <alignment vertical="center"/>
    </xf>
    <xf numFmtId="0" fontId="0" fillId="0" borderId="0" xfId="0" applyFill="1" applyAlignment="1" applyProtection="1">
      <alignment vertical="center"/>
      <protection/>
    </xf>
    <xf numFmtId="0" fontId="35" fillId="0" borderId="0" xfId="0" applyFont="1" applyFill="1" applyBorder="1" applyAlignment="1" applyProtection="1">
      <alignment horizontal="center" vertical="center"/>
      <protection locked="0"/>
    </xf>
    <xf numFmtId="0" fontId="35" fillId="0" borderId="0" xfId="0" applyFont="1" applyFill="1" applyBorder="1" applyAlignment="1" applyProtection="1">
      <alignment horizontal="center" vertical="center"/>
      <protection/>
    </xf>
    <xf numFmtId="0" fontId="63" fillId="2" borderId="0" xfId="0" applyFont="1" applyFill="1" applyBorder="1" applyAlignment="1">
      <alignment vertical="center"/>
    </xf>
    <xf numFmtId="0" fontId="63" fillId="0" borderId="0" xfId="0" applyFont="1" applyFill="1" applyBorder="1" applyAlignment="1" applyProtection="1">
      <alignment vertical="center"/>
      <protection/>
    </xf>
    <xf numFmtId="0" fontId="64" fillId="2" borderId="0" xfId="0" applyFont="1" applyFill="1" applyBorder="1" applyAlignment="1">
      <alignment horizontal="center" vertical="center"/>
    </xf>
    <xf numFmtId="0" fontId="64" fillId="0" borderId="0" xfId="0" applyFont="1" applyFill="1" applyAlignment="1" applyProtection="1">
      <alignment horizontal="center" vertical="center"/>
      <protection/>
    </xf>
    <xf numFmtId="0" fontId="24" fillId="2" borderId="44" xfId="0" applyFont="1" applyFill="1" applyBorder="1" applyAlignment="1">
      <alignment vertical="center"/>
    </xf>
    <xf numFmtId="0" fontId="24" fillId="2" borderId="33" xfId="0" applyFont="1" applyFill="1" applyBorder="1" applyAlignment="1">
      <alignment vertical="center"/>
    </xf>
    <xf numFmtId="0" fontId="24" fillId="2" borderId="34" xfId="0" applyFont="1" applyFill="1" applyBorder="1" applyAlignment="1">
      <alignment vertical="center"/>
    </xf>
    <xf numFmtId="49" fontId="9" fillId="0" borderId="0" xfId="61" applyNumberFormat="1" applyAlignment="1">
      <alignment vertical="center"/>
      <protection/>
    </xf>
    <xf numFmtId="0" fontId="9" fillId="0" borderId="0" xfId="61" applyAlignment="1">
      <alignment horizontal="center" vertical="center"/>
      <protection/>
    </xf>
    <xf numFmtId="0" fontId="27" fillId="0" borderId="0" xfId="61" applyFont="1" applyAlignment="1">
      <alignment vertical="center"/>
      <protection/>
    </xf>
    <xf numFmtId="0" fontId="9" fillId="7" borderId="0" xfId="61" applyFill="1" applyAlignment="1">
      <alignment vertical="center"/>
      <protection/>
    </xf>
    <xf numFmtId="49" fontId="67" fillId="2" borderId="11" xfId="61" applyNumberFormat="1" applyFont="1" applyFill="1" applyBorder="1" applyAlignment="1">
      <alignment vertical="center"/>
      <protection/>
    </xf>
    <xf numFmtId="49" fontId="67" fillId="0" borderId="11" xfId="61" applyNumberFormat="1" applyFont="1" applyBorder="1" applyAlignment="1">
      <alignment vertical="center"/>
      <protection/>
    </xf>
    <xf numFmtId="49" fontId="67" fillId="0" borderId="11" xfId="61" applyNumberFormat="1" applyFont="1" applyBorder="1" applyAlignment="1" applyProtection="1">
      <alignment vertical="center"/>
      <protection locked="0"/>
    </xf>
    <xf numFmtId="49" fontId="9" fillId="7" borderId="0" xfId="61" applyNumberFormat="1" applyFill="1" applyAlignment="1">
      <alignment vertical="center"/>
      <protection/>
    </xf>
    <xf numFmtId="0" fontId="67" fillId="2" borderId="40" xfId="61" applyFont="1" applyFill="1" applyBorder="1" applyAlignment="1">
      <alignment vertical="center"/>
      <protection/>
    </xf>
    <xf numFmtId="0" fontId="67" fillId="0" borderId="40" xfId="61" applyFont="1" applyBorder="1" applyAlignment="1" applyProtection="1">
      <alignment vertical="center"/>
      <protection locked="0"/>
    </xf>
    <xf numFmtId="0" fontId="68" fillId="0" borderId="40" xfId="61" applyFont="1" applyBorder="1" applyAlignment="1" applyProtection="1">
      <alignment vertical="center"/>
      <protection locked="0"/>
    </xf>
    <xf numFmtId="0" fontId="69" fillId="0" borderId="11" xfId="61" applyFont="1" applyBorder="1" applyAlignment="1" applyProtection="1">
      <alignment horizontal="center" vertical="center"/>
      <protection locked="0"/>
    </xf>
    <xf numFmtId="0" fontId="70" fillId="0" borderId="11" xfId="61" applyFont="1" applyBorder="1" applyAlignment="1" applyProtection="1">
      <alignment horizontal="center" vertical="center"/>
      <protection locked="0"/>
    </xf>
    <xf numFmtId="0" fontId="70" fillId="0" borderId="11" xfId="61" applyFont="1" applyBorder="1" applyAlignment="1" applyProtection="1">
      <alignment horizontal="center" vertical="center"/>
      <protection/>
    </xf>
    <xf numFmtId="0" fontId="70" fillId="0" borderId="38" xfId="61" applyFont="1" applyBorder="1" applyAlignment="1">
      <alignment horizontal="center" vertical="center"/>
      <protection/>
    </xf>
    <xf numFmtId="0" fontId="70" fillId="0" borderId="38" xfId="61" applyFont="1" applyBorder="1" applyAlignment="1" applyProtection="1">
      <alignment horizontal="center" vertical="center"/>
      <protection/>
    </xf>
    <xf numFmtId="0" fontId="69" fillId="0" borderId="38" xfId="61" applyFont="1" applyBorder="1" applyAlignment="1" applyProtection="1">
      <alignment horizontal="center" vertical="center"/>
      <protection locked="0"/>
    </xf>
    <xf numFmtId="0" fontId="70" fillId="0" borderId="38" xfId="61" applyFont="1" applyBorder="1" applyAlignment="1" applyProtection="1">
      <alignment horizontal="center" vertical="center"/>
      <protection locked="0"/>
    </xf>
    <xf numFmtId="0" fontId="69" fillId="0" borderId="40" xfId="61" applyFont="1" applyBorder="1" applyAlignment="1" applyProtection="1">
      <alignment horizontal="center" vertical="center"/>
      <protection locked="0"/>
    </xf>
    <xf numFmtId="0" fontId="70" fillId="0" borderId="40" xfId="61" applyFont="1" applyBorder="1" applyAlignment="1" applyProtection="1">
      <alignment horizontal="center" vertical="center"/>
      <protection locked="0"/>
    </xf>
    <xf numFmtId="0" fontId="70" fillId="0" borderId="40" xfId="61" applyFont="1" applyBorder="1" applyAlignment="1" applyProtection="1">
      <alignment horizontal="center" vertical="center"/>
      <protection/>
    </xf>
    <xf numFmtId="178" fontId="69" fillId="0" borderId="11" xfId="61" applyNumberFormat="1" applyFont="1" applyBorder="1" applyAlignment="1" applyProtection="1">
      <alignment vertical="center"/>
      <protection locked="0"/>
    </xf>
    <xf numFmtId="178" fontId="70" fillId="0" borderId="11" xfId="61" applyNumberFormat="1" applyFont="1" applyBorder="1" applyAlignment="1" applyProtection="1">
      <alignment vertical="center"/>
      <protection locked="0"/>
    </xf>
    <xf numFmtId="179" fontId="70" fillId="0" borderId="11" xfId="61" applyNumberFormat="1" applyFont="1" applyBorder="1" applyAlignment="1" applyProtection="1">
      <alignment vertical="center"/>
      <protection/>
    </xf>
    <xf numFmtId="0" fontId="71" fillId="0" borderId="40" xfId="61" applyFont="1" applyBorder="1" applyAlignment="1">
      <alignment vertical="center"/>
      <protection/>
    </xf>
    <xf numFmtId="0" fontId="70" fillId="0" borderId="40" xfId="61" applyFont="1" applyBorder="1" applyAlignment="1">
      <alignment vertical="center"/>
      <protection/>
    </xf>
    <xf numFmtId="0" fontId="70" fillId="0" borderId="40" xfId="61" applyFont="1" applyBorder="1" applyAlignment="1" applyProtection="1">
      <alignment vertical="center"/>
      <protection/>
    </xf>
    <xf numFmtId="0" fontId="69" fillId="0" borderId="40" xfId="61" applyFont="1" applyBorder="1" applyAlignment="1">
      <alignment vertical="center"/>
      <protection/>
    </xf>
    <xf numFmtId="0" fontId="69" fillId="0" borderId="11" xfId="61" applyFont="1" applyBorder="1" applyAlignment="1" applyProtection="1">
      <alignment vertical="center"/>
      <protection locked="0"/>
    </xf>
    <xf numFmtId="180" fontId="70" fillId="0" borderId="11" xfId="61" applyNumberFormat="1" applyFont="1" applyBorder="1" applyAlignment="1" applyProtection="1">
      <alignment vertical="center"/>
      <protection locked="0"/>
    </xf>
    <xf numFmtId="180" fontId="70" fillId="0" borderId="11" xfId="61" applyNumberFormat="1" applyFont="1" applyBorder="1" applyAlignment="1" applyProtection="1">
      <alignment vertical="center"/>
      <protection/>
    </xf>
    <xf numFmtId="180" fontId="69" fillId="0" borderId="11" xfId="61" applyNumberFormat="1" applyFont="1" applyBorder="1" applyAlignment="1" applyProtection="1">
      <alignment vertical="center"/>
      <protection locked="0"/>
    </xf>
    <xf numFmtId="0" fontId="72" fillId="0" borderId="38" xfId="61" applyFont="1" applyBorder="1" applyAlignment="1" applyProtection="1">
      <alignment vertical="center"/>
      <protection locked="0"/>
    </xf>
    <xf numFmtId="0" fontId="70" fillId="0" borderId="38" xfId="61" applyFont="1" applyBorder="1" applyAlignment="1" applyProtection="1">
      <alignment vertical="center"/>
      <protection locked="0"/>
    </xf>
    <xf numFmtId="0" fontId="69" fillId="0" borderId="38" xfId="61" applyFont="1" applyBorder="1" applyAlignment="1" applyProtection="1">
      <alignment vertical="center"/>
      <protection locked="0"/>
    </xf>
    <xf numFmtId="0" fontId="70" fillId="0" borderId="38" xfId="61" applyFont="1" applyBorder="1" applyAlignment="1">
      <alignment vertical="center"/>
      <protection/>
    </xf>
    <xf numFmtId="0" fontId="70" fillId="0" borderId="38" xfId="61" applyFont="1" applyBorder="1" applyAlignment="1" applyProtection="1">
      <alignment vertical="center"/>
      <protection/>
    </xf>
    <xf numFmtId="0" fontId="48" fillId="0" borderId="39" xfId="61" applyFont="1" applyBorder="1" applyAlignment="1">
      <alignment horizontal="right" vertical="center"/>
      <protection/>
    </xf>
    <xf numFmtId="0" fontId="67" fillId="2" borderId="10" xfId="61" applyFont="1" applyFill="1" applyBorder="1" applyAlignment="1">
      <alignment horizontal="center" vertical="center"/>
      <protection/>
    </xf>
    <xf numFmtId="0" fontId="70" fillId="0" borderId="10" xfId="61" applyFont="1" applyBorder="1" applyAlignment="1" applyProtection="1">
      <alignment horizontal="center" vertical="center"/>
      <protection locked="0"/>
    </xf>
    <xf numFmtId="0" fontId="70" fillId="0" borderId="10" xfId="61" applyFont="1" applyBorder="1" applyAlignment="1" applyProtection="1">
      <alignment horizontal="center" vertical="center"/>
      <protection/>
    </xf>
    <xf numFmtId="0" fontId="9" fillId="7" borderId="0" xfId="61" applyFill="1" applyAlignment="1">
      <alignment horizontal="center" vertical="center"/>
      <protection/>
    </xf>
    <xf numFmtId="0" fontId="67" fillId="0" borderId="10" xfId="61" applyFont="1" applyBorder="1" applyAlignment="1" applyProtection="1">
      <alignment vertical="center"/>
      <protection locked="0"/>
    </xf>
    <xf numFmtId="0" fontId="67" fillId="0" borderId="10" xfId="61" applyFont="1" applyBorder="1" applyAlignment="1" applyProtection="1">
      <alignment vertical="center" shrinkToFit="1"/>
      <protection locked="0"/>
    </xf>
    <xf numFmtId="0" fontId="27" fillId="7" borderId="0" xfId="61" applyFont="1" applyFill="1" applyAlignment="1">
      <alignment vertical="center"/>
      <protection/>
    </xf>
    <xf numFmtId="0" fontId="0" fillId="0" borderId="0" xfId="0" applyAlignment="1">
      <alignment vertical="top"/>
    </xf>
    <xf numFmtId="0" fontId="0" fillId="3" borderId="11" xfId="0" applyFont="1" applyFill="1" applyBorder="1" applyAlignment="1">
      <alignment horizontal="center" vertical="center" shrinkToFit="1"/>
    </xf>
    <xf numFmtId="0" fontId="0" fillId="3" borderId="38" xfId="0" applyFont="1" applyFill="1" applyBorder="1" applyAlignment="1">
      <alignment horizontal="center" vertical="center" shrinkToFit="1"/>
    </xf>
    <xf numFmtId="0" fontId="0" fillId="3" borderId="40" xfId="0" applyFont="1" applyFill="1" applyBorder="1" applyAlignment="1">
      <alignment horizontal="center" vertical="center" shrinkToFit="1"/>
    </xf>
    <xf numFmtId="0" fontId="0" fillId="3" borderId="11" xfId="0" applyFont="1" applyFill="1" applyBorder="1" applyAlignment="1">
      <alignment horizontal="center" vertical="center"/>
    </xf>
    <xf numFmtId="0" fontId="0" fillId="3" borderId="40" xfId="0" applyFont="1" applyFill="1" applyBorder="1" applyAlignment="1">
      <alignment horizontal="center" vertical="center"/>
    </xf>
    <xf numFmtId="0" fontId="20" fillId="25" borderId="10" xfId="0" applyFont="1" applyFill="1" applyBorder="1" applyAlignment="1">
      <alignment horizontal="center" vertical="center"/>
    </xf>
    <xf numFmtId="0" fontId="0" fillId="0" borderId="10" xfId="0" applyFont="1" applyBorder="1" applyAlignment="1">
      <alignment horizontal="center" vertical="center"/>
    </xf>
    <xf numFmtId="0" fontId="20" fillId="25" borderId="10" xfId="0" applyFont="1" applyFill="1" applyBorder="1" applyAlignment="1">
      <alignment horizontal="center" vertical="center" wrapText="1"/>
    </xf>
    <xf numFmtId="0" fontId="0" fillId="25" borderId="10" xfId="0" applyFill="1" applyBorder="1" applyAlignment="1">
      <alignment horizontal="left" vertical="center" wrapText="1"/>
    </xf>
    <xf numFmtId="0" fontId="0" fillId="0" borderId="10" xfId="0" applyBorder="1" applyAlignment="1">
      <alignment horizontal="left" vertical="center"/>
    </xf>
    <xf numFmtId="0" fontId="0" fillId="0" borderId="11" xfId="0" applyFont="1" applyBorder="1" applyAlignment="1">
      <alignment horizontal="center" vertical="center"/>
    </xf>
    <xf numFmtId="0" fontId="0" fillId="0" borderId="38" xfId="0" applyFont="1" applyBorder="1" applyAlignment="1">
      <alignment horizontal="center" vertical="center"/>
    </xf>
    <xf numFmtId="0" fontId="0" fillId="0" borderId="40" xfId="0" applyFont="1" applyBorder="1" applyAlignment="1">
      <alignment horizontal="center" vertical="center"/>
    </xf>
    <xf numFmtId="0" fontId="0" fillId="29" borderId="10" xfId="0" applyFont="1" applyFill="1" applyBorder="1" applyAlignment="1">
      <alignment vertical="center" wrapText="1"/>
    </xf>
    <xf numFmtId="0" fontId="0" fillId="0" borderId="10" xfId="0" applyBorder="1" applyAlignment="1">
      <alignment horizontal="center" vertical="center" wrapText="1"/>
    </xf>
    <xf numFmtId="0" fontId="0" fillId="21" borderId="11" xfId="0" applyFill="1" applyBorder="1" applyAlignment="1">
      <alignment vertical="center"/>
    </xf>
    <xf numFmtId="0" fontId="0" fillId="21" borderId="38" xfId="0" applyFill="1" applyBorder="1" applyAlignment="1">
      <alignment vertical="center"/>
    </xf>
    <xf numFmtId="0" fontId="0" fillId="21" borderId="40" xfId="0" applyFill="1" applyBorder="1" applyAlignment="1">
      <alignment vertical="center"/>
    </xf>
    <xf numFmtId="0" fontId="0" fillId="0" borderId="10" xfId="0" applyBorder="1" applyAlignment="1">
      <alignment vertical="center" wrapText="1"/>
    </xf>
    <xf numFmtId="0" fontId="0" fillId="24" borderId="11" xfId="0" applyFill="1" applyBorder="1" applyAlignment="1">
      <alignment vertical="center"/>
    </xf>
    <xf numFmtId="0" fontId="0" fillId="24" borderId="38" xfId="0" applyFill="1" applyBorder="1" applyAlignment="1">
      <alignment vertical="center"/>
    </xf>
    <xf numFmtId="0" fontId="0" fillId="24" borderId="40" xfId="0" applyFill="1" applyBorder="1" applyAlignment="1">
      <alignment vertical="center"/>
    </xf>
    <xf numFmtId="0" fontId="20" fillId="29" borderId="10" xfId="0" applyFont="1" applyFill="1" applyBorder="1" applyAlignment="1">
      <alignment horizontal="center" vertical="center" wrapText="1"/>
    </xf>
    <xf numFmtId="0" fontId="0" fillId="29" borderId="10" xfId="0" applyFill="1" applyBorder="1" applyAlignment="1">
      <alignment horizontal="center" vertical="center" wrapText="1"/>
    </xf>
    <xf numFmtId="0" fontId="0" fillId="0" borderId="10" xfId="0" applyBorder="1" applyAlignment="1">
      <alignment vertical="center"/>
    </xf>
    <xf numFmtId="0" fontId="0" fillId="6" borderId="10" xfId="0" applyFill="1" applyBorder="1" applyAlignment="1">
      <alignment vertical="center" wrapText="1"/>
    </xf>
    <xf numFmtId="0" fontId="21" fillId="6" borderId="45" xfId="0" applyFont="1" applyFill="1" applyBorder="1" applyAlignment="1">
      <alignment vertical="center" wrapText="1"/>
    </xf>
    <xf numFmtId="0" fontId="21" fillId="6" borderId="10" xfId="0" applyFont="1" applyFill="1" applyBorder="1" applyAlignment="1">
      <alignment vertical="center" wrapText="1"/>
    </xf>
    <xf numFmtId="0" fontId="0" fillId="25" borderId="10" xfId="0" applyFill="1" applyBorder="1" applyAlignment="1">
      <alignment horizontal="center" vertical="center" wrapText="1"/>
    </xf>
    <xf numFmtId="0" fontId="0" fillId="3" borderId="37" xfId="0" applyFont="1" applyFill="1" applyBorder="1" applyAlignment="1">
      <alignment horizontal="center" vertical="center" shrinkToFit="1"/>
    </xf>
    <xf numFmtId="0" fontId="0" fillId="3" borderId="46" xfId="0" applyFont="1" applyFill="1" applyBorder="1" applyAlignment="1">
      <alignment horizontal="center" vertical="center" shrinkToFit="1"/>
    </xf>
    <xf numFmtId="0" fontId="0" fillId="3" borderId="41" xfId="0" applyFont="1" applyFill="1" applyBorder="1" applyAlignment="1">
      <alignment horizontal="center" vertical="center" shrinkToFit="1"/>
    </xf>
    <xf numFmtId="0" fontId="0" fillId="3" borderId="42"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32" xfId="0" applyFont="1" applyFill="1" applyBorder="1" applyAlignment="1">
      <alignment horizontal="center" vertical="center" wrapText="1"/>
    </xf>
    <xf numFmtId="0" fontId="0" fillId="3" borderId="42" xfId="0" applyFont="1" applyFill="1" applyBorder="1" applyAlignment="1">
      <alignment horizontal="center" vertical="center"/>
    </xf>
    <xf numFmtId="0" fontId="0" fillId="3" borderId="43"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7" xfId="0" applyFill="1" applyBorder="1" applyAlignment="1">
      <alignment horizontal="center" vertical="center" wrapText="1"/>
    </xf>
    <xf numFmtId="0" fontId="0" fillId="3" borderId="46" xfId="0" applyFill="1" applyBorder="1" applyAlignment="1">
      <alignment horizontal="center" vertical="center" wrapText="1"/>
    </xf>
    <xf numFmtId="0" fontId="0" fillId="3" borderId="41" xfId="0" applyFill="1" applyBorder="1" applyAlignment="1">
      <alignment horizontal="center" vertical="center" wrapText="1"/>
    </xf>
    <xf numFmtId="0" fontId="0" fillId="29" borderId="42" xfId="0" applyFont="1" applyFill="1" applyBorder="1" applyAlignment="1">
      <alignment horizontal="center" vertical="center" wrapText="1"/>
    </xf>
    <xf numFmtId="0" fontId="0" fillId="29" borderId="43" xfId="0" applyFont="1" applyFill="1" applyBorder="1" applyAlignment="1">
      <alignment horizontal="center" vertical="center" wrapText="1"/>
    </xf>
    <xf numFmtId="0" fontId="0" fillId="29" borderId="44" xfId="0" applyFont="1" applyFill="1" applyBorder="1" applyAlignment="1">
      <alignment horizontal="center" vertical="center" wrapText="1"/>
    </xf>
    <xf numFmtId="0" fontId="0" fillId="29" borderId="31" xfId="0" applyFont="1" applyFill="1" applyBorder="1" applyAlignment="1">
      <alignment horizontal="center" vertical="center" wrapText="1"/>
    </xf>
    <xf numFmtId="0" fontId="0" fillId="29" borderId="0" xfId="0" applyFont="1" applyFill="1" applyBorder="1" applyAlignment="1">
      <alignment horizontal="center" vertical="center" wrapText="1"/>
    </xf>
    <xf numFmtId="0" fontId="0" fillId="29" borderId="33" xfId="0" applyFont="1" applyFill="1" applyBorder="1" applyAlignment="1">
      <alignment horizontal="center" vertical="center" wrapText="1"/>
    </xf>
    <xf numFmtId="0" fontId="0" fillId="29" borderId="32" xfId="0" applyFont="1" applyFill="1" applyBorder="1" applyAlignment="1">
      <alignment horizontal="center" vertical="center" wrapText="1"/>
    </xf>
    <xf numFmtId="0" fontId="0" fillId="29" borderId="39" xfId="0" applyFont="1" applyFill="1" applyBorder="1" applyAlignment="1">
      <alignment horizontal="center" vertical="center" wrapText="1"/>
    </xf>
    <xf numFmtId="0" fontId="0" fillId="29" borderId="34" xfId="0" applyFont="1" applyFill="1" applyBorder="1" applyAlignment="1">
      <alignment horizontal="center" vertical="center" wrapText="1"/>
    </xf>
    <xf numFmtId="0" fontId="22" fillId="4" borderId="10" xfId="0" applyFont="1" applyFill="1" applyBorder="1" applyAlignment="1">
      <alignment vertical="center" textRotation="255"/>
    </xf>
    <xf numFmtId="0" fontId="23" fillId="4" borderId="10" xfId="0" applyFont="1" applyFill="1" applyBorder="1" applyAlignment="1">
      <alignment vertical="center" textRotation="255"/>
    </xf>
    <xf numFmtId="0" fontId="0" fillId="6" borderId="45" xfId="0" applyFill="1" applyBorder="1" applyAlignment="1">
      <alignment vertical="center" wrapText="1"/>
    </xf>
    <xf numFmtId="0" fontId="22" fillId="4" borderId="10" xfId="0" applyFont="1" applyFill="1" applyBorder="1" applyAlignment="1">
      <alignment horizontal="center" vertical="center" textRotation="255"/>
    </xf>
    <xf numFmtId="0" fontId="28" fillId="2" borderId="0" xfId="0" applyFont="1" applyFill="1" applyBorder="1" applyAlignment="1">
      <alignment vertical="center"/>
    </xf>
    <xf numFmtId="0" fontId="29" fillId="30" borderId="15" xfId="0" applyFont="1" applyFill="1" applyBorder="1" applyAlignment="1" applyProtection="1">
      <alignment horizontal="left" vertical="center" indent="1" shrinkToFit="1"/>
      <protection locked="0"/>
    </xf>
    <xf numFmtId="0" fontId="29" fillId="0" borderId="18" xfId="0" applyFont="1" applyFill="1" applyBorder="1" applyAlignment="1" applyProtection="1">
      <alignment horizontal="left" vertical="center" indent="1" shrinkToFit="1"/>
      <protection locked="0"/>
    </xf>
    <xf numFmtId="0" fontId="0" fillId="0" borderId="18" xfId="0" applyFont="1" applyBorder="1" applyAlignment="1" applyProtection="1">
      <alignment horizontal="left" vertical="center" indent="1" shrinkToFit="1"/>
      <protection locked="0"/>
    </xf>
    <xf numFmtId="0" fontId="29" fillId="30" borderId="18" xfId="0" applyFont="1" applyFill="1" applyBorder="1" applyAlignment="1" applyProtection="1">
      <alignment horizontal="left" vertical="center" indent="1" shrinkToFit="1"/>
      <protection locked="0"/>
    </xf>
    <xf numFmtId="49" fontId="36" fillId="30" borderId="14" xfId="43" applyNumberFormat="1" applyFill="1" applyBorder="1" applyAlignment="1" applyProtection="1" quotePrefix="1">
      <alignment horizontal="left" vertical="center" indent="1" shrinkToFit="1"/>
      <protection locked="0"/>
    </xf>
    <xf numFmtId="49" fontId="29" fillId="30" borderId="16" xfId="0" applyNumberFormat="1" applyFont="1" applyFill="1" applyBorder="1" applyAlignment="1" applyProtection="1">
      <alignment horizontal="left" vertical="center" indent="1" shrinkToFit="1"/>
      <protection locked="0"/>
    </xf>
    <xf numFmtId="49" fontId="0" fillId="0" borderId="16" xfId="0" applyNumberFormat="1" applyFont="1" applyBorder="1" applyAlignment="1" applyProtection="1">
      <alignment horizontal="left" vertical="center" indent="1" shrinkToFit="1"/>
      <protection locked="0"/>
    </xf>
    <xf numFmtId="0" fontId="24" fillId="2" borderId="0" xfId="0" applyFont="1" applyFill="1" applyBorder="1" applyAlignment="1">
      <alignment vertical="center" wrapText="1"/>
    </xf>
    <xf numFmtId="0" fontId="25" fillId="2" borderId="12" xfId="0" applyFont="1" applyFill="1" applyBorder="1" applyAlignment="1">
      <alignment horizontal="center" vertical="center" wrapText="1"/>
    </xf>
    <xf numFmtId="0" fontId="25" fillId="2" borderId="17" xfId="0" applyFont="1" applyFill="1" applyBorder="1" applyAlignment="1">
      <alignment horizontal="center" vertical="center" wrapText="1"/>
    </xf>
    <xf numFmtId="0" fontId="25" fillId="2" borderId="25" xfId="0" applyFont="1" applyFill="1" applyBorder="1" applyAlignment="1">
      <alignment horizontal="center" vertical="center" wrapText="1"/>
    </xf>
    <xf numFmtId="0" fontId="35" fillId="0" borderId="17" xfId="0" applyFont="1" applyFill="1" applyBorder="1" applyAlignment="1" applyProtection="1">
      <alignment vertical="center" shrinkToFit="1"/>
      <protection locked="0"/>
    </xf>
    <xf numFmtId="0" fontId="29" fillId="0" borderId="17" xfId="0" applyFont="1" applyFill="1" applyBorder="1" applyAlignment="1" applyProtection="1">
      <alignment vertical="center" shrinkToFit="1"/>
      <protection locked="0"/>
    </xf>
    <xf numFmtId="0" fontId="29" fillId="0" borderId="25" xfId="0" applyFont="1" applyFill="1" applyBorder="1" applyAlignment="1" applyProtection="1">
      <alignment vertical="center" shrinkToFit="1"/>
      <protection locked="0"/>
    </xf>
    <xf numFmtId="0" fontId="0" fillId="0" borderId="17" xfId="0" applyFont="1" applyFill="1" applyBorder="1" applyAlignment="1" applyProtection="1">
      <alignment horizontal="center" vertical="center" shrinkToFit="1"/>
      <protection locked="0"/>
    </xf>
    <xf numFmtId="0" fontId="0" fillId="0" borderId="17" xfId="0" applyFont="1" applyFill="1" applyBorder="1" applyAlignment="1" applyProtection="1">
      <alignment vertical="center" shrinkToFit="1"/>
      <protection locked="0"/>
    </xf>
    <xf numFmtId="0" fontId="29" fillId="0" borderId="17" xfId="0" applyFont="1" applyFill="1" applyBorder="1" applyAlignment="1" applyProtection="1">
      <alignment horizontal="center" vertical="center" shrinkToFit="1"/>
      <protection locked="0"/>
    </xf>
    <xf numFmtId="0" fontId="0" fillId="2" borderId="17"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0" fillId="0" borderId="17" xfId="0" applyBorder="1" applyAlignment="1">
      <alignment horizontal="center" vertical="center" shrinkToFit="1"/>
    </xf>
    <xf numFmtId="0" fontId="25" fillId="2" borderId="19" xfId="0" applyFont="1" applyFill="1" applyBorder="1" applyAlignment="1">
      <alignment horizontal="center" vertical="center" wrapText="1"/>
    </xf>
    <xf numFmtId="182" fontId="29" fillId="0" borderId="17" xfId="0" applyNumberFormat="1" applyFont="1" applyFill="1" applyBorder="1" applyAlignment="1" applyProtection="1">
      <alignment horizontal="distributed" vertical="center" indent="4" shrinkToFit="1"/>
      <protection locked="0"/>
    </xf>
    <xf numFmtId="182" fontId="29" fillId="0" borderId="25" xfId="0" applyNumberFormat="1" applyFont="1" applyFill="1" applyBorder="1" applyAlignment="1" applyProtection="1">
      <alignment horizontal="distributed" vertical="center" indent="4" shrinkToFit="1"/>
      <protection locked="0"/>
    </xf>
    <xf numFmtId="0" fontId="25" fillId="2" borderId="12" xfId="0" applyFont="1" applyFill="1" applyBorder="1" applyAlignment="1">
      <alignment horizontal="center" vertical="center" shrinkToFit="1"/>
    </xf>
    <xf numFmtId="0" fontId="25" fillId="2" borderId="17" xfId="0" applyFont="1" applyFill="1" applyBorder="1" applyAlignment="1">
      <alignment horizontal="center" vertical="center" shrinkToFit="1"/>
    </xf>
    <xf numFmtId="0" fontId="25" fillId="2" borderId="25" xfId="0" applyFont="1" applyFill="1" applyBorder="1" applyAlignment="1">
      <alignment horizontal="center" vertical="center" shrinkToFit="1"/>
    </xf>
    <xf numFmtId="0" fontId="35" fillId="0" borderId="25" xfId="0" applyFont="1" applyFill="1" applyBorder="1" applyAlignment="1" applyProtection="1">
      <alignment vertical="center" shrinkToFit="1"/>
      <protection locked="0"/>
    </xf>
    <xf numFmtId="3" fontId="38" fillId="0" borderId="12" xfId="0" applyNumberFormat="1" applyFont="1" applyFill="1" applyBorder="1" applyAlignment="1" applyProtection="1">
      <alignment vertical="center" shrinkToFit="1"/>
      <protection locked="0"/>
    </xf>
    <xf numFmtId="3" fontId="38" fillId="0" borderId="17" xfId="0" applyNumberFormat="1" applyFont="1" applyFill="1" applyBorder="1" applyAlignment="1" applyProtection="1">
      <alignment vertical="center" shrinkToFit="1"/>
      <protection locked="0"/>
    </xf>
    <xf numFmtId="0" fontId="38" fillId="0" borderId="17" xfId="0" applyFont="1" applyFill="1" applyBorder="1" applyAlignment="1" applyProtection="1">
      <alignment vertical="center" shrinkToFit="1"/>
      <protection locked="0"/>
    </xf>
    <xf numFmtId="183" fontId="31" fillId="2" borderId="12" xfId="0" applyNumberFormat="1" applyFont="1" applyFill="1" applyBorder="1" applyAlignment="1">
      <alignment horizontal="right" vertical="center" wrapText="1"/>
    </xf>
    <xf numFmtId="183" fontId="31" fillId="2" borderId="25" xfId="0" applyNumberFormat="1" applyFont="1" applyFill="1" applyBorder="1" applyAlignment="1">
      <alignment horizontal="right" vertical="center" wrapText="1"/>
    </xf>
    <xf numFmtId="0" fontId="0" fillId="0" borderId="17" xfId="0" applyBorder="1" applyAlignment="1">
      <alignment horizontal="right" vertical="center" wrapText="1"/>
    </xf>
    <xf numFmtId="0" fontId="0" fillId="0" borderId="25" xfId="0" applyBorder="1" applyAlignment="1">
      <alignment horizontal="right" vertical="center" wrapText="1"/>
    </xf>
    <xf numFmtId="0" fontId="0" fillId="2" borderId="17" xfId="0" applyFill="1" applyBorder="1" applyAlignment="1">
      <alignment horizontal="right" vertical="center" wrapText="1"/>
    </xf>
    <xf numFmtId="183" fontId="31" fillId="2" borderId="12" xfId="0" applyNumberFormat="1" applyFont="1" applyFill="1" applyBorder="1" applyAlignment="1">
      <alignment horizontal="center" vertical="center" wrapText="1"/>
    </xf>
    <xf numFmtId="0" fontId="0" fillId="0" borderId="17" xfId="0" applyBorder="1" applyAlignment="1">
      <alignment horizontal="center" vertical="center" wrapText="1"/>
    </xf>
    <xf numFmtId="0" fontId="0" fillId="0" borderId="25" xfId="0" applyBorder="1" applyAlignment="1">
      <alignment horizontal="center" vertical="center" wrapText="1"/>
    </xf>
    <xf numFmtId="0" fontId="32" fillId="2" borderId="15" xfId="0" applyFont="1" applyFill="1" applyBorder="1" applyAlignment="1">
      <alignment horizontal="right" vertical="top"/>
    </xf>
    <xf numFmtId="0" fontId="32" fillId="2" borderId="22" xfId="0" applyFont="1" applyFill="1" applyBorder="1" applyAlignment="1">
      <alignment horizontal="right" vertical="top"/>
    </xf>
    <xf numFmtId="0" fontId="0" fillId="0" borderId="18" xfId="0" applyBorder="1" applyAlignment="1">
      <alignment horizontal="right" vertical="top"/>
    </xf>
    <xf numFmtId="0" fontId="0" fillId="0" borderId="22" xfId="0" applyBorder="1" applyAlignment="1">
      <alignment horizontal="right" vertical="top"/>
    </xf>
    <xf numFmtId="0" fontId="0" fillId="2" borderId="18" xfId="0" applyFill="1" applyBorder="1" applyAlignment="1">
      <alignment horizontal="right" vertical="top"/>
    </xf>
    <xf numFmtId="0" fontId="33" fillId="2" borderId="14" xfId="0" applyFont="1" applyFill="1" applyBorder="1" applyAlignment="1">
      <alignment horizontal="right" vertical="center" wrapText="1"/>
    </xf>
    <xf numFmtId="0" fontId="33" fillId="2" borderId="23" xfId="0" applyFont="1" applyFill="1" applyBorder="1" applyAlignment="1">
      <alignment horizontal="right" vertical="center" wrapText="1"/>
    </xf>
    <xf numFmtId="0" fontId="0" fillId="0" borderId="16" xfId="0" applyBorder="1" applyAlignment="1">
      <alignment vertical="center" wrapText="1"/>
    </xf>
    <xf numFmtId="0" fontId="0" fillId="0" borderId="23" xfId="0" applyBorder="1" applyAlignment="1">
      <alignment vertical="center" wrapText="1"/>
    </xf>
    <xf numFmtId="0" fontId="35" fillId="2" borderId="16" xfId="0" applyFont="1" applyFill="1" applyBorder="1" applyAlignment="1">
      <alignment horizontal="right" vertical="center" wrapText="1"/>
    </xf>
    <xf numFmtId="0" fontId="0" fillId="0" borderId="16" xfId="0" applyBorder="1" applyAlignment="1">
      <alignment horizontal="right" vertical="center" wrapText="1"/>
    </xf>
    <xf numFmtId="0" fontId="0" fillId="0" borderId="23" xfId="0" applyBorder="1" applyAlignment="1">
      <alignment horizontal="right" vertical="center" wrapText="1"/>
    </xf>
    <xf numFmtId="0" fontId="33" fillId="2" borderId="12" xfId="0" applyFont="1" applyFill="1" applyBorder="1" applyAlignment="1">
      <alignment vertical="center" wrapText="1"/>
    </xf>
    <xf numFmtId="0" fontId="33" fillId="2" borderId="17" xfId="0" applyFont="1" applyFill="1" applyBorder="1" applyAlignment="1">
      <alignment vertical="center" wrapText="1"/>
    </xf>
    <xf numFmtId="0" fontId="0" fillId="0" borderId="17" xfId="0" applyBorder="1" applyAlignment="1">
      <alignment vertical="center" wrapText="1"/>
    </xf>
    <xf numFmtId="0" fontId="0" fillId="0" borderId="25" xfId="0" applyBorder="1" applyAlignment="1">
      <alignment vertical="center" wrapText="1"/>
    </xf>
    <xf numFmtId="0" fontId="35" fillId="2" borderId="17" xfId="0" applyFont="1" applyFill="1" applyBorder="1" applyAlignment="1">
      <alignment vertical="center" wrapText="1"/>
    </xf>
    <xf numFmtId="0" fontId="30" fillId="2" borderId="12" xfId="0" applyFont="1" applyFill="1" applyBorder="1" applyAlignment="1">
      <alignment horizontal="center" vertical="center" wrapText="1"/>
    </xf>
    <xf numFmtId="0" fontId="0" fillId="0" borderId="17" xfId="0" applyBorder="1" applyAlignment="1">
      <alignment vertical="center"/>
    </xf>
    <xf numFmtId="0" fontId="0" fillId="0" borderId="25" xfId="0" applyBorder="1" applyAlignment="1">
      <alignment vertical="center"/>
    </xf>
    <xf numFmtId="0" fontId="32" fillId="2" borderId="12" xfId="0" applyFont="1" applyFill="1" applyBorder="1" applyAlignment="1">
      <alignment horizontal="center" vertical="center" wrapText="1"/>
    </xf>
    <xf numFmtId="0" fontId="32" fillId="2" borderId="17" xfId="0" applyFont="1" applyFill="1" applyBorder="1" applyAlignment="1">
      <alignment horizontal="center" vertical="center" wrapText="1"/>
    </xf>
    <xf numFmtId="0" fontId="32" fillId="2" borderId="25" xfId="0" applyFont="1" applyFill="1" applyBorder="1" applyAlignment="1">
      <alignment horizontal="center" vertical="center" wrapText="1"/>
    </xf>
    <xf numFmtId="0" fontId="0" fillId="2" borderId="12" xfId="0" applyFill="1" applyBorder="1" applyAlignment="1">
      <alignment vertical="center"/>
    </xf>
    <xf numFmtId="0" fontId="0" fillId="2" borderId="17" xfId="0" applyFill="1" applyBorder="1" applyAlignment="1">
      <alignment vertical="center"/>
    </xf>
    <xf numFmtId="178" fontId="0" fillId="2" borderId="12" xfId="0" applyNumberFormat="1" applyFont="1" applyFill="1" applyBorder="1" applyAlignment="1">
      <alignment vertical="center"/>
    </xf>
    <xf numFmtId="178" fontId="0" fillId="2" borderId="17" xfId="0" applyNumberFormat="1" applyFont="1" applyFill="1" applyBorder="1" applyAlignment="1">
      <alignment vertical="center"/>
    </xf>
    <xf numFmtId="0" fontId="25" fillId="2" borderId="12" xfId="0" applyFont="1" applyFill="1" applyBorder="1" applyAlignment="1">
      <alignment vertical="center" wrapText="1"/>
    </xf>
    <xf numFmtId="0" fontId="25" fillId="2" borderId="17" xfId="0" applyFont="1" applyFill="1" applyBorder="1" applyAlignment="1">
      <alignment vertical="center" wrapText="1"/>
    </xf>
    <xf numFmtId="0" fontId="25" fillId="2" borderId="25" xfId="0" applyFont="1" applyFill="1" applyBorder="1" applyAlignment="1">
      <alignment vertical="center" wrapText="1"/>
    </xf>
    <xf numFmtId="0" fontId="25" fillId="2" borderId="13" xfId="0" applyFont="1" applyFill="1" applyBorder="1" applyAlignment="1">
      <alignment horizontal="center" vertical="top" wrapText="1"/>
    </xf>
    <xf numFmtId="0" fontId="25" fillId="2" borderId="0" xfId="0" applyFont="1" applyFill="1" applyBorder="1" applyAlignment="1">
      <alignment horizontal="center" vertical="top" wrapText="1"/>
    </xf>
    <xf numFmtId="0" fontId="25" fillId="2" borderId="24" xfId="0" applyFont="1" applyFill="1" applyBorder="1" applyAlignment="1">
      <alignment horizontal="center" vertical="top" wrapText="1"/>
    </xf>
    <xf numFmtId="0" fontId="26" fillId="7" borderId="18" xfId="0" applyFont="1" applyFill="1" applyBorder="1" applyAlignment="1">
      <alignment horizontal="center" vertical="center"/>
    </xf>
    <xf numFmtId="0" fontId="0" fillId="0" borderId="18" xfId="0" applyBorder="1" applyAlignment="1">
      <alignment horizontal="center" vertical="center"/>
    </xf>
    <xf numFmtId="0" fontId="28" fillId="0" borderId="16" xfId="0" applyFont="1" applyFill="1" applyBorder="1" applyAlignment="1" applyProtection="1">
      <alignment vertical="center"/>
      <protection/>
    </xf>
    <xf numFmtId="0" fontId="29" fillId="0" borderId="15" xfId="0" applyFont="1" applyFill="1" applyBorder="1" applyAlignment="1" applyProtection="1">
      <alignment horizontal="left" vertical="center" indent="1" shrinkToFit="1"/>
      <protection/>
    </xf>
    <xf numFmtId="0" fontId="29" fillId="0" borderId="18" xfId="0" applyFont="1" applyFill="1" applyBorder="1" applyAlignment="1" applyProtection="1">
      <alignment horizontal="left" vertical="center" indent="1" shrinkToFit="1"/>
      <protection/>
    </xf>
    <xf numFmtId="0" fontId="0" fillId="0" borderId="18" xfId="0" applyFont="1" applyFill="1" applyBorder="1" applyAlignment="1">
      <alignment horizontal="left" vertical="center" indent="1" shrinkToFit="1"/>
    </xf>
    <xf numFmtId="0" fontId="29" fillId="0" borderId="14" xfId="0" applyFont="1" applyFill="1" applyBorder="1" applyAlignment="1" applyProtection="1">
      <alignment horizontal="left" vertical="center" indent="1" shrinkToFit="1"/>
      <protection/>
    </xf>
    <xf numFmtId="0" fontId="29" fillId="0" borderId="16" xfId="0" applyFont="1" applyFill="1" applyBorder="1" applyAlignment="1" applyProtection="1">
      <alignment horizontal="left" vertical="center" indent="1" shrinkToFit="1"/>
      <protection/>
    </xf>
    <xf numFmtId="0" fontId="0" fillId="0" borderId="16" xfId="0" applyFont="1" applyFill="1" applyBorder="1" applyAlignment="1">
      <alignment horizontal="left" vertical="center" indent="1" shrinkToFit="1"/>
    </xf>
    <xf numFmtId="0" fontId="0" fillId="0" borderId="23" xfId="0" applyFont="1" applyBorder="1" applyAlignment="1">
      <alignment horizontal="left" vertical="center" indent="1" shrinkToFit="1"/>
    </xf>
    <xf numFmtId="0" fontId="25" fillId="0" borderId="17" xfId="0" applyFont="1" applyFill="1" applyBorder="1" applyAlignment="1" applyProtection="1">
      <alignment vertical="center" wrapText="1"/>
      <protection/>
    </xf>
    <xf numFmtId="0" fontId="25" fillId="0" borderId="12" xfId="0" applyFont="1" applyFill="1" applyBorder="1" applyAlignment="1" applyProtection="1">
      <alignment horizontal="center" vertical="center" wrapText="1"/>
      <protection/>
    </xf>
    <xf numFmtId="0" fontId="25" fillId="0" borderId="17" xfId="0" applyFont="1" applyFill="1" applyBorder="1" applyAlignment="1" applyProtection="1">
      <alignment horizontal="center" vertical="center" wrapText="1"/>
      <protection/>
    </xf>
    <xf numFmtId="0" fontId="25" fillId="0" borderId="25" xfId="0" applyFont="1" applyFill="1" applyBorder="1" applyAlignment="1" applyProtection="1">
      <alignment horizontal="center" vertical="center" wrapText="1"/>
      <protection/>
    </xf>
    <xf numFmtId="0" fontId="35" fillId="0" borderId="17" xfId="0" applyFont="1" applyFill="1" applyBorder="1" applyAlignment="1" applyProtection="1">
      <alignment vertical="center" shrinkToFit="1"/>
      <protection/>
    </xf>
    <xf numFmtId="0" fontId="0" fillId="0" borderId="17" xfId="0" applyFont="1" applyFill="1" applyBorder="1" applyAlignment="1" applyProtection="1">
      <alignment horizontal="center" vertical="center" shrinkToFit="1"/>
      <protection/>
    </xf>
    <xf numFmtId="0" fontId="0" fillId="0" borderId="17" xfId="0" applyBorder="1" applyAlignment="1">
      <alignment vertical="center" shrinkToFit="1"/>
    </xf>
    <xf numFmtId="0" fontId="29" fillId="0" borderId="17" xfId="0" applyFont="1" applyFill="1" applyBorder="1" applyAlignment="1" applyProtection="1">
      <alignment horizontal="center" vertical="center" shrinkToFit="1"/>
      <protection/>
    </xf>
    <xf numFmtId="0" fontId="9" fillId="0" borderId="17" xfId="0" applyFont="1" applyFill="1" applyBorder="1" applyAlignment="1" applyProtection="1">
      <alignment horizontal="center" vertical="center" shrinkToFit="1"/>
      <protection/>
    </xf>
    <xf numFmtId="0" fontId="25" fillId="0" borderId="19" xfId="0" applyFont="1" applyFill="1" applyBorder="1" applyAlignment="1" applyProtection="1">
      <alignment horizontal="center" vertical="center" wrapText="1"/>
      <protection/>
    </xf>
    <xf numFmtId="0" fontId="35" fillId="0" borderId="17" xfId="0" applyFont="1" applyFill="1" applyBorder="1" applyAlignment="1" applyProtection="1">
      <alignment vertical="center" wrapText="1" shrinkToFit="1"/>
      <protection/>
    </xf>
    <xf numFmtId="182" fontId="35" fillId="0" borderId="17" xfId="0" applyNumberFormat="1" applyFont="1" applyFill="1" applyBorder="1" applyAlignment="1" applyProtection="1">
      <alignment horizontal="distributed" vertical="center" wrapText="1" indent="4" shrinkToFit="1"/>
      <protection/>
    </xf>
    <xf numFmtId="182" fontId="0" fillId="0" borderId="17" xfId="0" applyNumberFormat="1" applyFont="1" applyBorder="1" applyAlignment="1">
      <alignment horizontal="distributed" vertical="center" wrapText="1" indent="4"/>
    </xf>
    <xf numFmtId="182" fontId="0" fillId="0" borderId="25" xfId="0" applyNumberFormat="1" applyFont="1" applyBorder="1" applyAlignment="1">
      <alignment horizontal="distributed" vertical="center" wrapText="1" indent="4"/>
    </xf>
    <xf numFmtId="0" fontId="24" fillId="7" borderId="0" xfId="0" applyFont="1" applyFill="1" applyBorder="1" applyAlignment="1">
      <alignment vertical="center" wrapText="1"/>
    </xf>
    <xf numFmtId="0" fontId="0" fillId="7" borderId="0" xfId="0" applyFill="1" applyAlignment="1">
      <alignment vertical="center" wrapText="1"/>
    </xf>
    <xf numFmtId="0" fontId="25" fillId="0" borderId="12" xfId="0" applyFont="1" applyFill="1" applyBorder="1" applyAlignment="1" applyProtection="1">
      <alignment horizontal="center" vertical="center" shrinkToFit="1"/>
      <protection/>
    </xf>
    <xf numFmtId="0" fontId="25" fillId="0" borderId="17" xfId="0" applyFont="1" applyFill="1" applyBorder="1" applyAlignment="1" applyProtection="1">
      <alignment horizontal="center" vertical="center" shrinkToFit="1"/>
      <protection/>
    </xf>
    <xf numFmtId="0" fontId="25" fillId="0" borderId="25" xfId="0" applyFont="1" applyFill="1" applyBorder="1" applyAlignment="1" applyProtection="1">
      <alignment horizontal="center" vertical="center" shrinkToFit="1"/>
      <protection/>
    </xf>
    <xf numFmtId="3" fontId="38" fillId="0" borderId="12" xfId="0" applyNumberFormat="1" applyFont="1" applyFill="1" applyBorder="1" applyAlignment="1" applyProtection="1">
      <alignment vertical="center" shrinkToFit="1"/>
      <protection/>
    </xf>
    <xf numFmtId="3" fontId="38" fillId="0" borderId="17" xfId="0" applyNumberFormat="1" applyFont="1" applyFill="1" applyBorder="1" applyAlignment="1" applyProtection="1">
      <alignment vertical="center" shrinkToFit="1"/>
      <protection/>
    </xf>
    <xf numFmtId="0" fontId="38" fillId="0" borderId="17" xfId="0" applyFont="1" applyFill="1" applyBorder="1" applyAlignment="1" applyProtection="1">
      <alignment vertical="center" shrinkToFit="1"/>
      <protection/>
    </xf>
    <xf numFmtId="183" fontId="31" fillId="0" borderId="12" xfId="0" applyNumberFormat="1" applyFont="1" applyFill="1" applyBorder="1" applyAlignment="1" applyProtection="1">
      <alignment horizontal="right" vertical="center" wrapText="1"/>
      <protection/>
    </xf>
    <xf numFmtId="0" fontId="0" fillId="0" borderId="25" xfId="0" applyFill="1" applyBorder="1" applyAlignment="1" applyProtection="1">
      <alignment horizontal="right" vertical="center" wrapText="1"/>
      <protection/>
    </xf>
    <xf numFmtId="0" fontId="0" fillId="0" borderId="17" xfId="0" applyFill="1" applyBorder="1" applyAlignment="1" applyProtection="1">
      <alignment horizontal="right" vertical="center" wrapText="1"/>
      <protection/>
    </xf>
    <xf numFmtId="0" fontId="31" fillId="0" borderId="12" xfId="0" applyFont="1" applyFill="1" applyBorder="1" applyAlignment="1" applyProtection="1">
      <alignment horizontal="center" vertical="center" wrapText="1"/>
      <protection/>
    </xf>
    <xf numFmtId="0" fontId="31" fillId="0" borderId="17" xfId="0" applyFont="1" applyFill="1" applyBorder="1" applyAlignment="1" applyProtection="1">
      <alignment horizontal="center" vertical="center" wrapText="1"/>
      <protection/>
    </xf>
    <xf numFmtId="0" fontId="31" fillId="0" borderId="25" xfId="0" applyFont="1" applyFill="1" applyBorder="1" applyAlignment="1" applyProtection="1">
      <alignment horizontal="center" vertical="center" wrapText="1"/>
      <protection/>
    </xf>
    <xf numFmtId="0" fontId="32" fillId="0" borderId="15" xfId="0" applyFont="1" applyFill="1" applyBorder="1" applyAlignment="1" applyProtection="1">
      <alignment horizontal="right" vertical="top"/>
      <protection/>
    </xf>
    <xf numFmtId="0" fontId="32" fillId="0" borderId="22" xfId="0" applyFont="1" applyFill="1" applyBorder="1" applyAlignment="1" applyProtection="1">
      <alignment horizontal="right" vertical="top"/>
      <protection/>
    </xf>
    <xf numFmtId="0" fontId="0" fillId="0" borderId="18" xfId="0" applyFill="1" applyBorder="1" applyAlignment="1" applyProtection="1">
      <alignment horizontal="right" vertical="top"/>
      <protection/>
    </xf>
    <xf numFmtId="0" fontId="32" fillId="0" borderId="18" xfId="0" applyFont="1" applyFill="1" applyBorder="1" applyAlignment="1" applyProtection="1">
      <alignment horizontal="right" vertical="top"/>
      <protection/>
    </xf>
    <xf numFmtId="0" fontId="33" fillId="0" borderId="14" xfId="0" applyFont="1" applyFill="1" applyBorder="1" applyAlignment="1" applyProtection="1">
      <alignment vertical="center" wrapText="1"/>
      <protection/>
    </xf>
    <xf numFmtId="0" fontId="33" fillId="0" borderId="23" xfId="0" applyFont="1" applyFill="1" applyBorder="1" applyAlignment="1" applyProtection="1">
      <alignment vertical="center" wrapText="1"/>
      <protection/>
    </xf>
    <xf numFmtId="0" fontId="35" fillId="0" borderId="16" xfId="0" applyFont="1" applyFill="1" applyBorder="1" applyAlignment="1" applyProtection="1">
      <alignment vertical="center" wrapText="1"/>
      <protection/>
    </xf>
    <xf numFmtId="0" fontId="33" fillId="0" borderId="16" xfId="0" applyFont="1" applyFill="1" applyBorder="1" applyAlignment="1" applyProtection="1">
      <alignment vertical="center" wrapText="1"/>
      <protection/>
    </xf>
    <xf numFmtId="0" fontId="33" fillId="0" borderId="12" xfId="0" applyFont="1" applyFill="1" applyBorder="1" applyAlignment="1" applyProtection="1">
      <alignment vertical="center" wrapText="1"/>
      <protection/>
    </xf>
    <xf numFmtId="0" fontId="35" fillId="0" borderId="17" xfId="0" applyFont="1" applyFill="1" applyBorder="1" applyAlignment="1" applyProtection="1">
      <alignment vertical="center" wrapText="1"/>
      <protection/>
    </xf>
    <xf numFmtId="0" fontId="32" fillId="0" borderId="12" xfId="0" applyFont="1" applyFill="1" applyBorder="1" applyAlignment="1" applyProtection="1">
      <alignment horizontal="center" vertical="center" wrapText="1"/>
      <protection/>
    </xf>
    <xf numFmtId="0" fontId="32" fillId="0" borderId="17" xfId="0" applyFont="1" applyFill="1" applyBorder="1" applyAlignment="1" applyProtection="1">
      <alignment horizontal="center" vertical="center" wrapText="1"/>
      <protection/>
    </xf>
    <xf numFmtId="0" fontId="32" fillId="0" borderId="25" xfId="0" applyFont="1" applyFill="1" applyBorder="1" applyAlignment="1" applyProtection="1">
      <alignment horizontal="center" vertical="center" wrapText="1"/>
      <protection/>
    </xf>
    <xf numFmtId="0" fontId="0" fillId="0" borderId="25" xfId="0" applyFill="1" applyBorder="1" applyAlignment="1" applyProtection="1">
      <alignment vertical="center"/>
      <protection/>
    </xf>
    <xf numFmtId="0" fontId="0" fillId="0" borderId="12" xfId="0" applyFill="1" applyBorder="1" applyAlignment="1" applyProtection="1">
      <alignment vertical="center"/>
      <protection/>
    </xf>
    <xf numFmtId="178" fontId="0" fillId="0" borderId="12" xfId="0" applyNumberFormat="1" applyFont="1" applyFill="1" applyBorder="1" applyAlignment="1" applyProtection="1">
      <alignment vertical="center"/>
      <protection/>
    </xf>
    <xf numFmtId="178" fontId="0" fillId="0" borderId="17" xfId="0" applyNumberFormat="1" applyFont="1" applyFill="1" applyBorder="1" applyAlignment="1" applyProtection="1">
      <alignment vertical="center"/>
      <protection/>
    </xf>
    <xf numFmtId="0" fontId="25" fillId="0" borderId="12" xfId="0" applyFont="1" applyFill="1" applyBorder="1" applyAlignment="1" applyProtection="1">
      <alignment vertical="center" shrinkToFit="1"/>
      <protection/>
    </xf>
    <xf numFmtId="0" fontId="25" fillId="0" borderId="17" xfId="0" applyFont="1" applyFill="1" applyBorder="1" applyAlignment="1" applyProtection="1">
      <alignment vertical="center" shrinkToFit="1"/>
      <protection/>
    </xf>
    <xf numFmtId="0" fontId="25" fillId="0" borderId="25" xfId="0" applyFont="1" applyFill="1" applyBorder="1" applyAlignment="1" applyProtection="1">
      <alignment vertical="center" shrinkToFit="1"/>
      <protection/>
    </xf>
    <xf numFmtId="0" fontId="25" fillId="0" borderId="12" xfId="0" applyFont="1" applyFill="1" applyBorder="1" applyAlignment="1" applyProtection="1">
      <alignment vertical="center" wrapText="1"/>
      <protection/>
    </xf>
    <xf numFmtId="0" fontId="25" fillId="0" borderId="13" xfId="0" applyFont="1" applyFill="1" applyBorder="1" applyAlignment="1" applyProtection="1">
      <alignment horizontal="center" vertical="top" wrapText="1"/>
      <protection/>
    </xf>
    <xf numFmtId="0" fontId="25" fillId="0" borderId="0" xfId="0" applyFont="1" applyFill="1" applyBorder="1" applyAlignment="1" applyProtection="1">
      <alignment horizontal="center" vertical="top" wrapText="1"/>
      <protection/>
    </xf>
    <xf numFmtId="0" fontId="25" fillId="0" borderId="24" xfId="0" applyFont="1" applyFill="1" applyBorder="1" applyAlignment="1" applyProtection="1">
      <alignment horizontal="center" vertical="top" wrapText="1"/>
      <protection/>
    </xf>
    <xf numFmtId="0" fontId="25" fillId="0" borderId="25" xfId="0" applyFont="1" applyFill="1" applyBorder="1" applyAlignment="1" applyProtection="1">
      <alignment vertical="center" wrapText="1"/>
      <protection/>
    </xf>
    <xf numFmtId="0" fontId="24" fillId="2" borderId="15" xfId="0" applyFont="1" applyFill="1" applyBorder="1" applyAlignment="1">
      <alignment horizontal="center" vertical="center"/>
    </xf>
    <xf numFmtId="0" fontId="0" fillId="0" borderId="22" xfId="0" applyBorder="1" applyAlignment="1">
      <alignment vertical="center"/>
    </xf>
    <xf numFmtId="0" fontId="0" fillId="0" borderId="14" xfId="0" applyBorder="1" applyAlignment="1">
      <alignment horizontal="center" vertical="center"/>
    </xf>
    <xf numFmtId="0" fontId="0" fillId="0" borderId="16" xfId="0" applyBorder="1" applyAlignment="1">
      <alignment horizontal="center" vertical="center"/>
    </xf>
    <xf numFmtId="0" fontId="0" fillId="0" borderId="23" xfId="0" applyBorder="1" applyAlignment="1">
      <alignment vertical="center"/>
    </xf>
    <xf numFmtId="0" fontId="29" fillId="0" borderId="13" xfId="0" applyFont="1" applyFill="1" applyBorder="1" applyAlignment="1" applyProtection="1">
      <alignment horizontal="left" vertical="center" indent="1" shrinkToFit="1"/>
      <protection locked="0"/>
    </xf>
    <xf numFmtId="0" fontId="29" fillId="0" borderId="0" xfId="0" applyFont="1" applyFill="1" applyBorder="1" applyAlignment="1" applyProtection="1">
      <alignment horizontal="left" vertical="center" indent="1" shrinkToFit="1"/>
      <protection locked="0"/>
    </xf>
    <xf numFmtId="0" fontId="0" fillId="0" borderId="0" xfId="0" applyFont="1" applyBorder="1" applyAlignment="1" applyProtection="1">
      <alignment horizontal="left" vertical="center" indent="1" shrinkToFit="1"/>
      <protection locked="0"/>
    </xf>
    <xf numFmtId="0" fontId="0" fillId="0" borderId="0" xfId="0" applyFont="1" applyAlignment="1" applyProtection="1">
      <alignment horizontal="left" vertical="center" indent="1" shrinkToFit="1"/>
      <protection locked="0"/>
    </xf>
    <xf numFmtId="0" fontId="0" fillId="0" borderId="24" xfId="0" applyFont="1" applyBorder="1" applyAlignment="1" applyProtection="1">
      <alignment horizontal="left" vertical="center" indent="1" shrinkToFit="1"/>
      <protection locked="0"/>
    </xf>
    <xf numFmtId="0" fontId="29" fillId="0" borderId="14" xfId="0" applyFont="1" applyFill="1" applyBorder="1" applyAlignment="1" applyProtection="1">
      <alignment horizontal="left" vertical="center" indent="1" shrinkToFit="1"/>
      <protection locked="0"/>
    </xf>
    <xf numFmtId="0" fontId="29" fillId="0" borderId="16" xfId="0" applyFont="1" applyFill="1" applyBorder="1" applyAlignment="1" applyProtection="1">
      <alignment horizontal="left" vertical="center" indent="1" shrinkToFit="1"/>
      <protection locked="0"/>
    </xf>
    <xf numFmtId="0" fontId="0" fillId="0" borderId="16" xfId="0" applyFont="1" applyBorder="1" applyAlignment="1" applyProtection="1">
      <alignment horizontal="left" vertical="center" indent="1" shrinkToFit="1"/>
      <protection locked="0"/>
    </xf>
    <xf numFmtId="0" fontId="0" fillId="0" borderId="23" xfId="0" applyFont="1" applyBorder="1" applyAlignment="1" applyProtection="1">
      <alignment horizontal="left" vertical="center" indent="1" shrinkToFit="1"/>
      <protection locked="0"/>
    </xf>
    <xf numFmtId="0" fontId="24" fillId="7" borderId="13" xfId="0" applyFont="1" applyFill="1" applyBorder="1" applyAlignment="1">
      <alignment horizontal="center" vertical="center"/>
    </xf>
    <xf numFmtId="0" fontId="0" fillId="0" borderId="13" xfId="0" applyBorder="1" applyAlignment="1">
      <alignment horizontal="center" vertical="center"/>
    </xf>
    <xf numFmtId="0" fontId="24" fillId="7" borderId="18" xfId="0" applyFont="1" applyFill="1" applyBorder="1" applyAlignment="1">
      <alignment vertical="center" shrinkToFit="1"/>
    </xf>
    <xf numFmtId="0" fontId="0" fillId="0" borderId="16" xfId="0" applyBorder="1" applyAlignment="1">
      <alignment vertical="center" shrinkToFit="1"/>
    </xf>
    <xf numFmtId="0" fontId="24" fillId="2" borderId="0" xfId="0" applyFont="1" applyFill="1" applyBorder="1" applyAlignment="1">
      <alignment vertical="center"/>
    </xf>
    <xf numFmtId="0" fontId="0" fillId="0" borderId="0" xfId="0" applyAlignment="1">
      <alignment vertical="center"/>
    </xf>
    <xf numFmtId="0" fontId="0" fillId="0" borderId="0" xfId="0" applyFont="1" applyFill="1" applyAlignment="1" applyProtection="1">
      <alignment horizontal="center" vertical="center" shrinkToFit="1"/>
      <protection locked="0"/>
    </xf>
    <xf numFmtId="0" fontId="24" fillId="2" borderId="0" xfId="0" applyFont="1" applyFill="1" applyAlignment="1">
      <alignment vertical="center"/>
    </xf>
    <xf numFmtId="0" fontId="24" fillId="2" borderId="24" xfId="0" applyFont="1" applyFill="1" applyBorder="1" applyAlignment="1">
      <alignment vertical="center"/>
    </xf>
    <xf numFmtId="0" fontId="0" fillId="0" borderId="24" xfId="0" applyBorder="1" applyAlignment="1">
      <alignment vertical="center"/>
    </xf>
    <xf numFmtId="0" fontId="29" fillId="0" borderId="15" xfId="0" applyFont="1" applyFill="1" applyBorder="1" applyAlignment="1" applyProtection="1">
      <alignment horizontal="left" vertical="center" indent="1" shrinkToFit="1"/>
      <protection locked="0"/>
    </xf>
    <xf numFmtId="0" fontId="0" fillId="0" borderId="22" xfId="0" applyFont="1" applyBorder="1" applyAlignment="1" applyProtection="1">
      <alignment horizontal="left" vertical="center" indent="1" shrinkToFit="1"/>
      <protection locked="0"/>
    </xf>
    <xf numFmtId="0" fontId="0" fillId="0" borderId="14" xfId="0" applyFont="1" applyBorder="1" applyAlignment="1" applyProtection="1">
      <alignment horizontal="left" vertical="center" indent="1" shrinkToFit="1"/>
      <protection locked="0"/>
    </xf>
    <xf numFmtId="0" fontId="24" fillId="2" borderId="18" xfId="0" applyFont="1" applyFill="1" applyBorder="1" applyAlignment="1">
      <alignment horizontal="left" vertical="center" indent="1" shrinkToFit="1"/>
    </xf>
    <xf numFmtId="0" fontId="0" fillId="2" borderId="22" xfId="0" applyFont="1" applyFill="1" applyBorder="1" applyAlignment="1">
      <alignment horizontal="left" vertical="center" indent="1" shrinkToFit="1"/>
    </xf>
    <xf numFmtId="0" fontId="0" fillId="2" borderId="16" xfId="0" applyFont="1" applyFill="1" applyBorder="1" applyAlignment="1">
      <alignment horizontal="left" vertical="center" indent="1" shrinkToFit="1"/>
    </xf>
    <xf numFmtId="0" fontId="0" fillId="2" borderId="23" xfId="0" applyFont="1" applyFill="1" applyBorder="1" applyAlignment="1">
      <alignment horizontal="left" vertical="center" indent="1" shrinkToFit="1"/>
    </xf>
    <xf numFmtId="0" fontId="29" fillId="0" borderId="0" xfId="0" applyFont="1" applyFill="1" applyBorder="1" applyAlignment="1" applyProtection="1">
      <alignment horizontal="right" vertical="center"/>
      <protection locked="0"/>
    </xf>
    <xf numFmtId="0" fontId="0" fillId="0" borderId="0" xfId="0" applyFont="1" applyAlignment="1" applyProtection="1">
      <alignment horizontal="right" vertical="center"/>
      <protection locked="0"/>
    </xf>
    <xf numFmtId="0" fontId="29" fillId="0" borderId="18" xfId="0" applyFont="1" applyBorder="1" applyAlignment="1" applyProtection="1">
      <alignment horizontal="center" vertical="center"/>
      <protection locked="0"/>
    </xf>
    <xf numFmtId="0" fontId="29" fillId="0" borderId="16" xfId="0" applyFont="1" applyBorder="1" applyAlignment="1" applyProtection="1">
      <alignment horizontal="center" vertical="center"/>
      <protection locked="0"/>
    </xf>
    <xf numFmtId="0" fontId="29" fillId="0" borderId="47"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48" xfId="0" applyFont="1" applyBorder="1" applyAlignment="1" applyProtection="1">
      <alignment horizontal="center" vertical="center"/>
      <protection locked="0"/>
    </xf>
    <xf numFmtId="0" fontId="29" fillId="0" borderId="23" xfId="0" applyFont="1" applyBorder="1" applyAlignment="1" applyProtection="1">
      <alignment horizontal="center" vertical="center"/>
      <protection locked="0"/>
    </xf>
    <xf numFmtId="0" fontId="29" fillId="0" borderId="15" xfId="0" applyFont="1" applyBorder="1" applyAlignment="1" applyProtection="1">
      <alignment horizontal="center" vertical="center"/>
      <protection locked="0"/>
    </xf>
    <xf numFmtId="0" fontId="29" fillId="0" borderId="14" xfId="0" applyFont="1" applyBorder="1" applyAlignment="1" applyProtection="1">
      <alignment horizontal="center" vertical="center"/>
      <protection locked="0"/>
    </xf>
    <xf numFmtId="0" fontId="27" fillId="7" borderId="18" xfId="0" applyFont="1" applyFill="1" applyBorder="1" applyAlignment="1">
      <alignment horizontal="center" vertical="center" shrinkToFit="1"/>
    </xf>
    <xf numFmtId="0" fontId="0" fillId="0" borderId="16" xfId="0" applyBorder="1" applyAlignment="1">
      <alignment horizontal="center" vertical="center" shrinkToFit="1"/>
    </xf>
    <xf numFmtId="0" fontId="25" fillId="2" borderId="15" xfId="0" applyFont="1" applyFill="1" applyBorder="1" applyAlignment="1">
      <alignment horizontal="center" vertical="center" wrapText="1"/>
    </xf>
    <xf numFmtId="0" fontId="25" fillId="2" borderId="18" xfId="0" applyFont="1" applyFill="1" applyBorder="1" applyAlignment="1">
      <alignment horizontal="center" vertical="center" wrapText="1"/>
    </xf>
    <xf numFmtId="0" fontId="0" fillId="2" borderId="14" xfId="0" applyFill="1" applyBorder="1" applyAlignment="1">
      <alignment vertical="center"/>
    </xf>
    <xf numFmtId="0" fontId="0" fillId="2" borderId="16" xfId="0" applyFill="1" applyBorder="1" applyAlignment="1">
      <alignment vertical="center"/>
    </xf>
    <xf numFmtId="182" fontId="35" fillId="2" borderId="18" xfId="0" applyNumberFormat="1" applyFont="1" applyFill="1" applyBorder="1" applyAlignment="1">
      <alignment horizontal="distributed" vertical="center" indent="3" shrinkToFit="1"/>
    </xf>
    <xf numFmtId="182" fontId="29" fillId="2" borderId="18" xfId="0" applyNumberFormat="1" applyFont="1" applyFill="1" applyBorder="1" applyAlignment="1">
      <alignment horizontal="distributed" vertical="center" indent="3" shrinkToFit="1"/>
    </xf>
    <xf numFmtId="182" fontId="29" fillId="2" borderId="22" xfId="0" applyNumberFormat="1" applyFont="1" applyFill="1" applyBorder="1" applyAlignment="1">
      <alignment horizontal="distributed" vertical="center" indent="3" shrinkToFit="1"/>
    </xf>
    <xf numFmtId="182" fontId="29" fillId="2" borderId="16" xfId="0" applyNumberFormat="1" applyFont="1" applyFill="1" applyBorder="1" applyAlignment="1">
      <alignment horizontal="distributed" vertical="center" indent="3" shrinkToFit="1"/>
    </xf>
    <xf numFmtId="182" fontId="29" fillId="2" borderId="23" xfId="0" applyNumberFormat="1" applyFont="1" applyFill="1" applyBorder="1" applyAlignment="1">
      <alignment horizontal="distributed" vertical="center" indent="3" shrinkToFit="1"/>
    </xf>
    <xf numFmtId="0" fontId="25" fillId="2" borderId="22" xfId="0" applyFont="1" applyFill="1" applyBorder="1" applyAlignment="1">
      <alignment horizontal="center" vertical="center" wrapText="1"/>
    </xf>
    <xf numFmtId="0" fontId="0" fillId="2" borderId="14"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23" xfId="0" applyFill="1" applyBorder="1" applyAlignment="1">
      <alignment horizontal="center" vertical="center" wrapText="1"/>
    </xf>
    <xf numFmtId="182" fontId="29" fillId="0" borderId="18" xfId="0" applyNumberFormat="1" applyFont="1" applyFill="1" applyBorder="1" applyAlignment="1" applyProtection="1">
      <alignment horizontal="center" vertical="center" shrinkToFit="1"/>
      <protection locked="0"/>
    </xf>
    <xf numFmtId="0" fontId="29" fillId="0" borderId="18" xfId="0" applyFont="1" applyFill="1" applyBorder="1" applyAlignment="1" applyProtection="1">
      <alignment horizontal="center" vertical="center" shrinkToFit="1"/>
      <protection locked="0"/>
    </xf>
    <xf numFmtId="0" fontId="29" fillId="0" borderId="16" xfId="0" applyFont="1" applyFill="1" applyBorder="1" applyAlignment="1" applyProtection="1">
      <alignment horizontal="center" vertical="center" shrinkToFit="1"/>
      <protection locked="0"/>
    </xf>
    <xf numFmtId="182" fontId="0" fillId="2" borderId="18" xfId="0" applyNumberFormat="1" applyFont="1" applyFill="1" applyBorder="1" applyAlignment="1">
      <alignment horizontal="left" vertical="center" shrinkToFit="1"/>
    </xf>
    <xf numFmtId="0" fontId="0" fillId="2" borderId="18" xfId="0" applyFont="1" applyFill="1" applyBorder="1" applyAlignment="1">
      <alignment horizontal="left" vertical="center" shrinkToFit="1"/>
    </xf>
    <xf numFmtId="182" fontId="29" fillId="0" borderId="18" xfId="0" applyNumberFormat="1" applyFont="1" applyFill="1" applyBorder="1" applyAlignment="1" applyProtection="1">
      <alignment horizontal="left" vertical="center" shrinkToFit="1"/>
      <protection locked="0"/>
    </xf>
    <xf numFmtId="0" fontId="29" fillId="0" borderId="18" xfId="0" applyFont="1" applyFill="1" applyBorder="1" applyAlignment="1" applyProtection="1">
      <alignment horizontal="left" vertical="center" shrinkToFit="1"/>
      <protection locked="0"/>
    </xf>
    <xf numFmtId="0" fontId="29" fillId="0" borderId="16" xfId="0" applyFont="1" applyFill="1" applyBorder="1" applyAlignment="1" applyProtection="1">
      <alignment horizontal="left" vertical="center" shrinkToFit="1"/>
      <protection locked="0"/>
    </xf>
    <xf numFmtId="0" fontId="0" fillId="2" borderId="18" xfId="0" applyFont="1" applyFill="1" applyBorder="1" applyAlignment="1">
      <alignment vertical="center"/>
    </xf>
    <xf numFmtId="0" fontId="0" fillId="2" borderId="22" xfId="0" applyFill="1" applyBorder="1" applyAlignment="1">
      <alignment vertical="center"/>
    </xf>
    <xf numFmtId="0" fontId="0" fillId="2" borderId="23" xfId="0" applyFill="1" applyBorder="1" applyAlignment="1">
      <alignment vertical="center"/>
    </xf>
    <xf numFmtId="0" fontId="24" fillId="7" borderId="17" xfId="0" applyFont="1" applyFill="1" applyBorder="1" applyAlignment="1">
      <alignment vertical="center" wrapText="1"/>
    </xf>
    <xf numFmtId="0" fontId="0" fillId="7" borderId="17" xfId="0" applyFill="1" applyBorder="1" applyAlignment="1">
      <alignment vertical="center" wrapText="1"/>
    </xf>
    <xf numFmtId="0" fontId="25" fillId="2" borderId="13"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2" borderId="2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5" fillId="2" borderId="16" xfId="0" applyFont="1" applyFill="1" applyBorder="1" applyAlignment="1">
      <alignment horizontal="center" vertical="center" wrapText="1"/>
    </xf>
    <xf numFmtId="0" fontId="25" fillId="2" borderId="23" xfId="0" applyFont="1" applyFill="1" applyBorder="1" applyAlignment="1">
      <alignment horizontal="center" vertical="center" wrapText="1"/>
    </xf>
    <xf numFmtId="0" fontId="0" fillId="7" borderId="17" xfId="0" applyFill="1" applyBorder="1" applyAlignment="1">
      <alignment vertical="center"/>
    </xf>
    <xf numFmtId="0" fontId="24" fillId="0" borderId="15" xfId="0" applyFont="1" applyFill="1" applyBorder="1" applyAlignment="1">
      <alignment horizontal="center" vertical="center"/>
    </xf>
    <xf numFmtId="0" fontId="0" fillId="0" borderId="18" xfId="0" applyFont="1" applyFill="1" applyBorder="1" applyAlignment="1" applyProtection="1">
      <alignment horizontal="left" vertical="center" indent="1" shrinkToFit="1"/>
      <protection/>
    </xf>
    <xf numFmtId="0" fontId="0" fillId="0" borderId="22" xfId="0" applyFont="1" applyBorder="1" applyAlignment="1">
      <alignment horizontal="left" vertical="center" indent="1" shrinkToFit="1"/>
    </xf>
    <xf numFmtId="0" fontId="0" fillId="0" borderId="16" xfId="0" applyFont="1" applyFill="1" applyBorder="1" applyAlignment="1" applyProtection="1">
      <alignment horizontal="left" vertical="center" indent="1" shrinkToFit="1"/>
      <protection/>
    </xf>
    <xf numFmtId="0" fontId="24" fillId="0" borderId="0" xfId="0" applyFont="1" applyFill="1" applyBorder="1" applyAlignment="1">
      <alignment vertical="center"/>
    </xf>
    <xf numFmtId="0" fontId="0" fillId="0" borderId="0" xfId="0" applyFill="1" applyBorder="1" applyAlignment="1">
      <alignment vertical="center"/>
    </xf>
    <xf numFmtId="0" fontId="0" fillId="0" borderId="0" xfId="0" applyFont="1" applyFill="1" applyBorder="1" applyAlignment="1">
      <alignment horizontal="center" vertical="center" shrinkToFit="1"/>
    </xf>
    <xf numFmtId="0" fontId="24" fillId="0" borderId="24" xfId="0" applyFont="1" applyFill="1" applyBorder="1" applyAlignment="1">
      <alignment vertical="center"/>
    </xf>
    <xf numFmtId="0" fontId="0" fillId="0" borderId="14" xfId="0" applyFont="1" applyFill="1" applyBorder="1" applyAlignment="1">
      <alignment horizontal="left" vertical="center" indent="1" shrinkToFit="1"/>
    </xf>
    <xf numFmtId="0" fontId="24" fillId="0" borderId="18" xfId="0" applyFont="1" applyFill="1" applyBorder="1" applyAlignment="1">
      <alignment horizontal="left" vertical="center" indent="1" shrinkToFit="1"/>
    </xf>
    <xf numFmtId="0" fontId="29" fillId="0" borderId="0" xfId="0" applyFont="1" applyFill="1" applyBorder="1" applyAlignment="1" applyProtection="1">
      <alignment horizontal="right" vertical="center"/>
      <protection/>
    </xf>
    <xf numFmtId="0" fontId="0" fillId="0" borderId="0" xfId="0" applyFont="1" applyFill="1" applyBorder="1" applyAlignment="1">
      <alignment horizontal="right" vertical="center"/>
    </xf>
    <xf numFmtId="0" fontId="24" fillId="0" borderId="0" xfId="0" applyFont="1" applyFill="1" applyBorder="1" applyAlignment="1">
      <alignment vertical="center" shrinkToFit="1"/>
    </xf>
    <xf numFmtId="0" fontId="0" fillId="0" borderId="0" xfId="0" applyFill="1" applyBorder="1" applyAlignment="1">
      <alignment vertical="center" shrinkToFit="1"/>
    </xf>
    <xf numFmtId="0" fontId="29" fillId="0" borderId="18" xfId="0" applyFont="1" applyFill="1" applyBorder="1" applyAlignment="1">
      <alignment horizontal="center" vertical="center" shrinkToFit="1"/>
    </xf>
    <xf numFmtId="0" fontId="29" fillId="0" borderId="16" xfId="0" applyFont="1" applyFill="1" applyBorder="1" applyAlignment="1">
      <alignment horizontal="center" vertical="center" shrinkToFit="1"/>
    </xf>
    <xf numFmtId="0" fontId="29" fillId="0" borderId="47" xfId="0" applyFont="1" applyFill="1" applyBorder="1" applyAlignment="1">
      <alignment horizontal="center" vertical="center" shrinkToFit="1"/>
    </xf>
    <xf numFmtId="0" fontId="29" fillId="0" borderId="48" xfId="0" applyFont="1" applyFill="1" applyBorder="1" applyAlignment="1">
      <alignment horizontal="center" vertical="center" shrinkToFit="1"/>
    </xf>
    <xf numFmtId="0" fontId="29" fillId="0" borderId="22" xfId="0" applyFont="1" applyFill="1" applyBorder="1" applyAlignment="1">
      <alignment horizontal="center" vertical="center" shrinkToFit="1"/>
    </xf>
    <xf numFmtId="0" fontId="29" fillId="0" borderId="23" xfId="0" applyFont="1" applyFill="1" applyBorder="1" applyAlignment="1">
      <alignment horizontal="center" vertical="center" shrinkToFit="1"/>
    </xf>
    <xf numFmtId="0" fontId="25" fillId="0" borderId="15" xfId="0" applyFont="1" applyFill="1" applyBorder="1" applyAlignment="1" applyProtection="1">
      <alignment horizontal="center" vertical="center" wrapText="1"/>
      <protection/>
    </xf>
    <xf numFmtId="0" fontId="25" fillId="0" borderId="18" xfId="0" applyFont="1" applyFill="1" applyBorder="1" applyAlignment="1" applyProtection="1">
      <alignment horizontal="center" vertical="center" wrapText="1"/>
      <protection/>
    </xf>
    <xf numFmtId="0" fontId="0" fillId="0" borderId="14" xfId="0" applyFill="1" applyBorder="1" applyAlignment="1" applyProtection="1">
      <alignment vertical="center"/>
      <protection/>
    </xf>
    <xf numFmtId="0" fontId="0" fillId="0" borderId="16" xfId="0" applyFill="1" applyBorder="1" applyAlignment="1" applyProtection="1">
      <alignment vertical="center"/>
      <protection/>
    </xf>
    <xf numFmtId="182" fontId="35" fillId="0" borderId="18" xfId="0" applyNumberFormat="1" applyFont="1" applyFill="1" applyBorder="1" applyAlignment="1" applyProtection="1">
      <alignment horizontal="distributed" vertical="center" indent="3" shrinkToFit="1"/>
      <protection/>
    </xf>
    <xf numFmtId="182" fontId="0" fillId="0" borderId="18" xfId="0" applyNumberFormat="1" applyBorder="1" applyAlignment="1">
      <alignment horizontal="distributed" vertical="center" indent="3"/>
    </xf>
    <xf numFmtId="182" fontId="0" fillId="0" borderId="22" xfId="0" applyNumberFormat="1" applyBorder="1" applyAlignment="1">
      <alignment horizontal="distributed" vertical="center" indent="3"/>
    </xf>
    <xf numFmtId="182" fontId="0" fillId="0" borderId="16" xfId="0" applyNumberFormat="1" applyBorder="1" applyAlignment="1">
      <alignment horizontal="distributed" vertical="center" indent="3"/>
    </xf>
    <xf numFmtId="182" fontId="0" fillId="0" borderId="23" xfId="0" applyNumberFormat="1" applyBorder="1" applyAlignment="1">
      <alignment horizontal="distributed" vertical="center" indent="3"/>
    </xf>
    <xf numFmtId="0" fontId="25" fillId="0" borderId="22" xfId="0" applyFont="1" applyFill="1" applyBorder="1" applyAlignment="1" applyProtection="1">
      <alignment horizontal="center" vertical="center" wrapText="1"/>
      <protection/>
    </xf>
    <xf numFmtId="0" fontId="0" fillId="0" borderId="14" xfId="0" applyFill="1" applyBorder="1" applyAlignment="1" applyProtection="1">
      <alignment horizontal="center" vertical="center" wrapText="1"/>
      <protection/>
    </xf>
    <xf numFmtId="0" fontId="0" fillId="0" borderId="16" xfId="0" applyFill="1" applyBorder="1" applyAlignment="1" applyProtection="1">
      <alignment horizontal="center" vertical="center" wrapText="1"/>
      <protection/>
    </xf>
    <xf numFmtId="0" fontId="0" fillId="0" borderId="23" xfId="0" applyFill="1" applyBorder="1" applyAlignment="1" applyProtection="1">
      <alignment horizontal="center" vertical="center" wrapText="1"/>
      <protection/>
    </xf>
    <xf numFmtId="182" fontId="29" fillId="0" borderId="18" xfId="0" applyNumberFormat="1" applyFont="1" applyFill="1" applyBorder="1" applyAlignment="1" applyProtection="1">
      <alignment horizontal="center" vertical="center" shrinkToFit="1"/>
      <protection/>
    </xf>
    <xf numFmtId="0" fontId="29" fillId="0" borderId="18" xfId="0" applyFont="1" applyFill="1" applyBorder="1" applyAlignment="1" applyProtection="1">
      <alignment horizontal="center" vertical="center" shrinkToFit="1"/>
      <protection/>
    </xf>
    <xf numFmtId="0" fontId="29" fillId="0" borderId="16" xfId="0" applyFont="1" applyFill="1" applyBorder="1" applyAlignment="1" applyProtection="1">
      <alignment horizontal="center" vertical="center" shrinkToFit="1"/>
      <protection/>
    </xf>
    <xf numFmtId="182" fontId="0" fillId="0" borderId="18" xfId="0" applyNumberFormat="1" applyFont="1" applyFill="1" applyBorder="1" applyAlignment="1" applyProtection="1">
      <alignment horizontal="left" vertical="center" shrinkToFit="1"/>
      <protection/>
    </xf>
    <xf numFmtId="0" fontId="0" fillId="0" borderId="18" xfId="0" applyFont="1" applyFill="1" applyBorder="1" applyAlignment="1" applyProtection="1">
      <alignment horizontal="left" vertical="center" shrinkToFit="1"/>
      <protection/>
    </xf>
    <xf numFmtId="0" fontId="0" fillId="0" borderId="18" xfId="0" applyFont="1" applyFill="1" applyBorder="1" applyAlignment="1" applyProtection="1">
      <alignment vertical="center"/>
      <protection/>
    </xf>
    <xf numFmtId="0" fontId="0" fillId="0" borderId="22" xfId="0" applyFill="1" applyBorder="1" applyAlignment="1" applyProtection="1">
      <alignment vertical="center"/>
      <protection/>
    </xf>
    <xf numFmtId="0" fontId="0" fillId="0" borderId="23" xfId="0" applyFill="1" applyBorder="1" applyAlignment="1" applyProtection="1">
      <alignment vertical="center"/>
      <protection/>
    </xf>
    <xf numFmtId="0" fontId="0" fillId="7" borderId="0" xfId="0" applyFill="1" applyBorder="1" applyAlignment="1">
      <alignment vertical="center" wrapText="1"/>
    </xf>
    <xf numFmtId="0" fontId="25" fillId="0" borderId="13" xfId="0" applyFont="1" applyFill="1" applyBorder="1" applyAlignment="1" applyProtection="1">
      <alignment horizontal="center" vertical="center" wrapText="1"/>
      <protection/>
    </xf>
    <xf numFmtId="0" fontId="25" fillId="0" borderId="0" xfId="0" applyFont="1" applyFill="1" applyBorder="1" applyAlignment="1" applyProtection="1">
      <alignment horizontal="center" vertical="center" wrapText="1"/>
      <protection/>
    </xf>
    <xf numFmtId="0" fontId="25" fillId="0" borderId="24" xfId="0" applyFont="1" applyFill="1" applyBorder="1" applyAlignment="1" applyProtection="1">
      <alignment horizontal="center" vertical="center" wrapText="1"/>
      <protection/>
    </xf>
    <xf numFmtId="0" fontId="25" fillId="0" borderId="14" xfId="0" applyFont="1" applyFill="1" applyBorder="1" applyAlignment="1" applyProtection="1">
      <alignment horizontal="center" vertical="center" wrapText="1"/>
      <protection/>
    </xf>
    <xf numFmtId="0" fontId="25" fillId="0" borderId="16" xfId="0" applyFont="1" applyFill="1" applyBorder="1" applyAlignment="1" applyProtection="1">
      <alignment horizontal="center" vertical="center" wrapText="1"/>
      <protection/>
    </xf>
    <xf numFmtId="0" fontId="25" fillId="0" borderId="23" xfId="0" applyFont="1" applyFill="1" applyBorder="1" applyAlignment="1" applyProtection="1">
      <alignment horizontal="center" vertical="center" wrapText="1"/>
      <protection/>
    </xf>
    <xf numFmtId="0" fontId="0" fillId="7" borderId="0" xfId="0" applyFill="1" applyBorder="1" applyAlignment="1">
      <alignment vertical="center"/>
    </xf>
    <xf numFmtId="0" fontId="24" fillId="2" borderId="20" xfId="0" applyFont="1" applyFill="1" applyBorder="1" applyAlignment="1">
      <alignment vertical="center" textRotation="255"/>
    </xf>
    <xf numFmtId="0" fontId="0" fillId="0" borderId="49" xfId="0" applyBorder="1" applyAlignment="1">
      <alignment vertical="center" textRotation="255"/>
    </xf>
    <xf numFmtId="0" fontId="0" fillId="0" borderId="21" xfId="0" applyBorder="1" applyAlignment="1">
      <alignment vertical="center" textRotation="255"/>
    </xf>
    <xf numFmtId="0" fontId="25" fillId="2" borderId="15" xfId="0" applyFont="1" applyFill="1" applyBorder="1" applyAlignment="1">
      <alignment horizontal="center" vertical="center" textRotation="255" wrapText="1"/>
    </xf>
    <xf numFmtId="0" fontId="25" fillId="2" borderId="22" xfId="0" applyFont="1" applyFill="1" applyBorder="1" applyAlignment="1">
      <alignment horizontal="center" vertical="center" textRotation="255" wrapText="1"/>
    </xf>
    <xf numFmtId="0" fontId="25" fillId="2" borderId="13" xfId="0" applyFont="1" applyFill="1" applyBorder="1" applyAlignment="1">
      <alignment horizontal="center" vertical="center" textRotation="255" wrapText="1"/>
    </xf>
    <xf numFmtId="0" fontId="25" fillId="2" borderId="24" xfId="0" applyFont="1" applyFill="1" applyBorder="1" applyAlignment="1">
      <alignment horizontal="center" vertical="center" textRotation="255" wrapText="1"/>
    </xf>
    <xf numFmtId="0" fontId="25" fillId="2" borderId="14" xfId="0" applyFont="1" applyFill="1" applyBorder="1" applyAlignment="1">
      <alignment horizontal="center" vertical="center" textRotation="255" wrapText="1"/>
    </xf>
    <xf numFmtId="0" fontId="25" fillId="2" borderId="23" xfId="0" applyFont="1" applyFill="1" applyBorder="1" applyAlignment="1">
      <alignment horizontal="center" vertical="center" textRotation="255" wrapText="1"/>
    </xf>
    <xf numFmtId="0" fontId="24" fillId="0" borderId="20" xfId="0" applyFont="1" applyFill="1" applyBorder="1" applyAlignment="1">
      <alignment vertical="center" textRotation="255"/>
    </xf>
    <xf numFmtId="0" fontId="25" fillId="0" borderId="15" xfId="0" applyFont="1" applyFill="1" applyBorder="1" applyAlignment="1" applyProtection="1">
      <alignment horizontal="center" vertical="center" textRotation="255" wrapText="1"/>
      <protection/>
    </xf>
    <xf numFmtId="0" fontId="25" fillId="0" borderId="22" xfId="0" applyFont="1" applyFill="1" applyBorder="1" applyAlignment="1" applyProtection="1">
      <alignment horizontal="center" vertical="center" textRotation="255" wrapText="1"/>
      <protection/>
    </xf>
    <xf numFmtId="0" fontId="25" fillId="0" borderId="13" xfId="0" applyFont="1" applyFill="1" applyBorder="1" applyAlignment="1" applyProtection="1">
      <alignment horizontal="center" vertical="center" textRotation="255" wrapText="1"/>
      <protection/>
    </xf>
    <xf numFmtId="0" fontId="25" fillId="0" borderId="24" xfId="0" applyFont="1" applyFill="1" applyBorder="1" applyAlignment="1" applyProtection="1">
      <alignment horizontal="center" vertical="center" textRotation="255" wrapText="1"/>
      <protection/>
    </xf>
    <xf numFmtId="0" fontId="25" fillId="0" borderId="14" xfId="0" applyFont="1" applyFill="1" applyBorder="1" applyAlignment="1" applyProtection="1">
      <alignment horizontal="center" vertical="center" textRotation="255" wrapText="1"/>
      <protection/>
    </xf>
    <xf numFmtId="0" fontId="25" fillId="0" borderId="23" xfId="0" applyFont="1" applyFill="1" applyBorder="1" applyAlignment="1" applyProtection="1">
      <alignment horizontal="center" vertical="center" textRotation="255" wrapText="1"/>
      <protection/>
    </xf>
    <xf numFmtId="0" fontId="28" fillId="2" borderId="0" xfId="0" applyFont="1" applyFill="1" applyBorder="1" applyAlignment="1" applyProtection="1">
      <alignment vertical="center"/>
      <protection/>
    </xf>
    <xf numFmtId="0" fontId="34" fillId="2" borderId="16" xfId="0" applyFont="1" applyFill="1" applyBorder="1" applyAlignment="1" applyProtection="1">
      <alignment horizontal="center" vertical="center"/>
      <protection/>
    </xf>
    <xf numFmtId="0" fontId="19" fillId="0" borderId="16" xfId="0" applyFont="1" applyBorder="1" applyAlignment="1" applyProtection="1">
      <alignment horizontal="center" vertical="center"/>
      <protection/>
    </xf>
    <xf numFmtId="0" fontId="34" fillId="2" borderId="12" xfId="0" applyFont="1" applyFill="1" applyBorder="1" applyAlignment="1" applyProtection="1">
      <alignment horizontal="center" vertical="center"/>
      <protection/>
    </xf>
    <xf numFmtId="0" fontId="19" fillId="0" borderId="17" xfId="0" applyFont="1" applyBorder="1" applyAlignment="1" applyProtection="1">
      <alignment horizontal="center" vertical="center"/>
      <protection/>
    </xf>
    <xf numFmtId="0" fontId="19" fillId="0" borderId="18" xfId="0" applyFont="1" applyBorder="1" applyAlignment="1" applyProtection="1">
      <alignment horizontal="center" vertical="center"/>
      <protection/>
    </xf>
    <xf numFmtId="0" fontId="19" fillId="0" borderId="22" xfId="0" applyFont="1" applyBorder="1" applyAlignment="1" applyProtection="1">
      <alignment horizontal="center" vertical="center"/>
      <protection/>
    </xf>
    <xf numFmtId="0" fontId="29" fillId="2" borderId="14" xfId="0" applyFont="1" applyFill="1" applyBorder="1" applyAlignment="1" applyProtection="1">
      <alignment horizontal="left" vertical="center" indent="1"/>
      <protection/>
    </xf>
    <xf numFmtId="0" fontId="29" fillId="2" borderId="16" xfId="0" applyFont="1" applyFill="1" applyBorder="1" applyAlignment="1" applyProtection="1">
      <alignment horizontal="left" vertical="center" indent="1"/>
      <protection/>
    </xf>
    <xf numFmtId="0" fontId="0" fillId="2" borderId="16" xfId="0" applyFont="1" applyFill="1" applyBorder="1" applyAlignment="1" applyProtection="1">
      <alignment horizontal="left" vertical="center" indent="1"/>
      <protection/>
    </xf>
    <xf numFmtId="0" fontId="29" fillId="2" borderId="15" xfId="0" applyFont="1" applyFill="1" applyBorder="1" applyAlignment="1" applyProtection="1">
      <alignment horizontal="left" vertical="center" indent="1" shrinkToFit="1"/>
      <protection/>
    </xf>
    <xf numFmtId="0" fontId="29" fillId="2" borderId="18" xfId="0" applyFont="1" applyFill="1" applyBorder="1" applyAlignment="1" applyProtection="1">
      <alignment vertical="center" shrinkToFit="1"/>
      <protection/>
    </xf>
    <xf numFmtId="0" fontId="0" fillId="0" borderId="18" xfId="0" applyFont="1" applyBorder="1" applyAlignment="1" applyProtection="1">
      <alignment vertical="center" shrinkToFit="1"/>
      <protection/>
    </xf>
    <xf numFmtId="0" fontId="29" fillId="0" borderId="13" xfId="0" applyFont="1" applyFill="1" applyBorder="1" applyAlignment="1" applyProtection="1">
      <alignment horizontal="right" vertical="center" shrinkToFit="1"/>
      <protection locked="0"/>
    </xf>
    <xf numFmtId="0" fontId="0" fillId="0" borderId="0" xfId="0" applyFont="1" applyBorder="1" applyAlignment="1">
      <alignment horizontal="right" vertical="center" shrinkToFit="1"/>
    </xf>
    <xf numFmtId="0" fontId="25" fillId="2" borderId="0" xfId="0" applyFont="1" applyFill="1" applyBorder="1" applyAlignment="1" applyProtection="1">
      <alignment vertical="center" shrinkToFit="1"/>
      <protection/>
    </xf>
    <xf numFmtId="0" fontId="21" fillId="0" borderId="0" xfId="0" applyFont="1" applyBorder="1" applyAlignment="1" applyProtection="1">
      <alignment vertical="center" shrinkToFit="1"/>
      <protection/>
    </xf>
    <xf numFmtId="0" fontId="21" fillId="0" borderId="0" xfId="0" applyFont="1" applyAlignment="1" applyProtection="1">
      <alignment vertical="center" shrinkToFit="1"/>
      <protection/>
    </xf>
    <xf numFmtId="0" fontId="29" fillId="2" borderId="14" xfId="0" applyFont="1" applyFill="1" applyBorder="1" applyAlignment="1" applyProtection="1">
      <alignment horizontal="left" vertical="center" indent="1" shrinkToFit="1"/>
      <protection/>
    </xf>
    <xf numFmtId="0" fontId="29" fillId="2" borderId="16" xfId="0" applyFont="1" applyFill="1" applyBorder="1" applyAlignment="1" applyProtection="1">
      <alignment horizontal="left" vertical="center" indent="1" shrinkToFit="1"/>
      <protection/>
    </xf>
    <xf numFmtId="0" fontId="24" fillId="2" borderId="0" xfId="0" applyFont="1" applyFill="1" applyBorder="1" applyAlignment="1" applyProtection="1">
      <alignment vertical="center" wrapText="1"/>
      <protection/>
    </xf>
    <xf numFmtId="0" fontId="25" fillId="2" borderId="12" xfId="0" applyFont="1" applyFill="1" applyBorder="1" applyAlignment="1" applyProtection="1">
      <alignment horizontal="center" vertical="center" wrapText="1"/>
      <protection/>
    </xf>
    <xf numFmtId="0" fontId="25" fillId="2" borderId="17" xfId="0" applyFont="1" applyFill="1" applyBorder="1" applyAlignment="1" applyProtection="1">
      <alignment horizontal="center" vertical="center" wrapText="1"/>
      <protection/>
    </xf>
    <xf numFmtId="0" fontId="25" fillId="2" borderId="25" xfId="0" applyFont="1" applyFill="1" applyBorder="1" applyAlignment="1" applyProtection="1">
      <alignment horizontal="center" vertical="center" wrapText="1"/>
      <protection/>
    </xf>
    <xf numFmtId="0" fontId="35" fillId="2" borderId="17" xfId="0" applyFont="1" applyFill="1" applyBorder="1" applyAlignment="1" applyProtection="1">
      <alignment vertical="center" shrinkToFit="1"/>
      <protection/>
    </xf>
    <xf numFmtId="0" fontId="29" fillId="2" borderId="17" xfId="0" applyFont="1" applyFill="1" applyBorder="1" applyAlignment="1" applyProtection="1">
      <alignment vertical="center" shrinkToFit="1"/>
      <protection/>
    </xf>
    <xf numFmtId="0" fontId="29" fillId="2" borderId="25" xfId="0" applyFont="1" applyFill="1" applyBorder="1" applyAlignment="1" applyProtection="1">
      <alignment vertical="center" shrinkToFit="1"/>
      <protection/>
    </xf>
    <xf numFmtId="0" fontId="0" fillId="2" borderId="17" xfId="0" applyFont="1" applyFill="1" applyBorder="1" applyAlignment="1" applyProtection="1">
      <alignment horizontal="center" vertical="center" shrinkToFit="1"/>
      <protection/>
    </xf>
    <xf numFmtId="0" fontId="0" fillId="0" borderId="17" xfId="0" applyBorder="1" applyAlignment="1" applyProtection="1">
      <alignment vertical="center" shrinkToFit="1"/>
      <protection/>
    </xf>
    <xf numFmtId="0" fontId="29" fillId="2" borderId="17" xfId="0" applyFont="1" applyFill="1" applyBorder="1" applyAlignment="1" applyProtection="1">
      <alignment horizontal="center" vertical="center" shrinkToFit="1"/>
      <protection/>
    </xf>
    <xf numFmtId="0" fontId="9" fillId="2" borderId="17" xfId="0" applyFont="1" applyFill="1" applyBorder="1" applyAlignment="1" applyProtection="1">
      <alignment horizontal="center" vertical="center" shrinkToFit="1"/>
      <protection/>
    </xf>
    <xf numFmtId="0" fontId="25" fillId="2" borderId="19" xfId="0" applyFont="1" applyFill="1" applyBorder="1" applyAlignment="1" applyProtection="1">
      <alignment horizontal="center" vertical="center" wrapText="1"/>
      <protection/>
    </xf>
    <xf numFmtId="182" fontId="35" fillId="2" borderId="17" xfId="0" applyNumberFormat="1" applyFont="1" applyFill="1" applyBorder="1" applyAlignment="1" applyProtection="1">
      <alignment horizontal="distributed" vertical="center" indent="3" shrinkToFit="1"/>
      <protection/>
    </xf>
    <xf numFmtId="182" fontId="29" fillId="2" borderId="17" xfId="0" applyNumberFormat="1" applyFont="1" applyFill="1" applyBorder="1" applyAlignment="1" applyProtection="1">
      <alignment horizontal="distributed" vertical="center" indent="3" shrinkToFit="1"/>
      <protection/>
    </xf>
    <xf numFmtId="182" fontId="29" fillId="2" borderId="25" xfId="0" applyNumberFormat="1" applyFont="1" applyFill="1" applyBorder="1" applyAlignment="1" applyProtection="1">
      <alignment horizontal="distributed" vertical="center" indent="3" shrinkToFit="1"/>
      <protection/>
    </xf>
    <xf numFmtId="0" fontId="25" fillId="2" borderId="12" xfId="0" applyFont="1" applyFill="1" applyBorder="1" applyAlignment="1" applyProtection="1">
      <alignment horizontal="center" vertical="center" shrinkToFit="1"/>
      <protection/>
    </xf>
    <xf numFmtId="0" fontId="25" fillId="2" borderId="17" xfId="0" applyFont="1" applyFill="1" applyBorder="1" applyAlignment="1" applyProtection="1">
      <alignment horizontal="center" vertical="center" shrinkToFit="1"/>
      <protection/>
    </xf>
    <xf numFmtId="0" fontId="25" fillId="2" borderId="25" xfId="0" applyFont="1" applyFill="1" applyBorder="1" applyAlignment="1" applyProtection="1">
      <alignment horizontal="center" vertical="center" shrinkToFit="1"/>
      <protection/>
    </xf>
    <xf numFmtId="3" fontId="38" fillId="2" borderId="12" xfId="0" applyNumberFormat="1" applyFont="1" applyFill="1" applyBorder="1" applyAlignment="1" applyProtection="1">
      <alignment vertical="center" shrinkToFit="1"/>
      <protection/>
    </xf>
    <xf numFmtId="3" fontId="38" fillId="2" borderId="17" xfId="0" applyNumberFormat="1" applyFont="1" applyFill="1" applyBorder="1" applyAlignment="1" applyProtection="1">
      <alignment vertical="center" shrinkToFit="1"/>
      <protection/>
    </xf>
    <xf numFmtId="0" fontId="38" fillId="2" borderId="17" xfId="0" applyFont="1" applyFill="1" applyBorder="1" applyAlignment="1" applyProtection="1">
      <alignment vertical="center" shrinkToFit="1"/>
      <protection/>
    </xf>
    <xf numFmtId="0" fontId="0" fillId="2" borderId="17" xfId="0" applyFill="1" applyBorder="1" applyAlignment="1" applyProtection="1">
      <alignment vertical="center"/>
      <protection/>
    </xf>
    <xf numFmtId="3" fontId="25" fillId="2" borderId="12" xfId="0" applyNumberFormat="1" applyFont="1" applyFill="1" applyBorder="1" applyAlignment="1" applyProtection="1">
      <alignment horizontal="center" vertical="center" shrinkToFit="1"/>
      <protection/>
    </xf>
    <xf numFmtId="3" fontId="25" fillId="2" borderId="17" xfId="0" applyNumberFormat="1" applyFont="1" applyFill="1" applyBorder="1" applyAlignment="1" applyProtection="1">
      <alignment horizontal="center" vertical="center" shrinkToFit="1"/>
      <protection/>
    </xf>
    <xf numFmtId="0" fontId="0" fillId="2" borderId="25" xfId="0" applyFill="1" applyBorder="1" applyAlignment="1" applyProtection="1">
      <alignment vertical="center"/>
      <protection/>
    </xf>
    <xf numFmtId="0" fontId="29" fillId="0" borderId="19" xfId="0" applyFont="1" applyBorder="1" applyAlignment="1" applyProtection="1">
      <alignment vertical="center" wrapText="1"/>
      <protection locked="0"/>
    </xf>
    <xf numFmtId="0" fontId="35" fillId="0" borderId="19" xfId="0" applyFont="1" applyBorder="1" applyAlignment="1" applyProtection="1">
      <alignment horizontal="center" vertical="center" wrapText="1"/>
      <protection locked="0"/>
    </xf>
    <xf numFmtId="0" fontId="33" fillId="0" borderId="12" xfId="0" applyFont="1" applyBorder="1" applyAlignment="1" applyProtection="1">
      <alignment horizontal="center" vertical="center" shrinkToFit="1"/>
      <protection locked="0"/>
    </xf>
    <xf numFmtId="0" fontId="33" fillId="0" borderId="17" xfId="0" applyFont="1" applyBorder="1" applyAlignment="1" applyProtection="1">
      <alignment horizontal="center" vertical="center" shrinkToFit="1"/>
      <protection locked="0"/>
    </xf>
    <xf numFmtId="0" fontId="35" fillId="0" borderId="17" xfId="0" applyFont="1" applyBorder="1" applyAlignment="1" applyProtection="1">
      <alignment vertical="center"/>
      <protection locked="0"/>
    </xf>
    <xf numFmtId="0" fontId="44" fillId="0" borderId="25" xfId="0" applyFont="1" applyBorder="1" applyAlignment="1" applyProtection="1">
      <alignment vertical="center"/>
      <protection locked="0"/>
    </xf>
    <xf numFmtId="176" fontId="38" fillId="0" borderId="12" xfId="0" applyNumberFormat="1" applyFont="1" applyBorder="1" applyAlignment="1" applyProtection="1">
      <alignment vertical="center" shrinkToFit="1"/>
      <protection locked="0"/>
    </xf>
    <xf numFmtId="176" fontId="38" fillId="0" borderId="17" xfId="0" applyNumberFormat="1" applyFont="1" applyBorder="1" applyAlignment="1" applyProtection="1">
      <alignment vertical="center" shrinkToFit="1"/>
      <protection locked="0"/>
    </xf>
    <xf numFmtId="0" fontId="29" fillId="0" borderId="17" xfId="0" applyFont="1" applyBorder="1" applyAlignment="1" applyProtection="1">
      <alignment vertical="center"/>
      <protection locked="0"/>
    </xf>
    <xf numFmtId="182" fontId="29" fillId="0" borderId="19" xfId="0" applyNumberFormat="1" applyFont="1" applyBorder="1" applyAlignment="1" applyProtection="1">
      <alignment horizontal="center" vertical="center"/>
      <protection locked="0"/>
    </xf>
    <xf numFmtId="0" fontId="29" fillId="0" borderId="20" xfId="0" applyFont="1" applyBorder="1" applyAlignment="1" applyProtection="1">
      <alignment vertical="center" wrapText="1"/>
      <protection locked="0"/>
    </xf>
    <xf numFmtId="0" fontId="35" fillId="0" borderId="12" xfId="0" applyFont="1" applyBorder="1" applyAlignment="1" applyProtection="1">
      <alignment horizontal="center" vertical="center"/>
      <protection locked="0"/>
    </xf>
    <xf numFmtId="0" fontId="35" fillId="0" borderId="17" xfId="0" applyFont="1" applyBorder="1" applyAlignment="1" applyProtection="1">
      <alignment horizontal="center" vertical="center"/>
      <protection locked="0"/>
    </xf>
    <xf numFmtId="0" fontId="0" fillId="0" borderId="25" xfId="0" applyBorder="1" applyAlignment="1" applyProtection="1">
      <alignment vertical="center"/>
      <protection locked="0"/>
    </xf>
    <xf numFmtId="0" fontId="26" fillId="7" borderId="18" xfId="0" applyFont="1" applyFill="1" applyBorder="1" applyAlignment="1" applyProtection="1">
      <alignment horizontal="center" vertical="center"/>
      <protection/>
    </xf>
    <xf numFmtId="0" fontId="0" fillId="0" borderId="18" xfId="0" applyBorder="1" applyAlignment="1" applyProtection="1">
      <alignment horizontal="center" vertical="center"/>
      <protection/>
    </xf>
    <xf numFmtId="0" fontId="28" fillId="0" borderId="0" xfId="0" applyFont="1" applyFill="1" applyBorder="1" applyAlignment="1" applyProtection="1">
      <alignment vertical="center"/>
      <protection/>
    </xf>
    <xf numFmtId="0" fontId="41" fillId="0" borderId="12" xfId="0" applyFont="1" applyFill="1" applyBorder="1" applyAlignment="1" applyProtection="1">
      <alignment horizontal="center" vertical="center"/>
      <protection/>
    </xf>
    <xf numFmtId="0" fontId="17" fillId="0" borderId="17" xfId="0" applyFont="1" applyBorder="1" applyAlignment="1" applyProtection="1">
      <alignment horizontal="center" vertical="center"/>
      <protection/>
    </xf>
    <xf numFmtId="0" fontId="17" fillId="0" borderId="25" xfId="0" applyFont="1" applyBorder="1" applyAlignment="1" applyProtection="1">
      <alignment horizontal="center" vertical="center"/>
      <protection/>
    </xf>
    <xf numFmtId="0" fontId="29" fillId="0" borderId="14" xfId="0" applyFont="1" applyFill="1" applyBorder="1" applyAlignment="1" applyProtection="1">
      <alignment horizontal="left" vertical="center" indent="1"/>
      <protection/>
    </xf>
    <xf numFmtId="0" fontId="29" fillId="0" borderId="16" xfId="0" applyFont="1" applyFill="1" applyBorder="1" applyAlignment="1" applyProtection="1">
      <alignment horizontal="left" vertical="center" indent="1"/>
      <protection/>
    </xf>
    <xf numFmtId="0" fontId="0" fillId="0" borderId="16" xfId="0" applyFont="1" applyFill="1" applyBorder="1" applyAlignment="1" applyProtection="1">
      <alignment horizontal="left" vertical="center" indent="1"/>
      <protection/>
    </xf>
    <xf numFmtId="0" fontId="29" fillId="0" borderId="18" xfId="0" applyFont="1" applyFill="1" applyBorder="1" applyAlignment="1" applyProtection="1">
      <alignment vertical="center" shrinkToFit="1"/>
      <protection/>
    </xf>
    <xf numFmtId="0" fontId="29" fillId="0" borderId="17" xfId="0" applyFont="1" applyFill="1" applyBorder="1" applyAlignment="1" applyProtection="1">
      <alignment vertical="center" shrinkToFit="1"/>
      <protection/>
    </xf>
    <xf numFmtId="0" fontId="29" fillId="0" borderId="25" xfId="0" applyFont="1" applyFill="1" applyBorder="1" applyAlignment="1" applyProtection="1">
      <alignment vertical="center" shrinkToFit="1"/>
      <protection/>
    </xf>
    <xf numFmtId="0" fontId="0" fillId="0" borderId="25" xfId="0" applyBorder="1" applyAlignment="1" applyProtection="1">
      <alignment vertical="center" shrinkToFit="1"/>
      <protection/>
    </xf>
    <xf numFmtId="182" fontId="35" fillId="0" borderId="17" xfId="0" applyNumberFormat="1" applyFont="1" applyFill="1" applyBorder="1" applyAlignment="1" applyProtection="1">
      <alignment horizontal="distributed" vertical="center" indent="3" shrinkToFit="1"/>
      <protection/>
    </xf>
    <xf numFmtId="182" fontId="29" fillId="0" borderId="17" xfId="0" applyNumberFormat="1" applyFont="1" applyFill="1" applyBorder="1" applyAlignment="1" applyProtection="1">
      <alignment horizontal="distributed" vertical="center" indent="3" shrinkToFit="1"/>
      <protection/>
    </xf>
    <xf numFmtId="182" fontId="29" fillId="0" borderId="25" xfId="0" applyNumberFormat="1" applyFont="1" applyFill="1" applyBorder="1" applyAlignment="1" applyProtection="1">
      <alignment horizontal="distributed" vertical="center" indent="3" shrinkToFit="1"/>
      <protection/>
    </xf>
    <xf numFmtId="0" fontId="0" fillId="0" borderId="25" xfId="0" applyBorder="1" applyAlignment="1" applyProtection="1">
      <alignment vertical="center" wrapText="1"/>
      <protection/>
    </xf>
    <xf numFmtId="0" fontId="25" fillId="0" borderId="12" xfId="0" applyFont="1" applyFill="1" applyBorder="1" applyAlignment="1" applyProtection="1">
      <alignment horizontal="center" vertical="center" wrapText="1" shrinkToFit="1"/>
      <protection/>
    </xf>
    <xf numFmtId="0" fontId="25" fillId="0" borderId="17" xfId="0" applyFont="1" applyFill="1" applyBorder="1" applyAlignment="1" applyProtection="1">
      <alignment horizontal="center" vertical="center" wrapText="1" shrinkToFit="1"/>
      <protection/>
    </xf>
    <xf numFmtId="0" fontId="0" fillId="0" borderId="17" xfId="0" applyFill="1" applyBorder="1" applyAlignment="1" applyProtection="1">
      <alignment vertical="center" wrapText="1"/>
      <protection/>
    </xf>
    <xf numFmtId="3" fontId="25" fillId="0" borderId="12" xfId="0" applyNumberFormat="1" applyFont="1" applyFill="1" applyBorder="1" applyAlignment="1" applyProtection="1">
      <alignment horizontal="center" vertical="center" shrinkToFit="1"/>
      <protection/>
    </xf>
    <xf numFmtId="3" fontId="25" fillId="0" borderId="17" xfId="0" applyNumberFormat="1" applyFont="1" applyFill="1" applyBorder="1" applyAlignment="1" applyProtection="1">
      <alignment horizontal="center" vertical="center" shrinkToFit="1"/>
      <protection/>
    </xf>
    <xf numFmtId="0" fontId="0" fillId="0" borderId="17" xfId="0" applyFill="1" applyBorder="1" applyAlignment="1" applyProtection="1">
      <alignment vertical="center"/>
      <protection/>
    </xf>
    <xf numFmtId="0" fontId="29" fillId="0" borderId="12" xfId="0" applyFont="1" applyFill="1" applyBorder="1" applyAlignment="1" applyProtection="1">
      <alignment vertical="center" wrapText="1"/>
      <protection/>
    </xf>
    <xf numFmtId="0" fontId="29" fillId="0" borderId="17" xfId="0" applyFont="1" applyFill="1" applyBorder="1" applyAlignment="1" applyProtection="1">
      <alignment vertical="center" wrapText="1"/>
      <protection/>
    </xf>
    <xf numFmtId="0" fontId="29" fillId="0" borderId="25" xfId="0" applyFont="1" applyFill="1" applyBorder="1" applyAlignment="1" applyProtection="1">
      <alignment vertical="center" wrapText="1"/>
      <protection/>
    </xf>
    <xf numFmtId="0" fontId="35" fillId="0" borderId="19" xfId="0" applyFont="1" applyFill="1" applyBorder="1" applyAlignment="1" applyProtection="1">
      <alignment horizontal="center" vertical="center" wrapText="1"/>
      <protection/>
    </xf>
    <xf numFmtId="0" fontId="33" fillId="0" borderId="12" xfId="0" applyFont="1" applyFill="1" applyBorder="1" applyAlignment="1" applyProtection="1">
      <alignment horizontal="center" vertical="center" wrapText="1" shrinkToFit="1"/>
      <protection/>
    </xf>
    <xf numFmtId="0" fontId="33" fillId="0" borderId="17" xfId="0" applyFont="1" applyFill="1" applyBorder="1" applyAlignment="1" applyProtection="1">
      <alignment horizontal="center" vertical="center" wrapText="1" shrinkToFit="1"/>
      <protection/>
    </xf>
    <xf numFmtId="0" fontId="44" fillId="0" borderId="25" xfId="0" applyFont="1" applyBorder="1" applyAlignment="1" applyProtection="1">
      <alignment vertical="center" wrapText="1"/>
      <protection/>
    </xf>
    <xf numFmtId="176" fontId="38" fillId="0" borderId="12" xfId="0" applyNumberFormat="1" applyFont="1" applyFill="1" applyBorder="1" applyAlignment="1" applyProtection="1">
      <alignment vertical="center" shrinkToFit="1"/>
      <protection/>
    </xf>
    <xf numFmtId="176" fontId="38" fillId="0" borderId="17" xfId="0" applyNumberFormat="1" applyFont="1" applyFill="1" applyBorder="1" applyAlignment="1" applyProtection="1">
      <alignment vertical="center" shrinkToFit="1"/>
      <protection/>
    </xf>
    <xf numFmtId="0" fontId="29" fillId="0" borderId="17" xfId="0" applyFont="1" applyFill="1" applyBorder="1" applyAlignment="1" applyProtection="1">
      <alignment vertical="center"/>
      <protection/>
    </xf>
    <xf numFmtId="182" fontId="29" fillId="0" borderId="12" xfId="0" applyNumberFormat="1" applyFont="1" applyFill="1" applyBorder="1" applyAlignment="1" applyProtection="1">
      <alignment horizontal="center" vertical="center" wrapText="1"/>
      <protection/>
    </xf>
    <xf numFmtId="182" fontId="29" fillId="0" borderId="17" xfId="0" applyNumberFormat="1" applyFont="1" applyFill="1" applyBorder="1" applyAlignment="1" applyProtection="1">
      <alignment horizontal="center" vertical="center" wrapText="1"/>
      <protection/>
    </xf>
    <xf numFmtId="182" fontId="29" fillId="0" borderId="25" xfId="0" applyNumberFormat="1" applyFont="1" applyFill="1" applyBorder="1" applyAlignment="1" applyProtection="1">
      <alignment horizontal="center" vertical="center" wrapText="1"/>
      <protection/>
    </xf>
    <xf numFmtId="182" fontId="29" fillId="0" borderId="12" xfId="0" applyNumberFormat="1" applyFont="1" applyFill="1" applyBorder="1" applyAlignment="1" applyProtection="1">
      <alignment horizontal="center" vertical="center" shrinkToFit="1"/>
      <protection/>
    </xf>
    <xf numFmtId="182" fontId="29" fillId="0" borderId="17" xfId="0" applyNumberFormat="1" applyFont="1" applyFill="1" applyBorder="1" applyAlignment="1" applyProtection="1">
      <alignment horizontal="center" vertical="center" shrinkToFit="1"/>
      <protection/>
    </xf>
    <xf numFmtId="182" fontId="29" fillId="0" borderId="25" xfId="0" applyNumberFormat="1" applyFont="1" applyFill="1" applyBorder="1" applyAlignment="1" applyProtection="1">
      <alignment horizontal="center" vertical="center" shrinkToFit="1"/>
      <protection/>
    </xf>
    <xf numFmtId="182" fontId="29" fillId="0" borderId="12" xfId="0" applyNumberFormat="1" applyFont="1" applyFill="1" applyBorder="1" applyAlignment="1" applyProtection="1">
      <alignment horizontal="left" vertical="center" wrapText="1"/>
      <protection/>
    </xf>
    <xf numFmtId="182" fontId="29" fillId="0" borderId="17" xfId="0" applyNumberFormat="1" applyFont="1" applyFill="1" applyBorder="1" applyAlignment="1" applyProtection="1">
      <alignment horizontal="left" vertical="center" wrapText="1"/>
      <protection/>
    </xf>
    <xf numFmtId="182" fontId="29" fillId="0" borderId="25" xfId="0" applyNumberFormat="1" applyFont="1" applyFill="1" applyBorder="1" applyAlignment="1" applyProtection="1">
      <alignment horizontal="left" vertical="center" wrapText="1"/>
      <protection/>
    </xf>
    <xf numFmtId="0" fontId="35" fillId="0" borderId="12" xfId="0" applyFont="1" applyFill="1" applyBorder="1" applyAlignment="1" applyProtection="1">
      <alignment horizontal="center" vertical="center" wrapText="1"/>
      <protection/>
    </xf>
    <xf numFmtId="0" fontId="35" fillId="0" borderId="17" xfId="0" applyFont="1" applyFill="1" applyBorder="1" applyAlignment="1" applyProtection="1">
      <alignment horizontal="center" vertical="center" wrapText="1"/>
      <protection/>
    </xf>
    <xf numFmtId="0" fontId="24" fillId="2" borderId="15" xfId="0"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29" fillId="2" borderId="15" xfId="0" applyFont="1" applyFill="1" applyBorder="1" applyAlignment="1" applyProtection="1">
      <alignment horizontal="left" vertical="center" wrapText="1" indent="1"/>
      <protection/>
    </xf>
    <xf numFmtId="0" fontId="29" fillId="2" borderId="18" xfId="0" applyFont="1" applyFill="1" applyBorder="1" applyAlignment="1" applyProtection="1">
      <alignment horizontal="left" vertical="center" wrapText="1" indent="1"/>
      <protection/>
    </xf>
    <xf numFmtId="0" fontId="0" fillId="2" borderId="18" xfId="0" applyFont="1" applyFill="1" applyBorder="1" applyAlignment="1" applyProtection="1">
      <alignment horizontal="left" vertical="center" wrapText="1" indent="1"/>
      <protection/>
    </xf>
    <xf numFmtId="0" fontId="0" fillId="2" borderId="22" xfId="0" applyFont="1" applyFill="1" applyBorder="1" applyAlignment="1" applyProtection="1">
      <alignment horizontal="left" vertical="center" wrapText="1" indent="1"/>
      <protection/>
    </xf>
    <xf numFmtId="0" fontId="0" fillId="2" borderId="14" xfId="0" applyFont="1" applyFill="1" applyBorder="1" applyAlignment="1" applyProtection="1">
      <alignment horizontal="left" vertical="center" wrapText="1" indent="1"/>
      <protection/>
    </xf>
    <xf numFmtId="0" fontId="0" fillId="2" borderId="16" xfId="0" applyFont="1" applyFill="1" applyBorder="1" applyAlignment="1" applyProtection="1">
      <alignment horizontal="left" vertical="center" wrapText="1" indent="1"/>
      <protection/>
    </xf>
    <xf numFmtId="0" fontId="0" fillId="2" borderId="23" xfId="0" applyFont="1" applyFill="1" applyBorder="1" applyAlignment="1" applyProtection="1">
      <alignment horizontal="left" vertical="center" wrapText="1" indent="1"/>
      <protection/>
    </xf>
    <xf numFmtId="0" fontId="24" fillId="2" borderId="0" xfId="0" applyFont="1" applyFill="1" applyBorder="1" applyAlignment="1" applyProtection="1">
      <alignment horizontal="right" vertical="center"/>
      <protection/>
    </xf>
    <xf numFmtId="0" fontId="0" fillId="0" borderId="0" xfId="0" applyAlignment="1" applyProtection="1">
      <alignment horizontal="right" vertical="center"/>
      <protection/>
    </xf>
    <xf numFmtId="0" fontId="0" fillId="2" borderId="0" xfId="0" applyFont="1" applyFill="1" applyBorder="1" applyAlignment="1" applyProtection="1">
      <alignment horizontal="center" vertical="center" shrinkToFit="1"/>
      <protection/>
    </xf>
    <xf numFmtId="0" fontId="0" fillId="0" borderId="0" xfId="0" applyFont="1" applyAlignment="1" applyProtection="1">
      <alignment horizontal="center" vertical="center" shrinkToFit="1"/>
      <protection/>
    </xf>
    <xf numFmtId="0" fontId="24" fillId="2" borderId="0" xfId="0" applyFont="1" applyFill="1" applyBorder="1" applyAlignment="1" applyProtection="1">
      <alignment horizontal="center" vertical="center"/>
      <protection/>
    </xf>
    <xf numFmtId="0" fontId="0" fillId="0" borderId="0" xfId="0" applyAlignment="1" applyProtection="1">
      <alignment horizontal="center" vertical="center"/>
      <protection/>
    </xf>
    <xf numFmtId="0" fontId="24" fillId="2" borderId="24" xfId="0" applyFont="1" applyFill="1" applyBorder="1" applyAlignment="1" applyProtection="1">
      <alignment horizontal="center" vertical="center"/>
      <protection/>
    </xf>
    <xf numFmtId="0" fontId="0" fillId="0" borderId="24" xfId="0" applyBorder="1" applyAlignment="1" applyProtection="1">
      <alignment horizontal="center" vertical="center"/>
      <protection/>
    </xf>
    <xf numFmtId="0" fontId="0" fillId="0" borderId="13" xfId="0" applyBorder="1" applyAlignment="1" applyProtection="1">
      <alignment horizontal="center" vertical="center" wrapText="1"/>
      <protection/>
    </xf>
    <xf numFmtId="0" fontId="0" fillId="0" borderId="0" xfId="0" applyBorder="1" applyAlignment="1" applyProtection="1">
      <alignment horizontal="center" vertical="center" wrapText="1"/>
      <protection/>
    </xf>
    <xf numFmtId="0" fontId="0" fillId="0" borderId="24" xfId="0" applyBorder="1" applyAlignment="1" applyProtection="1">
      <alignment horizontal="center" vertical="center" wrapText="1"/>
      <protection/>
    </xf>
    <xf numFmtId="0" fontId="0" fillId="2" borderId="13" xfId="0" applyFont="1" applyFill="1" applyBorder="1" applyAlignment="1" applyProtection="1">
      <alignment horizontal="left" vertical="center" wrapText="1" indent="1"/>
      <protection/>
    </xf>
    <xf numFmtId="0" fontId="0" fillId="2" borderId="0" xfId="0" applyFont="1" applyFill="1" applyAlignment="1" applyProtection="1">
      <alignment horizontal="left" vertical="center" wrapText="1" indent="1"/>
      <protection/>
    </xf>
    <xf numFmtId="0" fontId="24" fillId="2" borderId="18" xfId="0" applyFont="1" applyFill="1" applyBorder="1" applyAlignment="1" applyProtection="1">
      <alignment horizontal="left" vertical="center" indent="1"/>
      <protection/>
    </xf>
    <xf numFmtId="0" fontId="0" fillId="0" borderId="0" xfId="0" applyFont="1" applyBorder="1" applyAlignment="1" applyProtection="1">
      <alignment horizontal="left" vertical="center" indent="1"/>
      <protection/>
    </xf>
    <xf numFmtId="0" fontId="0" fillId="2" borderId="15" xfId="0" applyFill="1" applyBorder="1" applyAlignment="1" applyProtection="1">
      <alignment horizontal="center" vertical="center" wrapText="1"/>
      <protection/>
    </xf>
    <xf numFmtId="0" fontId="0" fillId="2" borderId="18" xfId="0" applyFill="1" applyBorder="1" applyAlignment="1" applyProtection="1">
      <alignment horizontal="center" vertical="center" wrapText="1"/>
      <protection/>
    </xf>
    <xf numFmtId="0" fontId="0" fillId="2" borderId="22" xfId="0" applyFill="1" applyBorder="1" applyAlignment="1" applyProtection="1">
      <alignment horizontal="center" vertical="center" wrapText="1"/>
      <protection/>
    </xf>
    <xf numFmtId="0" fontId="0" fillId="2" borderId="14" xfId="0" applyFill="1" applyBorder="1" applyAlignment="1" applyProtection="1">
      <alignment horizontal="center" vertical="center" wrapText="1"/>
      <protection/>
    </xf>
    <xf numFmtId="0" fontId="0" fillId="2" borderId="16" xfId="0" applyFill="1" applyBorder="1" applyAlignment="1" applyProtection="1">
      <alignment horizontal="center" vertical="center" wrapText="1"/>
      <protection/>
    </xf>
    <xf numFmtId="0" fontId="0" fillId="2" borderId="23" xfId="0" applyFill="1" applyBorder="1" applyAlignment="1" applyProtection="1">
      <alignment horizontal="center" vertical="center" wrapText="1"/>
      <protection/>
    </xf>
    <xf numFmtId="0" fontId="29" fillId="2" borderId="15" xfId="0" applyFont="1" applyFill="1" applyBorder="1" applyAlignment="1" applyProtection="1">
      <alignment horizontal="center" vertical="center" shrinkToFit="1"/>
      <protection/>
    </xf>
    <xf numFmtId="0" fontId="29" fillId="0" borderId="14" xfId="0" applyFont="1" applyBorder="1" applyAlignment="1" applyProtection="1">
      <alignment horizontal="center" vertical="center" shrinkToFit="1"/>
      <protection/>
    </xf>
    <xf numFmtId="0" fontId="29" fillId="2" borderId="50" xfId="0" applyFont="1" applyFill="1" applyBorder="1" applyAlignment="1" applyProtection="1">
      <alignment horizontal="center" vertical="center" shrinkToFit="1"/>
      <protection/>
    </xf>
    <xf numFmtId="0" fontId="29" fillId="2" borderId="51" xfId="0" applyFont="1" applyFill="1" applyBorder="1" applyAlignment="1" applyProtection="1">
      <alignment horizontal="center" vertical="center" shrinkToFit="1"/>
      <protection/>
    </xf>
    <xf numFmtId="0" fontId="29" fillId="2" borderId="20" xfId="0" applyFont="1" applyFill="1" applyBorder="1" applyAlignment="1" applyProtection="1">
      <alignment horizontal="center" vertical="center" shrinkToFit="1"/>
      <protection/>
    </xf>
    <xf numFmtId="0" fontId="29" fillId="2" borderId="21" xfId="0" applyFont="1" applyFill="1" applyBorder="1" applyAlignment="1" applyProtection="1">
      <alignment horizontal="center" vertical="center" shrinkToFit="1"/>
      <protection/>
    </xf>
    <xf numFmtId="0" fontId="29" fillId="2" borderId="22" xfId="0" applyFont="1" applyFill="1" applyBorder="1" applyAlignment="1" applyProtection="1">
      <alignment horizontal="center" vertical="center" shrinkToFit="1"/>
      <protection/>
    </xf>
    <xf numFmtId="0" fontId="29" fillId="2" borderId="14" xfId="0" applyFont="1" applyFill="1" applyBorder="1" applyAlignment="1" applyProtection="1">
      <alignment horizontal="center" vertical="center" shrinkToFit="1"/>
      <protection/>
    </xf>
    <xf numFmtId="0" fontId="29" fillId="2" borderId="23" xfId="0" applyFont="1" applyFill="1" applyBorder="1" applyAlignment="1" applyProtection="1">
      <alignment horizontal="center" vertical="center" shrinkToFit="1"/>
      <protection/>
    </xf>
    <xf numFmtId="0" fontId="29" fillId="2" borderId="52" xfId="0" applyFont="1" applyFill="1" applyBorder="1" applyAlignment="1" applyProtection="1">
      <alignment horizontal="center" vertical="center" shrinkToFit="1"/>
      <protection/>
    </xf>
    <xf numFmtId="0" fontId="29" fillId="2" borderId="53" xfId="0" applyFont="1" applyFill="1" applyBorder="1" applyAlignment="1" applyProtection="1">
      <alignment horizontal="center" vertical="center" shrinkToFit="1"/>
      <protection/>
    </xf>
    <xf numFmtId="0" fontId="29" fillId="2" borderId="47" xfId="0" applyFont="1" applyFill="1" applyBorder="1" applyAlignment="1" applyProtection="1">
      <alignment horizontal="center" vertical="center" shrinkToFit="1"/>
      <protection/>
    </xf>
    <xf numFmtId="0" fontId="29" fillId="2" borderId="48" xfId="0" applyFont="1" applyFill="1" applyBorder="1" applyAlignment="1" applyProtection="1">
      <alignment horizontal="center" vertical="center" shrinkToFit="1"/>
      <protection/>
    </xf>
    <xf numFmtId="0" fontId="27" fillId="7" borderId="0" xfId="0" applyFont="1" applyFill="1" applyAlignment="1">
      <alignment vertical="center" wrapText="1"/>
    </xf>
    <xf numFmtId="0" fontId="24" fillId="7" borderId="18" xfId="0" applyFont="1" applyFill="1" applyBorder="1" applyAlignment="1">
      <alignment vertical="center" wrapText="1"/>
    </xf>
    <xf numFmtId="0" fontId="0" fillId="0" borderId="16" xfId="0" applyBorder="1" applyAlignment="1">
      <alignment vertical="center"/>
    </xf>
    <xf numFmtId="0" fontId="25" fillId="2" borderId="15" xfId="0" applyFont="1" applyFill="1" applyBorder="1" applyAlignment="1" applyProtection="1">
      <alignment horizontal="center" vertical="center" wrapText="1"/>
      <protection/>
    </xf>
    <xf numFmtId="0" fontId="25" fillId="2" borderId="18" xfId="0" applyFont="1" applyFill="1" applyBorder="1" applyAlignment="1" applyProtection="1">
      <alignment horizontal="center" vertical="center" wrapText="1"/>
      <protection/>
    </xf>
    <xf numFmtId="0" fontId="0" fillId="2" borderId="14" xfId="0" applyFill="1" applyBorder="1" applyAlignment="1" applyProtection="1">
      <alignment vertical="center"/>
      <protection/>
    </xf>
    <xf numFmtId="0" fontId="0" fillId="2" borderId="16" xfId="0" applyFill="1" applyBorder="1" applyAlignment="1" applyProtection="1">
      <alignment vertical="center"/>
      <protection/>
    </xf>
    <xf numFmtId="182" fontId="35" fillId="2" borderId="18" xfId="0" applyNumberFormat="1" applyFont="1" applyFill="1" applyBorder="1" applyAlignment="1" applyProtection="1">
      <alignment horizontal="distributed" vertical="center" indent="3" shrinkToFit="1"/>
      <protection/>
    </xf>
    <xf numFmtId="182" fontId="29" fillId="2" borderId="18" xfId="0" applyNumberFormat="1" applyFont="1" applyFill="1" applyBorder="1" applyAlignment="1" applyProtection="1">
      <alignment horizontal="distributed" vertical="center" indent="3" shrinkToFit="1"/>
      <protection/>
    </xf>
    <xf numFmtId="182" fontId="29" fillId="2" borderId="22" xfId="0" applyNumberFormat="1" applyFont="1" applyFill="1" applyBorder="1" applyAlignment="1" applyProtection="1">
      <alignment horizontal="distributed" vertical="center" indent="3" shrinkToFit="1"/>
      <protection/>
    </xf>
    <xf numFmtId="182" fontId="0" fillId="0" borderId="16" xfId="0" applyNumberFormat="1" applyBorder="1" applyAlignment="1" applyProtection="1">
      <alignment horizontal="distributed" vertical="center" indent="3" shrinkToFit="1"/>
      <protection/>
    </xf>
    <xf numFmtId="182" fontId="0" fillId="0" borderId="23" xfId="0" applyNumberFormat="1" applyBorder="1" applyAlignment="1" applyProtection="1">
      <alignment horizontal="distributed" vertical="center" indent="3" shrinkToFit="1"/>
      <protection/>
    </xf>
    <xf numFmtId="0" fontId="24" fillId="7" borderId="0" xfId="0" applyFont="1" applyFill="1" applyBorder="1" applyAlignment="1">
      <alignment vertical="center"/>
    </xf>
    <xf numFmtId="0" fontId="25" fillId="2" borderId="22" xfId="0" applyFont="1" applyFill="1" applyBorder="1" applyAlignment="1" applyProtection="1">
      <alignment horizontal="center" vertical="center" wrapText="1"/>
      <protection/>
    </xf>
    <xf numFmtId="0" fontId="25" fillId="2" borderId="13" xfId="0" applyFont="1" applyFill="1" applyBorder="1" applyAlignment="1" applyProtection="1">
      <alignment horizontal="center" vertical="center" wrapText="1"/>
      <protection/>
    </xf>
    <xf numFmtId="0" fontId="25" fillId="2" borderId="0" xfId="0" applyFont="1" applyFill="1" applyBorder="1" applyAlignment="1" applyProtection="1">
      <alignment horizontal="center" vertical="center" wrapText="1"/>
      <protection/>
    </xf>
    <xf numFmtId="0" fontId="25" fillId="2" borderId="24" xfId="0" applyFont="1" applyFill="1" applyBorder="1" applyAlignment="1" applyProtection="1">
      <alignment horizontal="center" vertical="center" wrapText="1"/>
      <protection/>
    </xf>
    <xf numFmtId="0" fontId="25" fillId="2" borderId="14" xfId="0" applyFont="1" applyFill="1" applyBorder="1" applyAlignment="1" applyProtection="1">
      <alignment horizontal="center" vertical="center" wrapText="1"/>
      <protection/>
    </xf>
    <xf numFmtId="0" fontId="25" fillId="2" borderId="16" xfId="0" applyFont="1" applyFill="1" applyBorder="1" applyAlignment="1" applyProtection="1">
      <alignment horizontal="center" vertical="center" wrapText="1"/>
      <protection/>
    </xf>
    <xf numFmtId="0" fontId="25" fillId="2" borderId="23" xfId="0" applyFont="1" applyFill="1" applyBorder="1" applyAlignment="1" applyProtection="1">
      <alignment horizontal="center" vertical="center" wrapText="1"/>
      <protection/>
    </xf>
    <xf numFmtId="0" fontId="25" fillId="2" borderId="15" xfId="0" applyFont="1" applyFill="1" applyBorder="1" applyAlignment="1" applyProtection="1">
      <alignment horizontal="center" vertical="center" textRotation="255"/>
      <protection/>
    </xf>
    <xf numFmtId="0" fontId="25" fillId="2" borderId="22" xfId="0" applyFont="1" applyFill="1" applyBorder="1" applyAlignment="1" applyProtection="1">
      <alignment horizontal="center" vertical="center" textRotation="255"/>
      <protection/>
    </xf>
    <xf numFmtId="0" fontId="25" fillId="2" borderId="13" xfId="0" applyFont="1" applyFill="1" applyBorder="1" applyAlignment="1" applyProtection="1">
      <alignment horizontal="center" vertical="center" textRotation="255"/>
      <protection/>
    </xf>
    <xf numFmtId="0" fontId="25" fillId="2" borderId="24" xfId="0" applyFont="1" applyFill="1" applyBorder="1" applyAlignment="1" applyProtection="1">
      <alignment horizontal="center" vertical="center" textRotation="255"/>
      <protection/>
    </xf>
    <xf numFmtId="0" fontId="25" fillId="2" borderId="14" xfId="0" applyFont="1" applyFill="1" applyBorder="1" applyAlignment="1" applyProtection="1">
      <alignment horizontal="center" vertical="center" textRotation="255"/>
      <protection/>
    </xf>
    <xf numFmtId="0" fontId="25" fillId="2" borderId="23" xfId="0" applyFont="1" applyFill="1" applyBorder="1" applyAlignment="1" applyProtection="1">
      <alignment horizontal="center" vertical="center" textRotation="255"/>
      <protection/>
    </xf>
    <xf numFmtId="0" fontId="24" fillId="0" borderId="15" xfId="0" applyFont="1" applyFill="1" applyBorder="1" applyAlignment="1" applyProtection="1">
      <alignment horizontal="center" vertical="center" wrapText="1"/>
      <protection/>
    </xf>
    <xf numFmtId="0" fontId="29" fillId="0" borderId="15" xfId="0" applyFont="1" applyFill="1" applyBorder="1" applyAlignment="1" applyProtection="1">
      <alignment horizontal="left" vertical="center" wrapText="1" indent="1"/>
      <protection/>
    </xf>
    <xf numFmtId="0" fontId="29" fillId="0" borderId="18" xfId="0" applyFont="1" applyFill="1" applyBorder="1" applyAlignment="1" applyProtection="1">
      <alignment horizontal="left" vertical="center" wrapText="1" indent="1"/>
      <protection/>
    </xf>
    <xf numFmtId="0" fontId="0" fillId="0" borderId="18" xfId="0" applyFont="1" applyFill="1" applyBorder="1" applyAlignment="1" applyProtection="1">
      <alignment horizontal="left" vertical="center" wrapText="1" indent="1"/>
      <protection/>
    </xf>
    <xf numFmtId="0" fontId="0" fillId="0" borderId="22" xfId="0" applyFont="1" applyFill="1" applyBorder="1" applyAlignment="1" applyProtection="1">
      <alignment horizontal="left" vertical="center" wrapText="1" indent="1"/>
      <protection/>
    </xf>
    <xf numFmtId="0" fontId="0" fillId="0" borderId="14" xfId="0" applyFont="1" applyFill="1" applyBorder="1" applyAlignment="1" applyProtection="1">
      <alignment horizontal="left" vertical="center" wrapText="1" indent="1"/>
      <protection/>
    </xf>
    <xf numFmtId="0" fontId="0" fillId="0" borderId="16" xfId="0" applyFont="1" applyFill="1" applyBorder="1" applyAlignment="1" applyProtection="1">
      <alignment horizontal="left" vertical="center" wrapText="1" indent="1"/>
      <protection/>
    </xf>
    <xf numFmtId="0" fontId="0" fillId="0" borderId="23" xfId="0" applyFont="1" applyFill="1" applyBorder="1" applyAlignment="1" applyProtection="1">
      <alignment horizontal="left" vertical="center" wrapText="1" indent="1"/>
      <protection/>
    </xf>
    <xf numFmtId="0" fontId="24" fillId="0" borderId="0" xfId="0"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0" borderId="0" xfId="0" applyFont="1" applyFill="1" applyBorder="1" applyAlignment="1" applyProtection="1">
      <alignment horizontal="center" vertical="center" shrinkToFit="1"/>
      <protection/>
    </xf>
    <xf numFmtId="0" fontId="24" fillId="0" borderId="0" xfId="0" applyFon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24" fillId="0" borderId="24" xfId="0" applyFont="1" applyFill="1" applyBorder="1" applyAlignment="1" applyProtection="1">
      <alignment horizontal="center" vertical="center"/>
      <protection/>
    </xf>
    <xf numFmtId="0" fontId="0" fillId="0" borderId="13" xfId="0" applyFont="1" applyFill="1" applyBorder="1" applyAlignment="1" applyProtection="1">
      <alignment horizontal="left" vertical="center" wrapText="1" indent="1"/>
      <protection/>
    </xf>
    <xf numFmtId="0" fontId="0" fillId="0" borderId="0" xfId="0" applyFont="1" applyFill="1" applyBorder="1" applyAlignment="1" applyProtection="1">
      <alignment horizontal="left" vertical="center" wrapText="1" indent="1"/>
      <protection/>
    </xf>
    <xf numFmtId="0" fontId="24" fillId="0" borderId="18" xfId="0" applyFont="1" applyFill="1" applyBorder="1" applyAlignment="1" applyProtection="1">
      <alignment horizontal="left" vertical="center" indent="1"/>
      <protection/>
    </xf>
    <xf numFmtId="0" fontId="24" fillId="0" borderId="18" xfId="0" applyFont="1" applyFill="1" applyBorder="1" applyAlignment="1" applyProtection="1">
      <alignment horizontal="center" vertical="center" wrapText="1"/>
      <protection/>
    </xf>
    <xf numFmtId="0" fontId="24" fillId="0" borderId="22" xfId="0" applyFont="1" applyFill="1" applyBorder="1" applyAlignment="1" applyProtection="1">
      <alignment horizontal="center" vertical="center" wrapText="1"/>
      <protection/>
    </xf>
    <xf numFmtId="0" fontId="24" fillId="0" borderId="14" xfId="0" applyFont="1" applyFill="1" applyBorder="1" applyAlignment="1" applyProtection="1">
      <alignment horizontal="center" vertical="center" wrapText="1"/>
      <protection/>
    </xf>
    <xf numFmtId="0" fontId="24" fillId="0" borderId="16" xfId="0" applyFont="1" applyFill="1" applyBorder="1" applyAlignment="1" applyProtection="1">
      <alignment horizontal="center" vertical="center" wrapText="1"/>
      <protection/>
    </xf>
    <xf numFmtId="0" fontId="24" fillId="0" borderId="23" xfId="0" applyFont="1" applyFill="1" applyBorder="1" applyAlignment="1" applyProtection="1">
      <alignment horizontal="center" vertical="center" wrapText="1"/>
      <protection/>
    </xf>
    <xf numFmtId="0" fontId="0" fillId="0" borderId="13" xfId="0" applyFont="1" applyFill="1" applyBorder="1" applyAlignment="1" applyProtection="1">
      <alignment horizontal="right" vertical="center" shrinkToFit="1"/>
      <protection/>
    </xf>
    <xf numFmtId="0" fontId="0" fillId="0" borderId="13" xfId="0" applyFont="1" applyBorder="1" applyAlignment="1">
      <alignment horizontal="right" vertical="center" shrinkToFit="1"/>
    </xf>
    <xf numFmtId="0" fontId="25" fillId="0" borderId="0" xfId="0" applyFont="1" applyFill="1" applyBorder="1" applyAlignment="1" applyProtection="1">
      <alignment vertical="center" shrinkToFit="1"/>
      <protection/>
    </xf>
    <xf numFmtId="0" fontId="0" fillId="0" borderId="0" xfId="0" applyFill="1" applyBorder="1" applyAlignment="1" applyProtection="1">
      <alignment vertical="center" shrinkToFit="1"/>
      <protection/>
    </xf>
    <xf numFmtId="0" fontId="24" fillId="0" borderId="0" xfId="0" applyFont="1" applyFill="1" applyBorder="1" applyAlignment="1" applyProtection="1">
      <alignment vertical="center"/>
      <protection/>
    </xf>
    <xf numFmtId="0" fontId="0" fillId="0" borderId="0" xfId="0" applyFill="1" applyBorder="1" applyAlignment="1" applyProtection="1">
      <alignment vertical="center"/>
      <protection/>
    </xf>
    <xf numFmtId="0" fontId="29" fillId="0" borderId="54" xfId="0" applyFont="1" applyFill="1" applyBorder="1" applyAlignment="1" applyProtection="1">
      <alignment horizontal="center" vertical="center" shrinkToFit="1"/>
      <protection/>
    </xf>
    <xf numFmtId="0" fontId="29" fillId="0" borderId="55" xfId="0" applyFont="1" applyFill="1" applyBorder="1" applyAlignment="1" applyProtection="1">
      <alignment horizontal="center" vertical="center" shrinkToFit="1"/>
      <protection/>
    </xf>
    <xf numFmtId="0" fontId="29" fillId="0" borderId="50" xfId="0" applyFont="1" applyFill="1" applyBorder="1" applyAlignment="1" applyProtection="1">
      <alignment horizontal="center" vertical="center" shrinkToFit="1"/>
      <protection/>
    </xf>
    <xf numFmtId="0" fontId="29" fillId="0" borderId="51" xfId="0" applyFont="1" applyFill="1" applyBorder="1" applyAlignment="1" applyProtection="1">
      <alignment horizontal="center" vertical="center" shrinkToFit="1"/>
      <protection/>
    </xf>
    <xf numFmtId="0" fontId="29" fillId="0" borderId="20" xfId="0" applyFont="1" applyFill="1" applyBorder="1" applyAlignment="1" applyProtection="1">
      <alignment horizontal="center" vertical="center" shrinkToFit="1"/>
      <protection/>
    </xf>
    <xf numFmtId="0" fontId="29" fillId="0" borderId="21" xfId="0" applyFont="1" applyFill="1" applyBorder="1" applyAlignment="1" applyProtection="1">
      <alignment horizontal="center" vertical="center" shrinkToFit="1"/>
      <protection/>
    </xf>
    <xf numFmtId="0" fontId="29" fillId="0" borderId="15" xfId="0" applyFont="1" applyFill="1" applyBorder="1" applyAlignment="1" applyProtection="1">
      <alignment horizontal="center" vertical="center" shrinkToFit="1"/>
      <protection/>
    </xf>
    <xf numFmtId="0" fontId="29" fillId="0" borderId="22" xfId="0" applyFont="1" applyFill="1" applyBorder="1" applyAlignment="1" applyProtection="1">
      <alignment horizontal="center" vertical="center" shrinkToFit="1"/>
      <protection/>
    </xf>
    <xf numFmtId="0" fontId="29" fillId="0" borderId="23" xfId="0" applyFont="1" applyFill="1" applyBorder="1" applyAlignment="1" applyProtection="1">
      <alignment horizontal="center" vertical="center" shrinkToFit="1"/>
      <protection/>
    </xf>
    <xf numFmtId="0" fontId="29" fillId="0" borderId="52" xfId="0" applyFont="1" applyFill="1" applyBorder="1" applyAlignment="1" applyProtection="1">
      <alignment horizontal="center" vertical="center" shrinkToFit="1"/>
      <protection/>
    </xf>
    <xf numFmtId="0" fontId="29" fillId="0" borderId="53" xfId="0" applyFont="1" applyFill="1" applyBorder="1" applyAlignment="1" applyProtection="1">
      <alignment horizontal="center" vertical="center" shrinkToFit="1"/>
      <protection/>
    </xf>
    <xf numFmtId="0" fontId="29" fillId="0" borderId="47" xfId="0" applyFont="1" applyFill="1" applyBorder="1" applyAlignment="1" applyProtection="1">
      <alignment horizontal="center" vertical="center" shrinkToFit="1"/>
      <protection/>
    </xf>
    <xf numFmtId="0" fontId="29" fillId="0" borderId="48" xfId="0" applyFont="1" applyFill="1" applyBorder="1" applyAlignment="1" applyProtection="1">
      <alignment horizontal="center" vertical="center" shrinkToFit="1"/>
      <protection/>
    </xf>
    <xf numFmtId="182" fontId="29" fillId="0" borderId="18" xfId="0" applyNumberFormat="1" applyFont="1" applyFill="1" applyBorder="1" applyAlignment="1" applyProtection="1">
      <alignment horizontal="distributed" vertical="center" indent="3" shrinkToFit="1"/>
      <protection/>
    </xf>
    <xf numFmtId="182" fontId="29" fillId="0" borderId="22" xfId="0" applyNumberFormat="1" applyFont="1" applyFill="1" applyBorder="1" applyAlignment="1" applyProtection="1">
      <alignment horizontal="distributed" vertical="center" indent="3" shrinkToFit="1"/>
      <protection/>
    </xf>
    <xf numFmtId="0" fontId="25" fillId="0" borderId="15" xfId="0" applyFont="1" applyFill="1" applyBorder="1" applyAlignment="1" applyProtection="1">
      <alignment horizontal="center" vertical="center" textRotation="255"/>
      <protection/>
    </xf>
    <xf numFmtId="0" fontId="25" fillId="0" borderId="22" xfId="0" applyFont="1" applyFill="1" applyBorder="1" applyAlignment="1" applyProtection="1">
      <alignment horizontal="center" vertical="center" textRotation="255"/>
      <protection/>
    </xf>
    <xf numFmtId="0" fontId="25" fillId="0" borderId="13" xfId="0" applyFont="1" applyFill="1" applyBorder="1" applyAlignment="1" applyProtection="1">
      <alignment horizontal="center" vertical="center" textRotation="255"/>
      <protection/>
    </xf>
    <xf numFmtId="0" fontId="25" fillId="0" borderId="24" xfId="0" applyFont="1" applyFill="1" applyBorder="1" applyAlignment="1" applyProtection="1">
      <alignment horizontal="center" vertical="center" textRotation="255"/>
      <protection/>
    </xf>
    <xf numFmtId="0" fontId="25" fillId="0" borderId="14" xfId="0" applyFont="1" applyFill="1" applyBorder="1" applyAlignment="1" applyProtection="1">
      <alignment horizontal="center" vertical="center" textRotation="255"/>
      <protection/>
    </xf>
    <xf numFmtId="0" fontId="25" fillId="0" borderId="23" xfId="0" applyFont="1" applyFill="1" applyBorder="1" applyAlignment="1" applyProtection="1">
      <alignment horizontal="center" vertical="center" textRotation="255"/>
      <protection/>
    </xf>
    <xf numFmtId="0" fontId="24" fillId="2" borderId="20" xfId="0" applyFont="1" applyFill="1" applyBorder="1" applyAlignment="1" applyProtection="1">
      <alignment vertical="center" textRotation="255"/>
      <protection/>
    </xf>
    <xf numFmtId="0" fontId="0" fillId="0" borderId="49" xfId="0" applyBorder="1" applyAlignment="1" applyProtection="1">
      <alignment vertical="center" textRotation="255"/>
      <protection/>
    </xf>
    <xf numFmtId="0" fontId="0" fillId="0" borderId="21" xfId="0" applyBorder="1" applyAlignment="1" applyProtection="1">
      <alignment vertical="center" textRotation="255"/>
      <protection/>
    </xf>
    <xf numFmtId="0" fontId="25" fillId="2" borderId="15" xfId="0" applyFont="1" applyFill="1" applyBorder="1" applyAlignment="1" applyProtection="1">
      <alignment horizontal="center" vertical="center" textRotation="255" wrapText="1"/>
      <protection/>
    </xf>
    <xf numFmtId="0" fontId="0" fillId="2" borderId="22" xfId="0" applyFill="1" applyBorder="1" applyAlignment="1" applyProtection="1">
      <alignment horizontal="center" vertical="center" textRotation="255" wrapText="1"/>
      <protection/>
    </xf>
    <xf numFmtId="0" fontId="0" fillId="2" borderId="13" xfId="0" applyFill="1" applyBorder="1" applyAlignment="1" applyProtection="1">
      <alignment horizontal="center" vertical="center" textRotation="255" wrapText="1"/>
      <protection/>
    </xf>
    <xf numFmtId="0" fontId="0" fillId="2" borderId="24" xfId="0" applyFill="1" applyBorder="1" applyAlignment="1" applyProtection="1">
      <alignment horizontal="center" vertical="center" textRotation="255" wrapText="1"/>
      <protection/>
    </xf>
    <xf numFmtId="0" fontId="24" fillId="0" borderId="20" xfId="0" applyFont="1" applyFill="1" applyBorder="1" applyAlignment="1" applyProtection="1">
      <alignment vertical="center" textRotation="255"/>
      <protection/>
    </xf>
    <xf numFmtId="0" fontId="0" fillId="0" borderId="22" xfId="0" applyFill="1" applyBorder="1" applyAlignment="1" applyProtection="1">
      <alignment horizontal="center" vertical="center" textRotation="255" wrapText="1"/>
      <protection/>
    </xf>
    <xf numFmtId="0" fontId="0" fillId="0" borderId="13" xfId="0" applyFill="1" applyBorder="1" applyAlignment="1" applyProtection="1">
      <alignment horizontal="center" vertical="center" textRotation="255" wrapText="1"/>
      <protection/>
    </xf>
    <xf numFmtId="0" fontId="0" fillId="0" borderId="24" xfId="0" applyFill="1" applyBorder="1" applyAlignment="1" applyProtection="1">
      <alignment horizontal="center" vertical="center" textRotation="255" wrapText="1"/>
      <protection/>
    </xf>
    <xf numFmtId="0" fontId="35" fillId="0" borderId="0" xfId="0" applyFont="1" applyBorder="1" applyAlignment="1">
      <alignment vertical="center"/>
    </xf>
    <xf numFmtId="0" fontId="24" fillId="0" borderId="56" xfId="0" applyFont="1" applyBorder="1" applyAlignment="1">
      <alignment horizontal="center" vertical="center" shrinkToFit="1"/>
    </xf>
    <xf numFmtId="0" fontId="24" fillId="0" borderId="26" xfId="0" applyFont="1" applyBorder="1" applyAlignment="1">
      <alignment horizontal="center" vertical="center" shrinkToFit="1"/>
    </xf>
    <xf numFmtId="0" fontId="24" fillId="0" borderId="28" xfId="0" applyFont="1" applyBorder="1" applyAlignment="1">
      <alignment horizontal="center" vertical="center"/>
    </xf>
    <xf numFmtId="0" fontId="24" fillId="0" borderId="29" xfId="0" applyFont="1" applyBorder="1" applyAlignment="1">
      <alignment horizontal="center" vertical="center"/>
    </xf>
    <xf numFmtId="0" fontId="24" fillId="7" borderId="16" xfId="0" applyFont="1" applyFill="1" applyBorder="1" applyAlignment="1">
      <alignment vertical="center" wrapText="1"/>
    </xf>
    <xf numFmtId="0" fontId="24" fillId="7" borderId="0" xfId="0" applyFont="1" applyFill="1" applyAlignment="1">
      <alignment vertical="top" wrapText="1"/>
    </xf>
    <xf numFmtId="0" fontId="24" fillId="0" borderId="0" xfId="0" applyFont="1" applyAlignment="1">
      <alignment vertical="top"/>
    </xf>
    <xf numFmtId="0" fontId="53" fillId="2" borderId="0" xfId="61" applyFont="1" applyFill="1" applyAlignment="1" applyProtection="1">
      <alignment horizontal="center" vertical="center"/>
      <protection/>
    </xf>
    <xf numFmtId="0" fontId="29" fillId="2" borderId="39" xfId="61" applyFont="1" applyFill="1" applyBorder="1" applyAlignment="1" applyProtection="1">
      <alignment vertical="center" shrinkToFit="1"/>
      <protection/>
    </xf>
    <xf numFmtId="0" fontId="48" fillId="2" borderId="42" xfId="61" applyFont="1" applyFill="1" applyBorder="1" applyAlignment="1" applyProtection="1">
      <alignment horizontal="distributed" vertical="center"/>
      <protection/>
    </xf>
    <xf numFmtId="0" fontId="48" fillId="2" borderId="44" xfId="61" applyFont="1" applyFill="1" applyBorder="1" applyAlignment="1" applyProtection="1">
      <alignment horizontal="distributed" vertical="center"/>
      <protection/>
    </xf>
    <xf numFmtId="182" fontId="50" fillId="2" borderId="38" xfId="0" applyNumberFormat="1" applyFont="1" applyFill="1" applyBorder="1" applyAlignment="1" applyProtection="1">
      <alignment horizontal="center" vertical="center" shrinkToFit="1"/>
      <protection/>
    </xf>
    <xf numFmtId="0" fontId="49" fillId="0" borderId="38" xfId="0" applyFont="1" applyBorder="1" applyAlignment="1">
      <alignment horizontal="center" vertical="center" shrinkToFit="1"/>
    </xf>
    <xf numFmtId="0" fontId="49" fillId="0" borderId="38" xfId="0" applyFont="1" applyBorder="1" applyAlignment="1">
      <alignment vertical="center" shrinkToFit="1"/>
    </xf>
    <xf numFmtId="0" fontId="48" fillId="2" borderId="32" xfId="61" applyFont="1" applyFill="1" applyBorder="1" applyAlignment="1" applyProtection="1">
      <alignment horizontal="distributed" vertical="center"/>
      <protection/>
    </xf>
    <xf numFmtId="0" fontId="48" fillId="2" borderId="34" xfId="61" applyFont="1" applyFill="1" applyBorder="1" applyAlignment="1" applyProtection="1">
      <alignment horizontal="distributed" vertical="center"/>
      <protection/>
    </xf>
    <xf numFmtId="0" fontId="48" fillId="2" borderId="31" xfId="61" applyFont="1" applyFill="1" applyBorder="1" applyAlignment="1" applyProtection="1">
      <alignment vertical="center"/>
      <protection/>
    </xf>
    <xf numFmtId="0" fontId="49" fillId="0" borderId="33" xfId="0" applyFont="1" applyBorder="1" applyAlignment="1" applyProtection="1">
      <alignment vertical="center"/>
      <protection/>
    </xf>
    <xf numFmtId="58" fontId="48" fillId="0" borderId="31" xfId="61" applyNumberFormat="1" applyFont="1" applyFill="1" applyBorder="1" applyAlignment="1" applyProtection="1">
      <alignment horizontal="center" vertical="center" shrinkToFit="1"/>
      <protection locked="0"/>
    </xf>
    <xf numFmtId="0" fontId="49" fillId="0" borderId="33" xfId="0" applyFont="1" applyBorder="1" applyAlignment="1" applyProtection="1">
      <alignment vertical="center" shrinkToFit="1"/>
      <protection locked="0"/>
    </xf>
    <xf numFmtId="0" fontId="48" fillId="2" borderId="10" xfId="61" applyFont="1" applyFill="1" applyBorder="1" applyAlignment="1" applyProtection="1">
      <alignment horizontal="center" vertical="center"/>
      <protection/>
    </xf>
    <xf numFmtId="0" fontId="49" fillId="0" borderId="10" xfId="0" applyFont="1" applyBorder="1" applyAlignment="1" applyProtection="1">
      <alignment horizontal="center" vertical="center"/>
      <protection/>
    </xf>
    <xf numFmtId="0" fontId="48" fillId="2" borderId="11" xfId="61" applyFont="1" applyFill="1" applyBorder="1" applyAlignment="1" applyProtection="1">
      <alignment horizontal="center" vertical="center"/>
      <protection/>
    </xf>
    <xf numFmtId="0" fontId="48" fillId="2" borderId="40" xfId="61" applyFont="1" applyFill="1" applyBorder="1" applyAlignment="1" applyProtection="1">
      <alignment horizontal="center" vertical="center"/>
      <protection/>
    </xf>
    <xf numFmtId="0" fontId="51" fillId="2" borderId="42" xfId="61" applyFont="1" applyFill="1" applyBorder="1" applyAlignment="1" applyProtection="1">
      <alignment vertical="center"/>
      <protection/>
    </xf>
    <xf numFmtId="0" fontId="49" fillId="0" borderId="44" xfId="0" applyFont="1" applyBorder="1" applyAlignment="1" applyProtection="1">
      <alignment vertical="center"/>
      <protection/>
    </xf>
    <xf numFmtId="0" fontId="48" fillId="2" borderId="31" xfId="61" applyFont="1" applyFill="1" applyBorder="1" applyAlignment="1" applyProtection="1">
      <alignment horizontal="distributed" vertical="center"/>
      <protection/>
    </xf>
    <xf numFmtId="0" fontId="49" fillId="2" borderId="34" xfId="0" applyFont="1" applyFill="1" applyBorder="1" applyAlignment="1" applyProtection="1">
      <alignment horizontal="distributed" vertical="center"/>
      <protection/>
    </xf>
    <xf numFmtId="0" fontId="49" fillId="0" borderId="34" xfId="0" applyFont="1" applyBorder="1" applyAlignment="1" applyProtection="1">
      <alignment horizontal="distributed" vertical="center"/>
      <protection/>
    </xf>
    <xf numFmtId="0" fontId="48" fillId="2" borderId="42" xfId="61" applyFont="1" applyFill="1" applyBorder="1" applyAlignment="1" applyProtection="1">
      <alignment horizontal="center" vertical="center"/>
      <protection/>
    </xf>
    <xf numFmtId="0" fontId="48" fillId="2" borderId="44" xfId="61" applyFont="1" applyFill="1" applyBorder="1" applyAlignment="1" applyProtection="1">
      <alignment horizontal="center" vertical="center"/>
      <protection/>
    </xf>
    <xf numFmtId="0" fontId="49" fillId="0" borderId="38" xfId="0" applyFont="1" applyBorder="1" applyAlignment="1" applyProtection="1">
      <alignment vertical="center"/>
      <protection/>
    </xf>
    <xf numFmtId="0" fontId="49" fillId="0" borderId="40" xfId="0" applyFont="1" applyBorder="1" applyAlignment="1" applyProtection="1">
      <alignment vertical="center"/>
      <protection/>
    </xf>
    <xf numFmtId="0" fontId="46" fillId="7" borderId="0" xfId="61" applyFont="1" applyFill="1" applyAlignment="1" applyProtection="1">
      <alignment horizontal="center" vertical="center"/>
      <protection/>
    </xf>
    <xf numFmtId="0" fontId="16" fillId="7" borderId="0" xfId="0" applyFont="1" applyFill="1" applyAlignment="1" applyProtection="1">
      <alignment horizontal="center" vertical="center"/>
      <protection/>
    </xf>
    <xf numFmtId="0" fontId="53" fillId="0" borderId="0" xfId="61" applyFont="1" applyFill="1" applyAlignment="1" applyProtection="1">
      <alignment horizontal="center" vertical="center"/>
      <protection/>
    </xf>
    <xf numFmtId="0" fontId="29" fillId="0" borderId="39" xfId="61" applyFont="1" applyFill="1" applyBorder="1" applyAlignment="1" applyProtection="1">
      <alignment vertical="center" shrinkToFit="1"/>
      <protection/>
    </xf>
    <xf numFmtId="0" fontId="48" fillId="0" borderId="42" xfId="61" applyFont="1" applyFill="1" applyBorder="1" applyAlignment="1" applyProtection="1">
      <alignment horizontal="distributed" vertical="center"/>
      <protection/>
    </xf>
    <xf numFmtId="0" fontId="48" fillId="0" borderId="44" xfId="61" applyFont="1" applyFill="1" applyBorder="1" applyAlignment="1" applyProtection="1">
      <alignment horizontal="distributed" vertical="center"/>
      <protection/>
    </xf>
    <xf numFmtId="182" fontId="50" fillId="0" borderId="38" xfId="0" applyNumberFormat="1" applyFont="1" applyFill="1" applyBorder="1" applyAlignment="1" applyProtection="1">
      <alignment horizontal="center" vertical="center" shrinkToFit="1"/>
      <protection/>
    </xf>
    <xf numFmtId="0" fontId="49" fillId="0" borderId="38" xfId="0" applyFont="1" applyBorder="1" applyAlignment="1" applyProtection="1">
      <alignment horizontal="center" vertical="center" shrinkToFit="1"/>
      <protection/>
    </xf>
    <xf numFmtId="0" fontId="49" fillId="0" borderId="38" xfId="0" applyFont="1" applyBorder="1" applyAlignment="1" applyProtection="1">
      <alignment vertical="center" shrinkToFit="1"/>
      <protection/>
    </xf>
    <xf numFmtId="0" fontId="48" fillId="0" borderId="32" xfId="61" applyFont="1" applyFill="1" applyBorder="1" applyAlignment="1" applyProtection="1">
      <alignment horizontal="distributed" vertical="center"/>
      <protection/>
    </xf>
    <xf numFmtId="0" fontId="48" fillId="0" borderId="34" xfId="61" applyFont="1" applyFill="1" applyBorder="1" applyAlignment="1" applyProtection="1">
      <alignment horizontal="distributed" vertical="center"/>
      <protection/>
    </xf>
    <xf numFmtId="0" fontId="48" fillId="0" borderId="31" xfId="61" applyFont="1" applyFill="1" applyBorder="1" applyAlignment="1" applyProtection="1">
      <alignment vertical="center"/>
      <protection/>
    </xf>
    <xf numFmtId="58" fontId="48" fillId="0" borderId="31" xfId="61" applyNumberFormat="1" applyFont="1" applyFill="1" applyBorder="1" applyAlignment="1" applyProtection="1">
      <alignment horizontal="center" vertical="center" shrinkToFit="1"/>
      <protection/>
    </xf>
    <xf numFmtId="0" fontId="49" fillId="0" borderId="33" xfId="0" applyFont="1" applyFill="1" applyBorder="1" applyAlignment="1" applyProtection="1">
      <alignment vertical="center" shrinkToFit="1"/>
      <protection/>
    </xf>
    <xf numFmtId="0" fontId="48" fillId="0" borderId="10" xfId="61" applyFont="1" applyFill="1" applyBorder="1" applyAlignment="1" applyProtection="1">
      <alignment horizontal="center" vertical="center"/>
      <protection/>
    </xf>
    <xf numFmtId="0" fontId="48" fillId="0" borderId="11" xfId="61" applyFont="1" applyFill="1" applyBorder="1" applyAlignment="1" applyProtection="1">
      <alignment horizontal="center" vertical="center"/>
      <protection/>
    </xf>
    <xf numFmtId="0" fontId="48" fillId="0" borderId="40" xfId="61" applyFont="1" applyFill="1" applyBorder="1" applyAlignment="1" applyProtection="1">
      <alignment horizontal="center" vertical="center"/>
      <protection/>
    </xf>
    <xf numFmtId="0" fontId="51" fillId="0" borderId="42" xfId="61" applyFont="1" applyFill="1" applyBorder="1" applyAlignment="1" applyProtection="1">
      <alignment vertical="center"/>
      <protection/>
    </xf>
    <xf numFmtId="0" fontId="48" fillId="0" borderId="31" xfId="61" applyFont="1" applyFill="1" applyBorder="1" applyAlignment="1" applyProtection="1">
      <alignment horizontal="distributed" vertical="center"/>
      <protection/>
    </xf>
    <xf numFmtId="0" fontId="48" fillId="0" borderId="42" xfId="61" applyFont="1" applyFill="1" applyBorder="1" applyAlignment="1" applyProtection="1">
      <alignment horizontal="center" vertical="center"/>
      <protection/>
    </xf>
    <xf numFmtId="0" fontId="48" fillId="0" borderId="44" xfId="61" applyFont="1" applyFill="1" applyBorder="1" applyAlignment="1" applyProtection="1">
      <alignment horizontal="center" vertical="center"/>
      <protection/>
    </xf>
    <xf numFmtId="0" fontId="49" fillId="0" borderId="32" xfId="0" applyFont="1" applyBorder="1" applyAlignment="1" applyProtection="1">
      <alignment vertical="center"/>
      <protection/>
    </xf>
    <xf numFmtId="0" fontId="49" fillId="0" borderId="34" xfId="0" applyFont="1" applyBorder="1" applyAlignment="1" applyProtection="1">
      <alignment vertical="center"/>
      <protection/>
    </xf>
    <xf numFmtId="0" fontId="27" fillId="7" borderId="18" xfId="61" applyFont="1" applyFill="1" applyBorder="1" applyAlignment="1" applyProtection="1">
      <alignment vertical="center" wrapText="1"/>
      <protection/>
    </xf>
    <xf numFmtId="0" fontId="0" fillId="7" borderId="0" xfId="0" applyFill="1" applyBorder="1" applyAlignment="1" applyProtection="1">
      <alignment vertical="center" wrapText="1"/>
      <protection/>
    </xf>
    <xf numFmtId="0" fontId="0" fillId="7" borderId="16" xfId="0" applyFill="1" applyBorder="1" applyAlignment="1" applyProtection="1">
      <alignment vertical="center" wrapText="1"/>
      <protection/>
    </xf>
    <xf numFmtId="0" fontId="48" fillId="2" borderId="37" xfId="61" applyFont="1" applyFill="1" applyBorder="1" applyAlignment="1" applyProtection="1">
      <alignment horizontal="center" vertical="center" textRotation="255" shrinkToFit="1"/>
      <protection/>
    </xf>
    <xf numFmtId="0" fontId="49" fillId="0" borderId="46" xfId="0" applyFont="1" applyBorder="1" applyAlignment="1" applyProtection="1">
      <alignment horizontal="center" vertical="center" textRotation="255" shrinkToFit="1"/>
      <protection/>
    </xf>
    <xf numFmtId="0" fontId="9" fillId="7" borderId="18" xfId="61" applyFill="1" applyBorder="1" applyAlignment="1" applyProtection="1">
      <alignment vertical="center" wrapText="1"/>
      <protection/>
    </xf>
    <xf numFmtId="0" fontId="0" fillId="0" borderId="0" xfId="0" applyAlignment="1" applyProtection="1">
      <alignment vertical="center" wrapText="1"/>
      <protection/>
    </xf>
    <xf numFmtId="0" fontId="9" fillId="7" borderId="0" xfId="61" applyFill="1" applyAlignment="1" applyProtection="1">
      <alignment vertical="center" wrapText="1"/>
      <protection/>
    </xf>
    <xf numFmtId="0" fontId="0" fillId="7" borderId="0" xfId="0" applyFill="1" applyAlignment="1" applyProtection="1">
      <alignment vertical="center" wrapText="1"/>
      <protection/>
    </xf>
    <xf numFmtId="0" fontId="48" fillId="2" borderId="46" xfId="61" applyFont="1" applyFill="1" applyBorder="1" applyAlignment="1" applyProtection="1">
      <alignment horizontal="center" vertical="center" textRotation="255" shrinkToFit="1"/>
      <protection/>
    </xf>
    <xf numFmtId="0" fontId="48" fillId="2" borderId="41" xfId="61" applyFont="1" applyFill="1" applyBorder="1" applyAlignment="1" applyProtection="1">
      <alignment horizontal="center" vertical="center" textRotation="255" shrinkToFit="1"/>
      <protection/>
    </xf>
    <xf numFmtId="0" fontId="24" fillId="7" borderId="18" xfId="0" applyFont="1" applyFill="1" applyBorder="1" applyAlignment="1" applyProtection="1">
      <alignment vertical="center" wrapText="1"/>
      <protection/>
    </xf>
    <xf numFmtId="0" fontId="52" fillId="2" borderId="0" xfId="61" applyFont="1" applyFill="1" applyBorder="1" applyAlignment="1" applyProtection="1">
      <alignment vertical="top" wrapText="1"/>
      <protection/>
    </xf>
    <xf numFmtId="0" fontId="49" fillId="0" borderId="0" xfId="0" applyFont="1" applyAlignment="1" applyProtection="1">
      <alignment vertical="center" wrapText="1"/>
      <protection/>
    </xf>
    <xf numFmtId="0" fontId="48" fillId="0" borderId="37" xfId="61" applyFont="1" applyFill="1" applyBorder="1" applyAlignment="1" applyProtection="1">
      <alignment horizontal="center" vertical="center" textRotation="255" shrinkToFit="1"/>
      <protection/>
    </xf>
    <xf numFmtId="0" fontId="48" fillId="0" borderId="46" xfId="61" applyFont="1" applyFill="1" applyBorder="1" applyAlignment="1" applyProtection="1">
      <alignment horizontal="center" vertical="center" textRotation="255" shrinkToFit="1"/>
      <protection/>
    </xf>
    <xf numFmtId="0" fontId="48" fillId="0" borderId="41" xfId="61" applyFont="1" applyFill="1" applyBorder="1" applyAlignment="1" applyProtection="1">
      <alignment horizontal="center" vertical="center" textRotation="255" shrinkToFit="1"/>
      <protection/>
    </xf>
    <xf numFmtId="0" fontId="52" fillId="0" borderId="0" xfId="61" applyFont="1" applyFill="1" applyBorder="1" applyAlignment="1" applyProtection="1">
      <alignment vertical="top" wrapText="1"/>
      <protection/>
    </xf>
    <xf numFmtId="0" fontId="9" fillId="3" borderId="54" xfId="61" applyFill="1" applyBorder="1" applyAlignment="1" applyProtection="1">
      <alignment horizontal="center" vertical="center" textRotation="255"/>
      <protection/>
    </xf>
    <xf numFmtId="0" fontId="0" fillId="3" borderId="57" xfId="0" applyFill="1" applyBorder="1" applyAlignment="1" applyProtection="1">
      <alignment horizontal="center" vertical="center" textRotation="255"/>
      <protection/>
    </xf>
    <xf numFmtId="0" fontId="0" fillId="3" borderId="55" xfId="0" applyFill="1" applyBorder="1" applyAlignment="1" applyProtection="1">
      <alignment horizontal="center" vertical="center" textRotation="255"/>
      <protection/>
    </xf>
    <xf numFmtId="49" fontId="42" fillId="7" borderId="18" xfId="0" applyNumberFormat="1" applyFont="1" applyFill="1" applyBorder="1" applyAlignment="1" applyProtection="1">
      <alignment vertical="center" wrapText="1"/>
      <protection/>
    </xf>
    <xf numFmtId="0" fontId="45" fillId="7" borderId="0" xfId="61" applyFont="1" applyFill="1" applyAlignment="1" applyProtection="1">
      <alignment horizontal="center" vertical="center" textRotation="180"/>
      <protection/>
    </xf>
    <xf numFmtId="0" fontId="24" fillId="7" borderId="0" xfId="0" applyFont="1" applyFill="1" applyAlignment="1" applyProtection="1">
      <alignment vertical="top" wrapText="1"/>
      <protection/>
    </xf>
    <xf numFmtId="0" fontId="0" fillId="0" borderId="0" xfId="0" applyAlignment="1" applyProtection="1">
      <alignment vertical="top"/>
      <protection/>
    </xf>
    <xf numFmtId="0" fontId="55" fillId="0" borderId="0" xfId="0" applyFont="1" applyAlignment="1">
      <alignment horizontal="center" vertical="top"/>
    </xf>
    <xf numFmtId="0" fontId="54" fillId="0" borderId="0" xfId="0" applyFont="1" applyAlignment="1">
      <alignment horizontal="right" vertical="center"/>
    </xf>
    <xf numFmtId="0" fontId="54" fillId="0" borderId="0" xfId="0" applyFont="1" applyBorder="1" applyAlignment="1">
      <alignment vertical="center" shrinkToFit="1"/>
    </xf>
    <xf numFmtId="0" fontId="54" fillId="0" borderId="39" xfId="0" applyFont="1" applyBorder="1" applyAlignment="1">
      <alignment horizontal="right" vertical="center"/>
    </xf>
    <xf numFmtId="0" fontId="54" fillId="0" borderId="39" xfId="0" applyFont="1" applyBorder="1" applyAlignment="1">
      <alignment horizontal="left" vertical="center" shrinkToFit="1"/>
    </xf>
    <xf numFmtId="0" fontId="24" fillId="0" borderId="39" xfId="0" applyFont="1" applyBorder="1" applyAlignment="1">
      <alignment vertical="center" shrinkToFit="1"/>
    </xf>
    <xf numFmtId="0" fontId="27" fillId="0" borderId="11" xfId="0" applyFont="1" applyBorder="1" applyAlignment="1">
      <alignment horizontal="center" vertical="center"/>
    </xf>
    <xf numFmtId="0" fontId="27" fillId="0" borderId="40" xfId="0" applyFont="1" applyBorder="1" applyAlignment="1">
      <alignment horizontal="center" vertical="center"/>
    </xf>
    <xf numFmtId="0" fontId="27" fillId="0" borderId="38" xfId="0" applyFont="1" applyBorder="1" applyAlignment="1">
      <alignment horizontal="center" vertical="center"/>
    </xf>
    <xf numFmtId="0" fontId="55" fillId="0" borderId="0" xfId="0" applyFont="1" applyBorder="1" applyAlignment="1">
      <alignment horizontal="center" vertical="top"/>
    </xf>
    <xf numFmtId="0" fontId="27" fillId="0" borderId="10" xfId="0" applyFont="1" applyBorder="1" applyAlignment="1">
      <alignment horizontal="center" vertical="center"/>
    </xf>
    <xf numFmtId="0" fontId="56" fillId="0" borderId="37" xfId="0" applyFont="1" applyBorder="1" applyAlignment="1">
      <alignment horizontal="center" vertical="center"/>
    </xf>
    <xf numFmtId="0" fontId="56" fillId="0" borderId="41" xfId="0" applyFont="1" applyBorder="1" applyAlignment="1">
      <alignment horizontal="center" vertical="center"/>
    </xf>
    <xf numFmtId="0" fontId="27" fillId="0" borderId="10" xfId="0" applyFont="1" applyBorder="1" applyAlignment="1">
      <alignment horizontal="center" vertical="center" wrapText="1"/>
    </xf>
    <xf numFmtId="0" fontId="27" fillId="0" borderId="37" xfId="0" applyFont="1" applyBorder="1" applyAlignment="1">
      <alignment horizontal="center" vertical="center"/>
    </xf>
    <xf numFmtId="0" fontId="27" fillId="0" borderId="41" xfId="0" applyFont="1" applyBorder="1" applyAlignment="1">
      <alignment horizontal="center" vertical="center"/>
    </xf>
    <xf numFmtId="0" fontId="17" fillId="0" borderId="0" xfId="0" applyFont="1" applyBorder="1" applyAlignment="1">
      <alignment horizontal="distributed" vertical="center"/>
    </xf>
    <xf numFmtId="0" fontId="0" fillId="0" borderId="0" xfId="0" applyBorder="1" applyAlignment="1">
      <alignment horizontal="distributed" vertical="center"/>
    </xf>
    <xf numFmtId="0" fontId="29" fillId="0" borderId="39" xfId="0" applyFont="1" applyBorder="1" applyAlignment="1">
      <alignment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0" xfId="0" applyAlignment="1">
      <alignment horizontal="center" vertical="center"/>
    </xf>
    <xf numFmtId="0" fontId="0" fillId="0" borderId="33" xfId="0" applyBorder="1" applyAlignment="1">
      <alignment horizontal="center" vertical="center"/>
    </xf>
    <xf numFmtId="0" fontId="0" fillId="0" borderId="39" xfId="0" applyBorder="1" applyAlignment="1">
      <alignment horizontal="center" vertical="center"/>
    </xf>
    <xf numFmtId="0" fontId="0" fillId="0" borderId="34" xfId="0" applyBorder="1" applyAlignment="1">
      <alignment horizontal="center" vertical="center"/>
    </xf>
    <xf numFmtId="0" fontId="0" fillId="28" borderId="0" xfId="0" applyFont="1" applyFill="1" applyBorder="1" applyAlignment="1">
      <alignment horizontal="center" vertical="center" wrapText="1"/>
    </xf>
    <xf numFmtId="0" fontId="0" fillId="28" borderId="0" xfId="0" applyFont="1" applyFill="1" applyBorder="1" applyAlignment="1">
      <alignment vertical="center"/>
    </xf>
    <xf numFmtId="0" fontId="0" fillId="28" borderId="0" xfId="0" applyFont="1" applyFill="1" applyBorder="1" applyAlignment="1">
      <alignment horizontal="right" vertical="top"/>
    </xf>
    <xf numFmtId="0" fontId="0" fillId="28" borderId="0" xfId="0" applyFont="1" applyFill="1" applyBorder="1" applyAlignment="1">
      <alignment horizontal="center" vertical="top"/>
    </xf>
    <xf numFmtId="0" fontId="0" fillId="28" borderId="15" xfId="0" applyFont="1" applyFill="1" applyBorder="1" applyAlignment="1">
      <alignment horizontal="center" vertical="center" wrapText="1"/>
    </xf>
    <xf numFmtId="0" fontId="0" fillId="28" borderId="18" xfId="0" applyFont="1" applyFill="1" applyBorder="1" applyAlignment="1">
      <alignment horizontal="center" vertical="center"/>
    </xf>
    <xf numFmtId="0" fontId="0" fillId="28" borderId="22" xfId="0" applyFont="1" applyFill="1" applyBorder="1" applyAlignment="1">
      <alignment horizontal="center" vertical="center"/>
    </xf>
    <xf numFmtId="0" fontId="0" fillId="28" borderId="13" xfId="0" applyFont="1" applyFill="1" applyBorder="1" applyAlignment="1">
      <alignment horizontal="center" vertical="center"/>
    </xf>
    <xf numFmtId="0" fontId="0" fillId="28" borderId="0" xfId="0" applyFill="1" applyBorder="1" applyAlignment="1">
      <alignment horizontal="center" vertical="center"/>
    </xf>
    <xf numFmtId="0" fontId="0" fillId="28" borderId="24" xfId="0" applyFont="1" applyFill="1" applyBorder="1" applyAlignment="1">
      <alignment horizontal="center" vertical="center"/>
    </xf>
    <xf numFmtId="0" fontId="0" fillId="28" borderId="14" xfId="0" applyFont="1" applyFill="1" applyBorder="1" applyAlignment="1">
      <alignment horizontal="center" vertical="center"/>
    </xf>
    <xf numFmtId="0" fontId="0" fillId="28" borderId="16" xfId="0" applyFont="1" applyFill="1" applyBorder="1" applyAlignment="1">
      <alignment horizontal="center" vertical="center"/>
    </xf>
    <xf numFmtId="0" fontId="0" fillId="28" borderId="23" xfId="0" applyFont="1" applyFill="1" applyBorder="1" applyAlignment="1">
      <alignment horizontal="center" vertical="center"/>
    </xf>
    <xf numFmtId="0" fontId="0" fillId="28" borderId="0" xfId="0" applyFill="1" applyAlignment="1">
      <alignment horizontal="center" vertical="center"/>
    </xf>
    <xf numFmtId="0" fontId="0" fillId="28" borderId="15" xfId="0" applyFont="1" applyFill="1" applyBorder="1" applyAlignment="1">
      <alignment horizontal="center" vertical="center"/>
    </xf>
    <xf numFmtId="0" fontId="0" fillId="28" borderId="0" xfId="0" applyFont="1" applyFill="1" applyBorder="1" applyAlignment="1">
      <alignment horizontal="center" vertical="center"/>
    </xf>
    <xf numFmtId="0" fontId="0" fillId="0" borderId="42" xfId="0" applyBorder="1" applyAlignment="1">
      <alignment horizontal="center" vertical="center" textRotation="255"/>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0" fillId="0" borderId="31" xfId="0" applyBorder="1" applyAlignment="1">
      <alignment horizontal="center" vertical="center" textRotation="255"/>
    </xf>
    <xf numFmtId="0" fontId="0" fillId="0" borderId="0" xfId="0" applyBorder="1" applyAlignment="1">
      <alignment horizontal="center" vertical="center" textRotation="255"/>
    </xf>
    <xf numFmtId="0" fontId="0" fillId="0" borderId="33" xfId="0" applyBorder="1" applyAlignment="1">
      <alignment horizontal="center" vertical="center" textRotation="255"/>
    </xf>
    <xf numFmtId="0" fontId="0" fillId="0" borderId="0" xfId="0" applyAlignment="1">
      <alignment horizontal="center" vertical="center" textRotation="255"/>
    </xf>
    <xf numFmtId="0" fontId="0" fillId="0" borderId="32" xfId="0" applyBorder="1" applyAlignment="1">
      <alignment vertical="center"/>
    </xf>
    <xf numFmtId="0" fontId="0" fillId="0" borderId="39" xfId="0" applyBorder="1" applyAlignment="1">
      <alignment vertical="center"/>
    </xf>
    <xf numFmtId="0" fontId="0" fillId="0" borderId="34" xfId="0" applyBorder="1" applyAlignment="1">
      <alignment vertical="center"/>
    </xf>
    <xf numFmtId="0" fontId="24" fillId="2" borderId="0" xfId="0" applyFont="1" applyFill="1" applyBorder="1" applyAlignment="1">
      <alignment horizontal="center" vertical="center"/>
    </xf>
    <xf numFmtId="0" fontId="35" fillId="0" borderId="0" xfId="0" applyFont="1" applyFill="1" applyBorder="1" applyAlignment="1" applyProtection="1">
      <alignment vertical="center"/>
      <protection locked="0"/>
    </xf>
    <xf numFmtId="0" fontId="44" fillId="0" borderId="0" xfId="0" applyFont="1" applyAlignment="1" applyProtection="1">
      <alignment vertical="center"/>
      <protection locked="0"/>
    </xf>
    <xf numFmtId="0" fontId="0" fillId="2" borderId="0" xfId="0" applyFill="1" applyBorder="1" applyAlignment="1">
      <alignment horizontal="center" vertical="center"/>
    </xf>
    <xf numFmtId="0" fontId="35" fillId="2" borderId="0" xfId="0" applyFont="1" applyFill="1" applyBorder="1" applyAlignment="1">
      <alignment horizontal="center" vertical="center"/>
    </xf>
    <xf numFmtId="0" fontId="35" fillId="2" borderId="0" xfId="0" applyFont="1" applyFill="1" applyBorder="1" applyAlignment="1">
      <alignment vertical="center"/>
    </xf>
    <xf numFmtId="0" fontId="35" fillId="0" borderId="0" xfId="0" applyFont="1" applyFill="1" applyBorder="1" applyAlignment="1" applyProtection="1">
      <alignment vertical="center"/>
      <protection/>
    </xf>
    <xf numFmtId="0" fontId="44" fillId="0" borderId="0" xfId="0" applyFont="1" applyAlignment="1" applyProtection="1">
      <alignment vertical="center"/>
      <protection/>
    </xf>
    <xf numFmtId="0" fontId="35" fillId="0" borderId="0" xfId="0" applyFont="1" applyFill="1" applyBorder="1" applyAlignment="1" applyProtection="1">
      <alignment horizontal="center" vertical="center"/>
      <protection/>
    </xf>
    <xf numFmtId="0" fontId="35" fillId="2" borderId="0" xfId="0" applyFont="1" applyFill="1" applyBorder="1" applyAlignment="1">
      <alignment vertical="top" wrapText="1"/>
    </xf>
    <xf numFmtId="0" fontId="35" fillId="0" borderId="0" xfId="0" applyFont="1" applyFill="1" applyAlignment="1" applyProtection="1">
      <alignment vertical="top" wrapText="1"/>
      <protection/>
    </xf>
    <xf numFmtId="49" fontId="65" fillId="0" borderId="0" xfId="61" applyNumberFormat="1" applyFont="1" applyAlignment="1">
      <alignment horizontal="center" vertical="center"/>
      <protection/>
    </xf>
    <xf numFmtId="0" fontId="66" fillId="0" borderId="0" xfId="61" applyFont="1" applyAlignment="1">
      <alignment vertical="center"/>
      <protection/>
    </xf>
    <xf numFmtId="0" fontId="53" fillId="0" borderId="0" xfId="61" applyFont="1" applyAlignment="1">
      <alignment vertical="center"/>
      <protection/>
    </xf>
    <xf numFmtId="0" fontId="67" fillId="2" borderId="11" xfId="61" applyFont="1" applyFill="1" applyBorder="1" applyAlignment="1">
      <alignment horizontal="center" vertical="center"/>
      <protection/>
    </xf>
    <xf numFmtId="0" fontId="67" fillId="2" borderId="40" xfId="61" applyFont="1" applyFill="1" applyBorder="1" applyAlignment="1">
      <alignment horizontal="center" vertical="center"/>
      <protection/>
    </xf>
    <xf numFmtId="0" fontId="67" fillId="2" borderId="38" xfId="61" applyFont="1" applyFill="1" applyBorder="1" applyAlignment="1">
      <alignment horizontal="center" vertical="center"/>
      <protection/>
    </xf>
    <xf numFmtId="0" fontId="67" fillId="0" borderId="11" xfId="61" applyFont="1"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67" fillId="2" borderId="11" xfId="61" applyFont="1" applyFill="1" applyBorder="1" applyAlignment="1">
      <alignment vertical="center"/>
      <protection/>
    </xf>
    <xf numFmtId="0" fontId="67" fillId="2" borderId="40" xfId="61" applyFont="1" applyFill="1" applyBorder="1" applyAlignment="1">
      <alignment vertical="center"/>
      <protection/>
    </xf>
    <xf numFmtId="0" fontId="67" fillId="0" borderId="11" xfId="61" applyFont="1"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0" xfId="0" applyBorder="1" applyAlignment="1" applyProtection="1">
      <alignment horizontal="center" vertical="center"/>
      <protection/>
    </xf>
    <xf numFmtId="0" fontId="27" fillId="7" borderId="17" xfId="61" applyFont="1" applyFill="1" applyBorder="1" applyAlignment="1">
      <alignment vertical="center" wrapText="1"/>
      <protection/>
    </xf>
    <xf numFmtId="0" fontId="24" fillId="0" borderId="17" xfId="0" applyFont="1" applyBorder="1" applyAlignment="1">
      <alignment vertical="center"/>
    </xf>
    <xf numFmtId="0" fontId="27" fillId="7" borderId="18" xfId="61" applyFont="1" applyFill="1" applyBorder="1" applyAlignment="1">
      <alignment vertical="center" wrapText="1"/>
      <protection/>
    </xf>
    <xf numFmtId="0" fontId="0" fillId="0" borderId="0" xfId="0"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dxfs count="35">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fill>
        <patternFill>
          <bgColor indexed="13"/>
        </patternFill>
      </fill>
    </dxf>
    <dxf>
      <font>
        <color indexed="10"/>
      </font>
    </dxf>
    <dxf>
      <font>
        <color indexed="10"/>
      </font>
      <fill>
        <patternFill>
          <bgColor indexed="13"/>
        </patternFill>
      </fill>
    </dxf>
    <dxf>
      <font>
        <color indexed="10"/>
      </font>
    </dxf>
    <dxf>
      <font>
        <color indexed="10"/>
      </font>
      <fill>
        <patternFill>
          <bgColor indexed="13"/>
        </patternFill>
      </fill>
    </dxf>
    <dxf>
      <font>
        <color indexed="10"/>
      </font>
      <fill>
        <patternFill>
          <bgColor indexed="13"/>
        </patternFill>
      </fill>
    </dxf>
    <dxf>
      <font>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indexed="10"/>
      </font>
      <fill>
        <patternFill>
          <bgColor indexed="13"/>
        </patternFill>
      </fill>
    </dxf>
    <dxf>
      <font>
        <b/>
        <i val="0"/>
        <color rgb="FFFF0000"/>
      </font>
      <fill>
        <patternFill>
          <bgColor rgb="FFFFFF00"/>
        </patternFill>
      </fill>
      <border/>
    </dxf>
    <dxf>
      <font>
        <color rgb="FFFF0000"/>
      </font>
      <fill>
        <patternFill>
          <bgColor rgb="FFFFFF00"/>
        </patternFill>
      </fill>
      <border/>
    </dxf>
    <dxf>
      <font>
        <color rgb="FFFF0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8</xdr:row>
      <xdr:rowOff>180975</xdr:rowOff>
    </xdr:from>
    <xdr:to>
      <xdr:col>12</xdr:col>
      <xdr:colOff>552450</xdr:colOff>
      <xdr:row>12</xdr:row>
      <xdr:rowOff>28575</xdr:rowOff>
    </xdr:to>
    <xdr:sp>
      <xdr:nvSpPr>
        <xdr:cNvPr id="1" name="テキスト ボックス 1"/>
        <xdr:cNvSpPr txBox="1">
          <a:spLocks noChangeArrowheads="1"/>
        </xdr:cNvSpPr>
      </xdr:nvSpPr>
      <xdr:spPr>
        <a:xfrm>
          <a:off x="9086850" y="2228850"/>
          <a:ext cx="2390775" cy="1371600"/>
        </a:xfrm>
        <a:prstGeom prst="rect">
          <a:avLst/>
        </a:prstGeom>
        <a:solidFill>
          <a:srgbClr val="EBF1DE"/>
        </a:solidFill>
        <a:ln w="15875" cmpd="sng">
          <a:solidFill>
            <a:srgbClr val="4F6228"/>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取得資産等の確認について</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課税免除申請書提出後に、該当事業所の事業年度末日の従業員の出勤簿若しくは勤務時間表による在籍状況の確認及び取得した資産の配置等の現地確認を行いますので、御協力をお願いします。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34</xdr:row>
      <xdr:rowOff>314325</xdr:rowOff>
    </xdr:from>
    <xdr:to>
      <xdr:col>10</xdr:col>
      <xdr:colOff>0</xdr:colOff>
      <xdr:row>35</xdr:row>
      <xdr:rowOff>209550</xdr:rowOff>
    </xdr:to>
    <xdr:sp>
      <xdr:nvSpPr>
        <xdr:cNvPr id="1" name="正方形/長方形 24"/>
        <xdr:cNvSpPr>
          <a:spLocks/>
        </xdr:cNvSpPr>
      </xdr:nvSpPr>
      <xdr:spPr>
        <a:xfrm>
          <a:off x="2152650" y="9077325"/>
          <a:ext cx="228600" cy="23812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9</xdr:col>
      <xdr:colOff>123825</xdr:colOff>
      <xdr:row>34</xdr:row>
      <xdr:rowOff>314325</xdr:rowOff>
    </xdr:from>
    <xdr:to>
      <xdr:col>10</xdr:col>
      <xdr:colOff>0</xdr:colOff>
      <xdr:row>35</xdr:row>
      <xdr:rowOff>209550</xdr:rowOff>
    </xdr:to>
    <xdr:sp>
      <xdr:nvSpPr>
        <xdr:cNvPr id="2" name="正方形/長方形 42"/>
        <xdr:cNvSpPr>
          <a:spLocks/>
        </xdr:cNvSpPr>
      </xdr:nvSpPr>
      <xdr:spPr>
        <a:xfrm>
          <a:off x="2152650" y="9077325"/>
          <a:ext cx="228600" cy="23812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9</xdr:col>
      <xdr:colOff>123825</xdr:colOff>
      <xdr:row>34</xdr:row>
      <xdr:rowOff>314325</xdr:rowOff>
    </xdr:from>
    <xdr:to>
      <xdr:col>10</xdr:col>
      <xdr:colOff>0</xdr:colOff>
      <xdr:row>35</xdr:row>
      <xdr:rowOff>209550</xdr:rowOff>
    </xdr:to>
    <xdr:sp>
      <xdr:nvSpPr>
        <xdr:cNvPr id="3" name="正方形/長方形 43"/>
        <xdr:cNvSpPr>
          <a:spLocks/>
        </xdr:cNvSpPr>
      </xdr:nvSpPr>
      <xdr:spPr>
        <a:xfrm>
          <a:off x="2152650" y="9077325"/>
          <a:ext cx="228600" cy="23812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21</xdr:col>
      <xdr:colOff>76200</xdr:colOff>
      <xdr:row>34</xdr:row>
      <xdr:rowOff>323850</xdr:rowOff>
    </xdr:from>
    <xdr:to>
      <xdr:col>24</xdr:col>
      <xdr:colOff>9525</xdr:colOff>
      <xdr:row>35</xdr:row>
      <xdr:rowOff>219075</xdr:rowOff>
    </xdr:to>
    <xdr:sp>
      <xdr:nvSpPr>
        <xdr:cNvPr id="4" name="正方形/長方形 44"/>
        <xdr:cNvSpPr>
          <a:spLocks/>
        </xdr:cNvSpPr>
      </xdr:nvSpPr>
      <xdr:spPr>
        <a:xfrm>
          <a:off x="4400550" y="9086850"/>
          <a:ext cx="304800" cy="23812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41</xdr:col>
      <xdr:colOff>19050</xdr:colOff>
      <xdr:row>22</xdr:row>
      <xdr:rowOff>9525</xdr:rowOff>
    </xdr:from>
    <xdr:to>
      <xdr:col>41</xdr:col>
      <xdr:colOff>276225</xdr:colOff>
      <xdr:row>24</xdr:row>
      <xdr:rowOff>0</xdr:rowOff>
    </xdr:to>
    <xdr:sp>
      <xdr:nvSpPr>
        <xdr:cNvPr id="5" name="右中かっこ 1"/>
        <xdr:cNvSpPr>
          <a:spLocks/>
        </xdr:cNvSpPr>
      </xdr:nvSpPr>
      <xdr:spPr>
        <a:xfrm>
          <a:off x="6896100" y="4829175"/>
          <a:ext cx="257175" cy="6762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29</xdr:row>
      <xdr:rowOff>0</xdr:rowOff>
    </xdr:from>
    <xdr:to>
      <xdr:col>41</xdr:col>
      <xdr:colOff>276225</xdr:colOff>
      <xdr:row>30</xdr:row>
      <xdr:rowOff>323850</xdr:rowOff>
    </xdr:to>
    <xdr:sp>
      <xdr:nvSpPr>
        <xdr:cNvPr id="6" name="右中かっこ 9"/>
        <xdr:cNvSpPr>
          <a:spLocks/>
        </xdr:cNvSpPr>
      </xdr:nvSpPr>
      <xdr:spPr>
        <a:xfrm>
          <a:off x="6877050" y="7219950"/>
          <a:ext cx="276225" cy="666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0</xdr:colOff>
      <xdr:row>25</xdr:row>
      <xdr:rowOff>342900</xdr:rowOff>
    </xdr:from>
    <xdr:to>
      <xdr:col>41</xdr:col>
      <xdr:colOff>276225</xdr:colOff>
      <xdr:row>28</xdr:row>
      <xdr:rowOff>323850</xdr:rowOff>
    </xdr:to>
    <xdr:sp>
      <xdr:nvSpPr>
        <xdr:cNvPr id="7" name="右中かっこ 10"/>
        <xdr:cNvSpPr>
          <a:spLocks/>
        </xdr:cNvSpPr>
      </xdr:nvSpPr>
      <xdr:spPr>
        <a:xfrm>
          <a:off x="6877050" y="6191250"/>
          <a:ext cx="276225" cy="10096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75</xdr:row>
      <xdr:rowOff>314325</xdr:rowOff>
    </xdr:from>
    <xdr:to>
      <xdr:col>10</xdr:col>
      <xdr:colOff>0</xdr:colOff>
      <xdr:row>76</xdr:row>
      <xdr:rowOff>209550</xdr:rowOff>
    </xdr:to>
    <xdr:sp>
      <xdr:nvSpPr>
        <xdr:cNvPr id="8" name="正方形/長方形 11"/>
        <xdr:cNvSpPr>
          <a:spLocks/>
        </xdr:cNvSpPr>
      </xdr:nvSpPr>
      <xdr:spPr>
        <a:xfrm>
          <a:off x="2152650" y="20107275"/>
          <a:ext cx="228600" cy="23812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9</xdr:col>
      <xdr:colOff>123825</xdr:colOff>
      <xdr:row>75</xdr:row>
      <xdr:rowOff>314325</xdr:rowOff>
    </xdr:from>
    <xdr:to>
      <xdr:col>10</xdr:col>
      <xdr:colOff>0</xdr:colOff>
      <xdr:row>76</xdr:row>
      <xdr:rowOff>209550</xdr:rowOff>
    </xdr:to>
    <xdr:sp>
      <xdr:nvSpPr>
        <xdr:cNvPr id="9" name="正方形/長方形 13"/>
        <xdr:cNvSpPr>
          <a:spLocks/>
        </xdr:cNvSpPr>
      </xdr:nvSpPr>
      <xdr:spPr>
        <a:xfrm>
          <a:off x="2152650" y="20107275"/>
          <a:ext cx="228600" cy="23812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9</xdr:col>
      <xdr:colOff>123825</xdr:colOff>
      <xdr:row>75</xdr:row>
      <xdr:rowOff>314325</xdr:rowOff>
    </xdr:from>
    <xdr:to>
      <xdr:col>10</xdr:col>
      <xdr:colOff>0</xdr:colOff>
      <xdr:row>76</xdr:row>
      <xdr:rowOff>209550</xdr:rowOff>
    </xdr:to>
    <xdr:sp>
      <xdr:nvSpPr>
        <xdr:cNvPr id="10" name="正方形/長方形 14"/>
        <xdr:cNvSpPr>
          <a:spLocks/>
        </xdr:cNvSpPr>
      </xdr:nvSpPr>
      <xdr:spPr>
        <a:xfrm>
          <a:off x="2152650" y="20107275"/>
          <a:ext cx="228600" cy="23812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xdr:from>
      <xdr:col>21</xdr:col>
      <xdr:colOff>47625</xdr:colOff>
      <xdr:row>75</xdr:row>
      <xdr:rowOff>304800</xdr:rowOff>
    </xdr:from>
    <xdr:to>
      <xdr:col>23</xdr:col>
      <xdr:colOff>95250</xdr:colOff>
      <xdr:row>76</xdr:row>
      <xdr:rowOff>200025</xdr:rowOff>
    </xdr:to>
    <xdr:sp>
      <xdr:nvSpPr>
        <xdr:cNvPr id="11" name="正方形/長方形 15"/>
        <xdr:cNvSpPr>
          <a:spLocks/>
        </xdr:cNvSpPr>
      </xdr:nvSpPr>
      <xdr:spPr>
        <a:xfrm flipH="1">
          <a:off x="4371975" y="20097750"/>
          <a:ext cx="295275" cy="238125"/>
        </a:xfrm>
        <a:prstGeom prst="rect">
          <a:avLst/>
        </a:prstGeom>
        <a:noFill/>
        <a:ln w="25400" cmpd="sng">
          <a:noFill/>
        </a:ln>
      </xdr:spPr>
      <xdr:txBody>
        <a:bodyPr vertOverflow="clip" wrap="square"/>
        <a:p>
          <a:pPr algn="l">
            <a:defRPr/>
          </a:pPr>
          <a:r>
            <a:rPr lang="en-US" cap="none" sz="900" b="0" i="0" u="none" baseline="0">
              <a:solidFill>
                <a:srgbClr val="000000"/>
              </a:solidFill>
            </a:rPr>
            <a:t>円</a:t>
          </a:r>
        </a:p>
      </xdr:txBody>
    </xdr:sp>
    <xdr:clientData/>
  </xdr:twoCellAnchor>
  <xdr:twoCellAnchor editAs="oneCell">
    <xdr:from>
      <xdr:col>11</xdr:col>
      <xdr:colOff>333375</xdr:colOff>
      <xdr:row>0</xdr:row>
      <xdr:rowOff>190500</xdr:rowOff>
    </xdr:from>
    <xdr:to>
      <xdr:col>19</xdr:col>
      <xdr:colOff>76200</xdr:colOff>
      <xdr:row>1</xdr:row>
      <xdr:rowOff>257175</xdr:rowOff>
    </xdr:to>
    <xdr:pic>
      <xdr:nvPicPr>
        <xdr:cNvPr id="12" name="CommandButton1"/>
        <xdr:cNvPicPr preferRelativeResize="1">
          <a:picLocks noChangeAspect="1"/>
        </xdr:cNvPicPr>
      </xdr:nvPicPr>
      <xdr:blipFill>
        <a:blip r:embed="rId1"/>
        <a:stretch>
          <a:fillRect/>
        </a:stretch>
      </xdr:blipFill>
      <xdr:spPr>
        <a:xfrm>
          <a:off x="3067050" y="190500"/>
          <a:ext cx="1085850" cy="381000"/>
        </a:xfrm>
        <a:prstGeom prst="rect">
          <a:avLst/>
        </a:prstGeom>
        <a:noFill/>
        <a:ln w="9525" cmpd="sng">
          <a:noFill/>
        </a:ln>
      </xdr:spPr>
    </xdr:pic>
    <xdr:clientData/>
  </xdr:twoCellAnchor>
  <xdr:twoCellAnchor>
    <xdr:from>
      <xdr:col>41</xdr:col>
      <xdr:colOff>0</xdr:colOff>
      <xdr:row>35</xdr:row>
      <xdr:rowOff>0</xdr:rowOff>
    </xdr:from>
    <xdr:to>
      <xdr:col>42</xdr:col>
      <xdr:colOff>0</xdr:colOff>
      <xdr:row>39</xdr:row>
      <xdr:rowOff>333375</xdr:rowOff>
    </xdr:to>
    <xdr:sp>
      <xdr:nvSpPr>
        <xdr:cNvPr id="13" name="右中かっこ 16"/>
        <xdr:cNvSpPr>
          <a:spLocks/>
        </xdr:cNvSpPr>
      </xdr:nvSpPr>
      <xdr:spPr>
        <a:xfrm>
          <a:off x="6877050" y="9105900"/>
          <a:ext cx="276225" cy="17049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152400</xdr:colOff>
      <xdr:row>13</xdr:row>
      <xdr:rowOff>114300</xdr:rowOff>
    </xdr:from>
    <xdr:to>
      <xdr:col>41</xdr:col>
      <xdr:colOff>228600</xdr:colOff>
      <xdr:row>13</xdr:row>
      <xdr:rowOff>114300</xdr:rowOff>
    </xdr:to>
    <xdr:sp>
      <xdr:nvSpPr>
        <xdr:cNvPr id="14" name="直線コネクタ 23"/>
        <xdr:cNvSpPr>
          <a:spLocks/>
        </xdr:cNvSpPr>
      </xdr:nvSpPr>
      <xdr:spPr>
        <a:xfrm>
          <a:off x="276225" y="2695575"/>
          <a:ext cx="6829425" cy="0"/>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142875</xdr:colOff>
      <xdr:row>11</xdr:row>
      <xdr:rowOff>19050</xdr:rowOff>
    </xdr:from>
    <xdr:to>
      <xdr:col>1</xdr:col>
      <xdr:colOff>142875</xdr:colOff>
      <xdr:row>13</xdr:row>
      <xdr:rowOff>114300</xdr:rowOff>
    </xdr:to>
    <xdr:sp>
      <xdr:nvSpPr>
        <xdr:cNvPr id="15" name="直線矢印コネクタ 26"/>
        <xdr:cNvSpPr>
          <a:spLocks/>
        </xdr:cNvSpPr>
      </xdr:nvSpPr>
      <xdr:spPr>
        <a:xfrm flipV="1">
          <a:off x="266700" y="2352675"/>
          <a:ext cx="0" cy="3429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43</xdr:row>
      <xdr:rowOff>104775</xdr:rowOff>
    </xdr:from>
    <xdr:to>
      <xdr:col>3</xdr:col>
      <xdr:colOff>142875</xdr:colOff>
      <xdr:row>44</xdr:row>
      <xdr:rowOff>257175</xdr:rowOff>
    </xdr:to>
    <xdr:sp>
      <xdr:nvSpPr>
        <xdr:cNvPr id="16" name="円/楕円 2"/>
        <xdr:cNvSpPr>
          <a:spLocks/>
        </xdr:cNvSpPr>
      </xdr:nvSpPr>
      <xdr:spPr>
        <a:xfrm>
          <a:off x="476250" y="11610975"/>
          <a:ext cx="495300" cy="466725"/>
        </a:xfrm>
        <a:prstGeom prst="ellipse">
          <a:avLst/>
        </a:prstGeom>
        <a:solidFill>
          <a:srgbClr val="FFFFFF"/>
        </a:solidFill>
        <a:ln w="19050" cmpd="sng">
          <a:solidFill>
            <a:srgbClr val="BFBFB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57150</xdr:colOff>
      <xdr:row>43</xdr:row>
      <xdr:rowOff>104775</xdr:rowOff>
    </xdr:from>
    <xdr:to>
      <xdr:col>1</xdr:col>
      <xdr:colOff>304800</xdr:colOff>
      <xdr:row>43</xdr:row>
      <xdr:rowOff>295275</xdr:rowOff>
    </xdr:to>
    <xdr:sp>
      <xdr:nvSpPr>
        <xdr:cNvPr id="17" name="テキスト ボックス 3"/>
        <xdr:cNvSpPr txBox="1">
          <a:spLocks noChangeArrowheads="1"/>
        </xdr:cNvSpPr>
      </xdr:nvSpPr>
      <xdr:spPr>
        <a:xfrm>
          <a:off x="180975" y="11610975"/>
          <a:ext cx="247650"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受</a:t>
          </a:r>
        </a:p>
      </xdr:txBody>
    </xdr:sp>
    <xdr:clientData/>
  </xdr:twoCellAnchor>
  <xdr:twoCellAnchor>
    <xdr:from>
      <xdr:col>2</xdr:col>
      <xdr:colOff>104775</xdr:colOff>
      <xdr:row>42</xdr:row>
      <xdr:rowOff>19050</xdr:rowOff>
    </xdr:from>
    <xdr:to>
      <xdr:col>3</xdr:col>
      <xdr:colOff>57150</xdr:colOff>
      <xdr:row>43</xdr:row>
      <xdr:rowOff>57150</xdr:rowOff>
    </xdr:to>
    <xdr:sp>
      <xdr:nvSpPr>
        <xdr:cNvPr id="18" name="テキスト ボックス 27"/>
        <xdr:cNvSpPr txBox="1">
          <a:spLocks noChangeArrowheads="1"/>
        </xdr:cNvSpPr>
      </xdr:nvSpPr>
      <xdr:spPr>
        <a:xfrm>
          <a:off x="581025" y="11353800"/>
          <a:ext cx="304800" cy="2095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付</a:t>
          </a:r>
        </a:p>
      </xdr:txBody>
    </xdr:sp>
    <xdr:clientData/>
  </xdr:twoCellAnchor>
  <xdr:twoCellAnchor>
    <xdr:from>
      <xdr:col>3</xdr:col>
      <xdr:colOff>142875</xdr:colOff>
      <xdr:row>43</xdr:row>
      <xdr:rowOff>85725</xdr:rowOff>
    </xdr:from>
    <xdr:to>
      <xdr:col>4</xdr:col>
      <xdr:colOff>180975</xdr:colOff>
      <xdr:row>43</xdr:row>
      <xdr:rowOff>285750</xdr:rowOff>
    </xdr:to>
    <xdr:sp>
      <xdr:nvSpPr>
        <xdr:cNvPr id="19" name="テキスト ボックス 28"/>
        <xdr:cNvSpPr txBox="1">
          <a:spLocks noChangeArrowheads="1"/>
        </xdr:cNvSpPr>
      </xdr:nvSpPr>
      <xdr:spPr>
        <a:xfrm>
          <a:off x="971550" y="11591925"/>
          <a:ext cx="238125" cy="2000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19050</xdr:colOff>
      <xdr:row>26</xdr:row>
      <xdr:rowOff>0</xdr:rowOff>
    </xdr:from>
    <xdr:to>
      <xdr:col>37</xdr:col>
      <xdr:colOff>276225</xdr:colOff>
      <xdr:row>30</xdr:row>
      <xdr:rowOff>0</xdr:rowOff>
    </xdr:to>
    <xdr:sp>
      <xdr:nvSpPr>
        <xdr:cNvPr id="1" name="右中かっこ 15"/>
        <xdr:cNvSpPr>
          <a:spLocks/>
        </xdr:cNvSpPr>
      </xdr:nvSpPr>
      <xdr:spPr>
        <a:xfrm>
          <a:off x="6886575" y="6819900"/>
          <a:ext cx="257175" cy="1371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11</xdr:col>
      <xdr:colOff>333375</xdr:colOff>
      <xdr:row>0</xdr:row>
      <xdr:rowOff>190500</xdr:rowOff>
    </xdr:from>
    <xdr:to>
      <xdr:col>16</xdr:col>
      <xdr:colOff>209550</xdr:colOff>
      <xdr:row>2</xdr:row>
      <xdr:rowOff>9525</xdr:rowOff>
    </xdr:to>
    <xdr:pic>
      <xdr:nvPicPr>
        <xdr:cNvPr id="2" name="CommandButton1"/>
        <xdr:cNvPicPr preferRelativeResize="1">
          <a:picLocks noChangeAspect="1"/>
        </xdr:cNvPicPr>
      </xdr:nvPicPr>
      <xdr:blipFill>
        <a:blip r:embed="rId1"/>
        <a:stretch>
          <a:fillRect/>
        </a:stretch>
      </xdr:blipFill>
      <xdr:spPr>
        <a:xfrm>
          <a:off x="2857500" y="190500"/>
          <a:ext cx="1085850" cy="381000"/>
        </a:xfrm>
        <a:prstGeom prst="rect">
          <a:avLst/>
        </a:prstGeom>
        <a:noFill/>
        <a:ln w="9525" cmpd="sng">
          <a:noFill/>
        </a:ln>
      </xdr:spPr>
    </xdr:pic>
    <xdr:clientData/>
  </xdr:twoCellAnchor>
  <xdr:twoCellAnchor>
    <xdr:from>
      <xdr:col>37</xdr:col>
      <xdr:colOff>0</xdr:colOff>
      <xdr:row>2</xdr:row>
      <xdr:rowOff>28575</xdr:rowOff>
    </xdr:from>
    <xdr:to>
      <xdr:col>37</xdr:col>
      <xdr:colOff>238125</xdr:colOff>
      <xdr:row>25</xdr:row>
      <xdr:rowOff>333375</xdr:rowOff>
    </xdr:to>
    <xdr:sp>
      <xdr:nvSpPr>
        <xdr:cNvPr id="3" name="右中かっこ 5"/>
        <xdr:cNvSpPr>
          <a:spLocks/>
        </xdr:cNvSpPr>
      </xdr:nvSpPr>
      <xdr:spPr>
        <a:xfrm>
          <a:off x="6867525" y="590550"/>
          <a:ext cx="238125" cy="62198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0</xdr:colOff>
      <xdr:row>30</xdr:row>
      <xdr:rowOff>0</xdr:rowOff>
    </xdr:from>
    <xdr:to>
      <xdr:col>37</xdr:col>
      <xdr:colOff>276225</xdr:colOff>
      <xdr:row>34</xdr:row>
      <xdr:rowOff>0</xdr:rowOff>
    </xdr:to>
    <xdr:sp>
      <xdr:nvSpPr>
        <xdr:cNvPr id="4" name="右中かっこ 8"/>
        <xdr:cNvSpPr>
          <a:spLocks/>
        </xdr:cNvSpPr>
      </xdr:nvSpPr>
      <xdr:spPr>
        <a:xfrm>
          <a:off x="6867525" y="8191500"/>
          <a:ext cx="276225" cy="13716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161925</xdr:colOff>
      <xdr:row>12</xdr:row>
      <xdr:rowOff>114300</xdr:rowOff>
    </xdr:from>
    <xdr:to>
      <xdr:col>37</xdr:col>
      <xdr:colOff>219075</xdr:colOff>
      <xdr:row>12</xdr:row>
      <xdr:rowOff>123825</xdr:rowOff>
    </xdr:to>
    <xdr:sp>
      <xdr:nvSpPr>
        <xdr:cNvPr id="5" name="直線コネクタ 14"/>
        <xdr:cNvSpPr>
          <a:spLocks/>
        </xdr:cNvSpPr>
      </xdr:nvSpPr>
      <xdr:spPr>
        <a:xfrm>
          <a:off x="285750" y="2638425"/>
          <a:ext cx="6800850" cy="9525"/>
        </a:xfrm>
        <a:prstGeom prst="straightConnector1">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171450</xdr:colOff>
      <xdr:row>10</xdr:row>
      <xdr:rowOff>57150</xdr:rowOff>
    </xdr:from>
    <xdr:to>
      <xdr:col>1</xdr:col>
      <xdr:colOff>171450</xdr:colOff>
      <xdr:row>12</xdr:row>
      <xdr:rowOff>104775</xdr:rowOff>
    </xdr:to>
    <xdr:sp>
      <xdr:nvSpPr>
        <xdr:cNvPr id="6" name="直線矢印コネクタ 16"/>
        <xdr:cNvSpPr>
          <a:spLocks/>
        </xdr:cNvSpPr>
      </xdr:nvSpPr>
      <xdr:spPr>
        <a:xfrm flipV="1">
          <a:off x="295275" y="2219325"/>
          <a:ext cx="0" cy="40957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37</xdr:row>
      <xdr:rowOff>123825</xdr:rowOff>
    </xdr:from>
    <xdr:to>
      <xdr:col>4</xdr:col>
      <xdr:colOff>123825</xdr:colOff>
      <xdr:row>38</xdr:row>
      <xdr:rowOff>219075</xdr:rowOff>
    </xdr:to>
    <xdr:sp>
      <xdr:nvSpPr>
        <xdr:cNvPr id="7" name="円/楕円 23"/>
        <xdr:cNvSpPr>
          <a:spLocks/>
        </xdr:cNvSpPr>
      </xdr:nvSpPr>
      <xdr:spPr>
        <a:xfrm>
          <a:off x="447675" y="10372725"/>
          <a:ext cx="495300" cy="466725"/>
        </a:xfrm>
        <a:prstGeom prst="ellipse">
          <a:avLst/>
        </a:prstGeom>
        <a:solidFill>
          <a:srgbClr val="FFFFFF"/>
        </a:solidFill>
        <a:ln w="19050" cmpd="sng">
          <a:solidFill>
            <a:srgbClr val="BFBFB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xdr:colOff>
      <xdr:row>37</xdr:row>
      <xdr:rowOff>161925</xdr:rowOff>
    </xdr:from>
    <xdr:to>
      <xdr:col>1</xdr:col>
      <xdr:colOff>266700</xdr:colOff>
      <xdr:row>37</xdr:row>
      <xdr:rowOff>352425</xdr:rowOff>
    </xdr:to>
    <xdr:sp>
      <xdr:nvSpPr>
        <xdr:cNvPr id="8" name="テキスト ボックス 24"/>
        <xdr:cNvSpPr txBox="1">
          <a:spLocks noChangeArrowheads="1"/>
        </xdr:cNvSpPr>
      </xdr:nvSpPr>
      <xdr:spPr>
        <a:xfrm>
          <a:off x="142875" y="10410825"/>
          <a:ext cx="247650" cy="19050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受</a:t>
          </a:r>
        </a:p>
      </xdr:txBody>
    </xdr:sp>
    <xdr:clientData/>
  </xdr:twoCellAnchor>
  <xdr:twoCellAnchor>
    <xdr:from>
      <xdr:col>2</xdr:col>
      <xdr:colOff>133350</xdr:colOff>
      <xdr:row>36</xdr:row>
      <xdr:rowOff>28575</xdr:rowOff>
    </xdr:from>
    <xdr:to>
      <xdr:col>4</xdr:col>
      <xdr:colOff>38100</xdr:colOff>
      <xdr:row>37</xdr:row>
      <xdr:rowOff>66675</xdr:rowOff>
    </xdr:to>
    <xdr:sp>
      <xdr:nvSpPr>
        <xdr:cNvPr id="9" name="テキスト ボックス 25"/>
        <xdr:cNvSpPr txBox="1">
          <a:spLocks noChangeArrowheads="1"/>
        </xdr:cNvSpPr>
      </xdr:nvSpPr>
      <xdr:spPr>
        <a:xfrm>
          <a:off x="552450" y="10106025"/>
          <a:ext cx="304800" cy="209550"/>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付</a:t>
          </a:r>
        </a:p>
      </xdr:txBody>
    </xdr:sp>
    <xdr:clientData/>
  </xdr:twoCellAnchor>
  <xdr:twoCellAnchor>
    <xdr:from>
      <xdr:col>4</xdr:col>
      <xdr:colOff>133350</xdr:colOff>
      <xdr:row>37</xdr:row>
      <xdr:rowOff>161925</xdr:rowOff>
    </xdr:from>
    <xdr:to>
      <xdr:col>5</xdr:col>
      <xdr:colOff>171450</xdr:colOff>
      <xdr:row>37</xdr:row>
      <xdr:rowOff>361950</xdr:rowOff>
    </xdr:to>
    <xdr:sp>
      <xdr:nvSpPr>
        <xdr:cNvPr id="10" name="テキスト ボックス 26"/>
        <xdr:cNvSpPr txBox="1">
          <a:spLocks noChangeArrowheads="1"/>
        </xdr:cNvSpPr>
      </xdr:nvSpPr>
      <xdr:spPr>
        <a:xfrm>
          <a:off x="952500" y="10410825"/>
          <a:ext cx="238125" cy="200025"/>
        </a:xfrm>
        <a:prstGeom prst="rect">
          <a:avLst/>
        </a:prstGeom>
        <a:solidFill>
          <a:srgbClr val="FFFFFF"/>
        </a:solidFill>
        <a:ln w="9525" cmpd="sng">
          <a:solidFill>
            <a:srgbClr val="FFFFFF"/>
          </a:solidFill>
          <a:headEnd type="none"/>
          <a:tailEnd type="none"/>
        </a:ln>
      </xdr:spPr>
      <xdr:txBody>
        <a:bodyPr vertOverflow="clip" wrap="square"/>
        <a:p>
          <a:pPr algn="l">
            <a:defRPr/>
          </a:pPr>
          <a:r>
            <a:rPr lang="en-US" cap="none" sz="800" b="0" i="0" u="none" baseline="0">
              <a:solidFill>
                <a:srgbClr val="000000"/>
              </a:solidFill>
              <a:latin typeface="ＭＳ Ｐゴシック"/>
              <a:ea typeface="ＭＳ Ｐゴシック"/>
              <a:cs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1809750</xdr:colOff>
      <xdr:row>10</xdr:row>
      <xdr:rowOff>609600</xdr:rowOff>
    </xdr:from>
    <xdr:to>
      <xdr:col>13</xdr:col>
      <xdr:colOff>2895600</xdr:colOff>
      <xdr:row>12</xdr:row>
      <xdr:rowOff>66675</xdr:rowOff>
    </xdr:to>
    <xdr:pic>
      <xdr:nvPicPr>
        <xdr:cNvPr id="1" name="CommandButton1"/>
        <xdr:cNvPicPr preferRelativeResize="1">
          <a:picLocks noChangeAspect="1"/>
        </xdr:cNvPicPr>
      </xdr:nvPicPr>
      <xdr:blipFill>
        <a:blip r:embed="rId1"/>
        <a:stretch>
          <a:fillRect/>
        </a:stretch>
      </xdr:blipFill>
      <xdr:spPr>
        <a:xfrm>
          <a:off x="12030075" y="4695825"/>
          <a:ext cx="1085850" cy="400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66675</xdr:rowOff>
    </xdr:from>
    <xdr:to>
      <xdr:col>4</xdr:col>
      <xdr:colOff>180975</xdr:colOff>
      <xdr:row>1</xdr:row>
      <xdr:rowOff>171450</xdr:rowOff>
    </xdr:to>
    <xdr:pic>
      <xdr:nvPicPr>
        <xdr:cNvPr id="1" name="CommandButton1"/>
        <xdr:cNvPicPr preferRelativeResize="1">
          <a:picLocks noChangeAspect="1"/>
        </xdr:cNvPicPr>
      </xdr:nvPicPr>
      <xdr:blipFill>
        <a:blip r:embed="rId1"/>
        <a:stretch>
          <a:fillRect/>
        </a:stretch>
      </xdr:blipFill>
      <xdr:spPr>
        <a:xfrm>
          <a:off x="809625" y="66675"/>
          <a:ext cx="10858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31</xdr:row>
      <xdr:rowOff>114300</xdr:rowOff>
    </xdr:from>
    <xdr:to>
      <xdr:col>14</xdr:col>
      <xdr:colOff>447675</xdr:colOff>
      <xdr:row>35</xdr:row>
      <xdr:rowOff>209550</xdr:rowOff>
    </xdr:to>
    <xdr:sp>
      <xdr:nvSpPr>
        <xdr:cNvPr id="1" name="Text Box 1"/>
        <xdr:cNvSpPr txBox="1">
          <a:spLocks noChangeArrowheads="1"/>
        </xdr:cNvSpPr>
      </xdr:nvSpPr>
      <xdr:spPr>
        <a:xfrm>
          <a:off x="123825" y="10639425"/>
          <a:ext cx="12268200" cy="1390650"/>
        </a:xfrm>
        <a:prstGeom prst="rect">
          <a:avLst/>
        </a:prstGeom>
        <a:solidFill>
          <a:srgbClr val="FFFFFF"/>
        </a:solidFill>
        <a:ln w="9525" cmpd="sng">
          <a:solidFill>
            <a:srgbClr val="000000"/>
          </a:solidFill>
          <a:prstDash val="sysDash"/>
          <a:headEnd type="none"/>
          <a:tailEnd type="none"/>
        </a:ln>
      </xdr:spPr>
      <xdr:txBody>
        <a:bodyPr vertOverflow="clip" wrap="square" lIns="20637" tIns="4762" rIns="4762" bIns="4762"/>
        <a:p>
          <a:pPr algn="l">
            <a:defRPr/>
          </a:pP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１　この名簿には、『月別業務別従業者数明細書』に記載された従業者全員を記載してください。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なお、従業員の配置状況欄は右の例により、各月末に在籍する従業員について表示してください。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２　県内に住所を有する者であって、健康保険、厚生年金保険及び雇用保険の被保険者となっている者については、常用雇用者欄に○印を付してください。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３　当該事業年度内に入社又は退社した者については、入社年月日欄又は退社年月日欄に当該年月日を記載してください。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４　配置転換等により所属部署が異動した場合はその内容を備考欄に記載してください。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５　新設又は増設した設備に従事させることを予定して順次採用した従業者は、備考欄に「先行採用者」と記載してください。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６　新設又は増設した設備を事業の用に供した後に採用し、当該設備に従事させた従業者は、備考欄に「事後採用者」と記載してください。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７　同様の内容を示すものがある場合には、適宜取り繕って作成して構いません。</a:t>
          </a:r>
        </a:p>
      </xdr:txBody>
    </xdr:sp>
    <xdr:clientData/>
  </xdr:twoCellAnchor>
  <xdr:twoCellAnchor>
    <xdr:from>
      <xdr:col>15</xdr:col>
      <xdr:colOff>133350</xdr:colOff>
      <xdr:row>31</xdr:row>
      <xdr:rowOff>152400</xdr:rowOff>
    </xdr:from>
    <xdr:to>
      <xdr:col>19</xdr:col>
      <xdr:colOff>1885950</xdr:colOff>
      <xdr:row>35</xdr:row>
      <xdr:rowOff>161925</xdr:rowOff>
    </xdr:to>
    <xdr:sp>
      <xdr:nvSpPr>
        <xdr:cNvPr id="2" name="Rectangle 2"/>
        <xdr:cNvSpPr>
          <a:spLocks/>
        </xdr:cNvSpPr>
      </xdr:nvSpPr>
      <xdr:spPr>
        <a:xfrm>
          <a:off x="12620625" y="10677525"/>
          <a:ext cx="3924300" cy="13049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初年度（新・増設施設及び生産設備）の従事者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第２年度（新・増設施設及び生産設備）の従事者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第３年度（新・増設施設及び生産設備）の従事者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第５年度（新・増設施設及び生産設備）の従事者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上記以外（免除対象外）の従事者</a:t>
          </a:r>
        </a:p>
      </xdr:txBody>
    </xdr:sp>
    <xdr:clientData/>
  </xdr:twoCellAnchor>
  <xdr:twoCellAnchor>
    <xdr:from>
      <xdr:col>0</xdr:col>
      <xdr:colOff>123825</xdr:colOff>
      <xdr:row>67</xdr:row>
      <xdr:rowOff>114300</xdr:rowOff>
    </xdr:from>
    <xdr:to>
      <xdr:col>14</xdr:col>
      <xdr:colOff>447675</xdr:colOff>
      <xdr:row>71</xdr:row>
      <xdr:rowOff>209550</xdr:rowOff>
    </xdr:to>
    <xdr:sp>
      <xdr:nvSpPr>
        <xdr:cNvPr id="3" name="Text Box 7"/>
        <xdr:cNvSpPr txBox="1">
          <a:spLocks noChangeArrowheads="1"/>
        </xdr:cNvSpPr>
      </xdr:nvSpPr>
      <xdr:spPr>
        <a:xfrm>
          <a:off x="123825" y="22793325"/>
          <a:ext cx="12268200" cy="1390650"/>
        </a:xfrm>
        <a:prstGeom prst="rect">
          <a:avLst/>
        </a:prstGeom>
        <a:solidFill>
          <a:srgbClr val="FFFFFF"/>
        </a:solidFill>
        <a:ln w="9525" cmpd="sng">
          <a:solidFill>
            <a:srgbClr val="000000"/>
          </a:solidFill>
          <a:prstDash val="sysDash"/>
          <a:headEnd type="none"/>
          <a:tailEnd type="none"/>
        </a:ln>
      </xdr:spPr>
      <xdr:txBody>
        <a:bodyPr vertOverflow="clip" wrap="square" lIns="20637" tIns="4762" rIns="4762" bIns="4762"/>
        <a:p>
          <a:pPr algn="l">
            <a:defRPr/>
          </a:pP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１　この名簿には、『月別業務別従業者数明細書』に記載された従業者全員を記載してください。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なお、従業員の配置状況欄は右の例により、各月末に在籍する従業員について表示してください。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２　県内に住所を有する者であって、健康保険、厚生年金保険及び雇用保険の被保険者となっている者については、常用雇用者欄に○印を付してください。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３　当該事業年度内に入社又は退社した者については、入社年月日欄又は退社年月日欄に当該年月日を記載してください。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４　配置転換等により所属部署が異動した場合はその内容を備考欄に記載してください。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５　新設又は増設した設備に従事させることを予定して順次採用した従業者は、備考欄に「先行採用者」と記載してください。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６　新設又は増設した設備を事業の用に供した後に採用し、当該設備に従事させた従業者は、備考欄に「事後採用者」と記載してください。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７　同様の内容を示すものがある場合には、適宜取り繕って作成して構いません。</a:t>
          </a:r>
        </a:p>
      </xdr:txBody>
    </xdr:sp>
    <xdr:clientData/>
  </xdr:twoCellAnchor>
  <xdr:twoCellAnchor>
    <xdr:from>
      <xdr:col>15</xdr:col>
      <xdr:colOff>133350</xdr:colOff>
      <xdr:row>67</xdr:row>
      <xdr:rowOff>152400</xdr:rowOff>
    </xdr:from>
    <xdr:to>
      <xdr:col>19</xdr:col>
      <xdr:colOff>1885950</xdr:colOff>
      <xdr:row>71</xdr:row>
      <xdr:rowOff>161925</xdr:rowOff>
    </xdr:to>
    <xdr:sp>
      <xdr:nvSpPr>
        <xdr:cNvPr id="4" name="Rectangle 8"/>
        <xdr:cNvSpPr>
          <a:spLocks/>
        </xdr:cNvSpPr>
      </xdr:nvSpPr>
      <xdr:spPr>
        <a:xfrm>
          <a:off x="12620625" y="22831425"/>
          <a:ext cx="3924300" cy="13049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初年度（新・増設施設及び生産設備）の従事者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第２年度（新・増設施設及び生産設備）の従事者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第３年度（新・増設施設及び生産設備）の従事者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第５年度（新・増設施設及び生産設備）の従事者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上記以外（免除対象外）の従事者</a:t>
          </a:r>
        </a:p>
      </xdr:txBody>
    </xdr:sp>
    <xdr:clientData/>
  </xdr:twoCellAnchor>
  <xdr:twoCellAnchor>
    <xdr:from>
      <xdr:col>0</xdr:col>
      <xdr:colOff>123825</xdr:colOff>
      <xdr:row>103</xdr:row>
      <xdr:rowOff>114300</xdr:rowOff>
    </xdr:from>
    <xdr:to>
      <xdr:col>14</xdr:col>
      <xdr:colOff>447675</xdr:colOff>
      <xdr:row>107</xdr:row>
      <xdr:rowOff>209550</xdr:rowOff>
    </xdr:to>
    <xdr:sp>
      <xdr:nvSpPr>
        <xdr:cNvPr id="5" name="Text Box 9"/>
        <xdr:cNvSpPr txBox="1">
          <a:spLocks noChangeArrowheads="1"/>
        </xdr:cNvSpPr>
      </xdr:nvSpPr>
      <xdr:spPr>
        <a:xfrm>
          <a:off x="123825" y="34947225"/>
          <a:ext cx="12268200" cy="1390650"/>
        </a:xfrm>
        <a:prstGeom prst="rect">
          <a:avLst/>
        </a:prstGeom>
        <a:solidFill>
          <a:srgbClr val="FFFFFF"/>
        </a:solidFill>
        <a:ln w="9525" cmpd="sng">
          <a:solidFill>
            <a:srgbClr val="000000"/>
          </a:solidFill>
          <a:prstDash val="sysDash"/>
          <a:headEnd type="none"/>
          <a:tailEnd type="none"/>
        </a:ln>
      </xdr:spPr>
      <xdr:txBody>
        <a:bodyPr vertOverflow="clip" wrap="square" lIns="20637" tIns="4762" rIns="4762" bIns="4762"/>
        <a:p>
          <a:pPr algn="l">
            <a:defRPr/>
          </a:pP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１　この名簿には、『月別業務別従業者数明細書』に記載された従業者全員を記載してください。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なお、従業員の配置状況欄は右の例により、各月末に在籍する従業員について表示してください。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２　県内に住所を有する者であって、健康保険、厚生年金保険及び雇用保険の被保険者となっている者については、常用雇用者欄に○印を付してください。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３　当該事業年度内に入社又は退社した者については、入社年月日欄又は退社年月日欄に当該年月日を記載してください。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４　配置転換等により所属部署が異動した場合はその内容を備考欄に記載してください。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５　新設又は増設した設備に従事させることを予定して順次採用した従業者は、備考欄に「先行採用者」と記載してください。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６　新設又は増設した設備を事業の用に供した後に採用し、当該設備に従事させた従業者は、備考欄に「事後採用者」と記載してください。</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７　同様の内容を示すものがある場合には、適宜取り繕って作成して構いません。</a:t>
          </a:r>
        </a:p>
      </xdr:txBody>
    </xdr:sp>
    <xdr:clientData/>
  </xdr:twoCellAnchor>
  <xdr:twoCellAnchor>
    <xdr:from>
      <xdr:col>15</xdr:col>
      <xdr:colOff>133350</xdr:colOff>
      <xdr:row>103</xdr:row>
      <xdr:rowOff>152400</xdr:rowOff>
    </xdr:from>
    <xdr:to>
      <xdr:col>19</xdr:col>
      <xdr:colOff>1885950</xdr:colOff>
      <xdr:row>107</xdr:row>
      <xdr:rowOff>161925</xdr:rowOff>
    </xdr:to>
    <xdr:sp>
      <xdr:nvSpPr>
        <xdr:cNvPr id="6" name="Rectangle 10"/>
        <xdr:cNvSpPr>
          <a:spLocks/>
        </xdr:cNvSpPr>
      </xdr:nvSpPr>
      <xdr:spPr>
        <a:xfrm>
          <a:off x="12620625" y="34985325"/>
          <a:ext cx="3924300" cy="130492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　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初年度（新・増設施設及び生産設備）の従事者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第２年度（新・増設施設及び生産設備）の従事者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第３年度（新・増設施設及び生産設備）の従事者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第５年度（新・増設施設及び生産設備）の従事者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上記以外（免除対象外）の従事者</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0</xdr:row>
      <xdr:rowOff>161925</xdr:rowOff>
    </xdr:from>
    <xdr:to>
      <xdr:col>8</xdr:col>
      <xdr:colOff>104775</xdr:colOff>
      <xdr:row>2</xdr:row>
      <xdr:rowOff>104775</xdr:rowOff>
    </xdr:to>
    <xdr:sp>
      <xdr:nvSpPr>
        <xdr:cNvPr id="1" name="正方形/長方形 1"/>
        <xdr:cNvSpPr>
          <a:spLocks/>
        </xdr:cNvSpPr>
      </xdr:nvSpPr>
      <xdr:spPr>
        <a:xfrm>
          <a:off x="295275" y="161925"/>
          <a:ext cx="800100" cy="285750"/>
        </a:xfrm>
        <a:prstGeom prst="rect">
          <a:avLst/>
        </a:prstGeom>
        <a:solidFill>
          <a:srgbClr val="F2DCDB"/>
        </a:solidFill>
        <a:ln w="25400" cmpd="sng">
          <a:solidFill>
            <a:srgbClr val="385D8A"/>
          </a:solidFill>
          <a:headEnd type="none"/>
          <a:tailEnd type="none"/>
        </a:ln>
      </xdr:spPr>
      <xdr:txBody>
        <a:bodyPr vertOverflow="clip" wrap="square" anchor="ctr"/>
        <a:p>
          <a:pPr algn="ctr">
            <a:defRPr/>
          </a:pPr>
          <a:r>
            <a:rPr lang="en-US" cap="none" sz="1100" b="1" i="0" u="none" baseline="0">
              <a:solidFill>
                <a:srgbClr val="003366"/>
              </a:solidFill>
              <a:latin typeface="ＭＳ Ｐゴシック"/>
              <a:ea typeface="ＭＳ Ｐゴシック"/>
              <a:cs typeface="ＭＳ Ｐゴシック"/>
            </a:rPr>
            <a:t>記載例</a:t>
          </a:r>
        </a:p>
      </xdr:txBody>
    </xdr:sp>
    <xdr:clientData/>
  </xdr:twoCellAnchor>
  <xdr:twoCellAnchor>
    <xdr:from>
      <xdr:col>47</xdr:col>
      <xdr:colOff>104775</xdr:colOff>
      <xdr:row>15</xdr:row>
      <xdr:rowOff>19050</xdr:rowOff>
    </xdr:from>
    <xdr:to>
      <xdr:col>50</xdr:col>
      <xdr:colOff>28575</xdr:colOff>
      <xdr:row>16</xdr:row>
      <xdr:rowOff>85725</xdr:rowOff>
    </xdr:to>
    <xdr:sp>
      <xdr:nvSpPr>
        <xdr:cNvPr id="2" name="テキスト ボックス 3"/>
        <xdr:cNvSpPr txBox="1">
          <a:spLocks noChangeArrowheads="1"/>
        </xdr:cNvSpPr>
      </xdr:nvSpPr>
      <xdr:spPr>
        <a:xfrm>
          <a:off x="5924550" y="2590800"/>
          <a:ext cx="29527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１</a:t>
          </a:r>
        </a:p>
      </xdr:txBody>
    </xdr:sp>
    <xdr:clientData/>
  </xdr:twoCellAnchor>
  <xdr:twoCellAnchor>
    <xdr:from>
      <xdr:col>48</xdr:col>
      <xdr:colOff>0</xdr:colOff>
      <xdr:row>27</xdr:row>
      <xdr:rowOff>0</xdr:rowOff>
    </xdr:from>
    <xdr:to>
      <xdr:col>50</xdr:col>
      <xdr:colOff>47625</xdr:colOff>
      <xdr:row>30</xdr:row>
      <xdr:rowOff>85725</xdr:rowOff>
    </xdr:to>
    <xdr:sp>
      <xdr:nvSpPr>
        <xdr:cNvPr id="3" name="テキスト ボックス 4"/>
        <xdr:cNvSpPr txBox="1">
          <a:spLocks noChangeArrowheads="1"/>
        </xdr:cNvSpPr>
      </xdr:nvSpPr>
      <xdr:spPr>
        <a:xfrm>
          <a:off x="5943600" y="4629150"/>
          <a:ext cx="295275" cy="6000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２</a:t>
          </a:r>
        </a:p>
      </xdr:txBody>
    </xdr:sp>
    <xdr:clientData/>
  </xdr:twoCellAnchor>
  <xdr:twoCellAnchor>
    <xdr:from>
      <xdr:col>48</xdr:col>
      <xdr:colOff>0</xdr:colOff>
      <xdr:row>31</xdr:row>
      <xdr:rowOff>0</xdr:rowOff>
    </xdr:from>
    <xdr:to>
      <xdr:col>50</xdr:col>
      <xdr:colOff>47625</xdr:colOff>
      <xdr:row>32</xdr:row>
      <xdr:rowOff>66675</xdr:rowOff>
    </xdr:to>
    <xdr:sp>
      <xdr:nvSpPr>
        <xdr:cNvPr id="4" name="テキスト ボックス 5"/>
        <xdr:cNvSpPr txBox="1">
          <a:spLocks noChangeArrowheads="1"/>
        </xdr:cNvSpPr>
      </xdr:nvSpPr>
      <xdr:spPr>
        <a:xfrm>
          <a:off x="5943600" y="5314950"/>
          <a:ext cx="29527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３</a:t>
          </a:r>
        </a:p>
      </xdr:txBody>
    </xdr:sp>
    <xdr:clientData/>
  </xdr:twoCellAnchor>
  <xdr:twoCellAnchor>
    <xdr:from>
      <xdr:col>67</xdr:col>
      <xdr:colOff>0</xdr:colOff>
      <xdr:row>15</xdr:row>
      <xdr:rowOff>0</xdr:rowOff>
    </xdr:from>
    <xdr:to>
      <xdr:col>69</xdr:col>
      <xdr:colOff>47625</xdr:colOff>
      <xdr:row>19</xdr:row>
      <xdr:rowOff>114300</xdr:rowOff>
    </xdr:to>
    <xdr:sp>
      <xdr:nvSpPr>
        <xdr:cNvPr id="5" name="テキスト ボックス 6"/>
        <xdr:cNvSpPr txBox="1">
          <a:spLocks noChangeArrowheads="1"/>
        </xdr:cNvSpPr>
      </xdr:nvSpPr>
      <xdr:spPr>
        <a:xfrm>
          <a:off x="8296275" y="2571750"/>
          <a:ext cx="295275" cy="80010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４</a:t>
          </a:r>
        </a:p>
      </xdr:txBody>
    </xdr:sp>
    <xdr:clientData/>
  </xdr:twoCellAnchor>
  <xdr:twoCellAnchor>
    <xdr:from>
      <xdr:col>60</xdr:col>
      <xdr:colOff>85725</xdr:colOff>
      <xdr:row>29</xdr:row>
      <xdr:rowOff>104775</xdr:rowOff>
    </xdr:from>
    <xdr:to>
      <xdr:col>69</xdr:col>
      <xdr:colOff>76200</xdr:colOff>
      <xdr:row>31</xdr:row>
      <xdr:rowOff>0</xdr:rowOff>
    </xdr:to>
    <xdr:sp>
      <xdr:nvSpPr>
        <xdr:cNvPr id="6" name="テキスト ボックス 7"/>
        <xdr:cNvSpPr txBox="1">
          <a:spLocks noChangeArrowheads="1"/>
        </xdr:cNvSpPr>
      </xdr:nvSpPr>
      <xdr:spPr>
        <a:xfrm>
          <a:off x="7515225" y="5076825"/>
          <a:ext cx="1104900"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５</a:t>
          </a:r>
        </a:p>
      </xdr:txBody>
    </xdr:sp>
    <xdr:clientData/>
  </xdr:twoCellAnchor>
  <xdr:twoCellAnchor>
    <xdr:from>
      <xdr:col>24</xdr:col>
      <xdr:colOff>0</xdr:colOff>
      <xdr:row>33</xdr:row>
      <xdr:rowOff>19050</xdr:rowOff>
    </xdr:from>
    <xdr:to>
      <xdr:col>28</xdr:col>
      <xdr:colOff>47625</xdr:colOff>
      <xdr:row>34</xdr:row>
      <xdr:rowOff>85725</xdr:rowOff>
    </xdr:to>
    <xdr:sp>
      <xdr:nvSpPr>
        <xdr:cNvPr id="7" name="テキスト ボックス 10"/>
        <xdr:cNvSpPr txBox="1">
          <a:spLocks noChangeArrowheads="1"/>
        </xdr:cNvSpPr>
      </xdr:nvSpPr>
      <xdr:spPr>
        <a:xfrm>
          <a:off x="2971800" y="5676900"/>
          <a:ext cx="542925"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30-1</a:t>
          </a:r>
        </a:p>
      </xdr:txBody>
    </xdr:sp>
    <xdr:clientData/>
  </xdr:twoCellAnchor>
  <xdr:twoCellAnchor>
    <xdr:from>
      <xdr:col>32</xdr:col>
      <xdr:colOff>9525</xdr:colOff>
      <xdr:row>29</xdr:row>
      <xdr:rowOff>38100</xdr:rowOff>
    </xdr:from>
    <xdr:to>
      <xdr:col>36</xdr:col>
      <xdr:colOff>104775</xdr:colOff>
      <xdr:row>30</xdr:row>
      <xdr:rowOff>104775</xdr:rowOff>
    </xdr:to>
    <xdr:sp>
      <xdr:nvSpPr>
        <xdr:cNvPr id="8" name="テキスト ボックス 11"/>
        <xdr:cNvSpPr txBox="1">
          <a:spLocks noChangeArrowheads="1"/>
        </xdr:cNvSpPr>
      </xdr:nvSpPr>
      <xdr:spPr>
        <a:xfrm>
          <a:off x="3971925" y="5010150"/>
          <a:ext cx="590550"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31-1</a:t>
          </a:r>
        </a:p>
      </xdr:txBody>
    </xdr:sp>
    <xdr:clientData/>
  </xdr:twoCellAnchor>
  <xdr:twoCellAnchor>
    <xdr:from>
      <xdr:col>32</xdr:col>
      <xdr:colOff>9525</xdr:colOff>
      <xdr:row>32</xdr:row>
      <xdr:rowOff>0</xdr:rowOff>
    </xdr:from>
    <xdr:to>
      <xdr:col>36</xdr:col>
      <xdr:colOff>104775</xdr:colOff>
      <xdr:row>33</xdr:row>
      <xdr:rowOff>66675</xdr:rowOff>
    </xdr:to>
    <xdr:sp>
      <xdr:nvSpPr>
        <xdr:cNvPr id="9" name="テキスト ボックス 12"/>
        <xdr:cNvSpPr txBox="1">
          <a:spLocks noChangeArrowheads="1"/>
        </xdr:cNvSpPr>
      </xdr:nvSpPr>
      <xdr:spPr>
        <a:xfrm>
          <a:off x="3971925" y="5486400"/>
          <a:ext cx="590550" cy="2381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rPr>
            <a:t>31-2</a:t>
          </a:r>
        </a:p>
      </xdr:txBody>
    </xdr:sp>
    <xdr:clientData/>
  </xdr:twoCellAnchor>
  <xdr:twoCellAnchor editAs="oneCell">
    <xdr:from>
      <xdr:col>145</xdr:col>
      <xdr:colOff>514350</xdr:colOff>
      <xdr:row>9</xdr:row>
      <xdr:rowOff>66675</xdr:rowOff>
    </xdr:from>
    <xdr:to>
      <xdr:col>147</xdr:col>
      <xdr:colOff>247650</xdr:colOff>
      <xdr:row>11</xdr:row>
      <xdr:rowOff>104775</xdr:rowOff>
    </xdr:to>
    <xdr:pic>
      <xdr:nvPicPr>
        <xdr:cNvPr id="10" name="CommandButton1"/>
        <xdr:cNvPicPr preferRelativeResize="1">
          <a:picLocks noChangeAspect="1"/>
        </xdr:cNvPicPr>
      </xdr:nvPicPr>
      <xdr:blipFill>
        <a:blip r:embed="rId1"/>
        <a:stretch>
          <a:fillRect/>
        </a:stretch>
      </xdr:blipFill>
      <xdr:spPr>
        <a:xfrm>
          <a:off x="21278850" y="1609725"/>
          <a:ext cx="1104900" cy="381000"/>
        </a:xfrm>
        <a:prstGeom prst="rect">
          <a:avLst/>
        </a:prstGeom>
        <a:noFill/>
        <a:ln w="9525" cmpd="sng">
          <a:noFill/>
        </a:ln>
      </xdr:spPr>
    </xdr:pic>
    <xdr:clientData/>
  </xdr:twoCellAnchor>
  <xdr:twoCellAnchor>
    <xdr:from>
      <xdr:col>14</xdr:col>
      <xdr:colOff>19050</xdr:colOff>
      <xdr:row>29</xdr:row>
      <xdr:rowOff>47625</xdr:rowOff>
    </xdr:from>
    <xdr:to>
      <xdr:col>15</xdr:col>
      <xdr:colOff>85725</xdr:colOff>
      <xdr:row>32</xdr:row>
      <xdr:rowOff>38100</xdr:rowOff>
    </xdr:to>
    <xdr:sp>
      <xdr:nvSpPr>
        <xdr:cNvPr id="11" name="テキスト ボックス 27"/>
        <xdr:cNvSpPr txBox="1">
          <a:spLocks noChangeArrowheads="1"/>
        </xdr:cNvSpPr>
      </xdr:nvSpPr>
      <xdr:spPr>
        <a:xfrm>
          <a:off x="1752600" y="5019675"/>
          <a:ext cx="190500"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19050</xdr:colOff>
      <xdr:row>34</xdr:row>
      <xdr:rowOff>47625</xdr:rowOff>
    </xdr:from>
    <xdr:to>
      <xdr:col>16</xdr:col>
      <xdr:colOff>95250</xdr:colOff>
      <xdr:row>35</xdr:row>
      <xdr:rowOff>152400</xdr:rowOff>
    </xdr:to>
    <xdr:sp>
      <xdr:nvSpPr>
        <xdr:cNvPr id="12" name="テキスト ボックス 28"/>
        <xdr:cNvSpPr txBox="1">
          <a:spLocks noChangeArrowheads="1"/>
        </xdr:cNvSpPr>
      </xdr:nvSpPr>
      <xdr:spPr>
        <a:xfrm>
          <a:off x="1381125" y="5876925"/>
          <a:ext cx="695325" cy="2762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36</xdr:row>
      <xdr:rowOff>161925</xdr:rowOff>
    </xdr:from>
    <xdr:to>
      <xdr:col>26</xdr:col>
      <xdr:colOff>19050</xdr:colOff>
      <xdr:row>44</xdr:row>
      <xdr:rowOff>9525</xdr:rowOff>
    </xdr:to>
    <xdr:sp>
      <xdr:nvSpPr>
        <xdr:cNvPr id="1" name="Text Box 1"/>
        <xdr:cNvSpPr txBox="1">
          <a:spLocks noChangeArrowheads="1"/>
        </xdr:cNvSpPr>
      </xdr:nvSpPr>
      <xdr:spPr>
        <a:xfrm>
          <a:off x="238125" y="8429625"/>
          <a:ext cx="5972175" cy="1219200"/>
        </a:xfrm>
        <a:prstGeom prst="rect">
          <a:avLst/>
        </a:prstGeom>
        <a:solidFill>
          <a:srgbClr val="DCE6F2"/>
        </a:solidFill>
        <a:ln w="9525" cmpd="sng">
          <a:solidFill>
            <a:srgbClr val="000000"/>
          </a:solidFill>
          <a:prstDash val="sysDash"/>
          <a:headEnd type="none"/>
          <a:tailEnd type="none"/>
        </a:ln>
      </xdr:spPr>
      <xdr:txBody>
        <a:bodyPr vertOverflow="clip" wrap="square" anchor="ctr"/>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この理由書は、課税免除の適用を申請する施設等について、東日本大震災の被災者等に</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係る国税関係法律の臨時特例に関する法律（平成２３年法律第２９号）に規定する特例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（第１０条の２第１項、第１０条の５第１項、第１７条の２第１項、第１７条の５第１項、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第１８条の４第１項、第２５条の２第１項、第２５条の５第１項、又は第２６条の４第１</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項の規定による特別償却又は税額控除）を適用しなかった場合に限り提出してください。</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なお、一部の資産について上記の特例を適用しなかった場合、あるいは租税特別措置法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等の他の法律に規定する特別償却等を適用した場合であっても提出してください。</a:t>
          </a:r>
        </a:p>
      </xdr:txBody>
    </xdr:sp>
    <xdr:clientData/>
  </xdr:twoCellAnchor>
  <xdr:twoCellAnchor>
    <xdr:from>
      <xdr:col>1</xdr:col>
      <xdr:colOff>0</xdr:colOff>
      <xdr:row>82</xdr:row>
      <xdr:rowOff>161925</xdr:rowOff>
    </xdr:from>
    <xdr:to>
      <xdr:col>26</xdr:col>
      <xdr:colOff>0</xdr:colOff>
      <xdr:row>90</xdr:row>
      <xdr:rowOff>9525</xdr:rowOff>
    </xdr:to>
    <xdr:sp>
      <xdr:nvSpPr>
        <xdr:cNvPr id="2" name="Text Box 1"/>
        <xdr:cNvSpPr txBox="1">
          <a:spLocks noChangeArrowheads="1"/>
        </xdr:cNvSpPr>
      </xdr:nvSpPr>
      <xdr:spPr>
        <a:xfrm>
          <a:off x="238125" y="18583275"/>
          <a:ext cx="5953125" cy="1219200"/>
        </a:xfrm>
        <a:prstGeom prst="rect">
          <a:avLst/>
        </a:prstGeom>
        <a:noFill/>
        <a:ln w="9525" cmpd="sng">
          <a:solidFill>
            <a:srgbClr val="000000"/>
          </a:solidFill>
          <a:prstDash val="sysDash"/>
          <a:headEnd type="none"/>
          <a:tailEnd type="none"/>
        </a:ln>
      </xdr:spPr>
      <xdr:txBody>
        <a:bodyPr vertOverflow="clip" wrap="square" anchor="ctr"/>
        <a:p>
          <a:pPr algn="l">
            <a:defRPr/>
          </a:pPr>
          <a:r>
            <a:rPr lang="en-US" cap="none" sz="1000" b="0" i="0" u="none" baseline="0">
              <a:solidFill>
                <a:srgbClr val="000000"/>
              </a:solidFill>
              <a:latin typeface="ＭＳ 明朝"/>
              <a:ea typeface="ＭＳ 明朝"/>
              <a:cs typeface="ＭＳ 明朝"/>
            </a:rPr>
            <a:t>※</a:t>
          </a:r>
          <a:r>
            <a:rPr lang="en-US" cap="none" sz="1000" b="0" i="0" u="none" baseline="0">
              <a:solidFill>
                <a:srgbClr val="000000"/>
              </a:solidFill>
              <a:latin typeface="ＭＳ 明朝"/>
              <a:ea typeface="ＭＳ 明朝"/>
              <a:cs typeface="ＭＳ 明朝"/>
            </a:rPr>
            <a:t>　この理由書は、課税免除の適用を申請する施設等について、東日本大震災の被災者等に</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係る国税関係法律の臨時特例に関する法律（平成２３年法律第２９号）に規定する特例</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（第１０条の２第１項、第１０条の５第１項、第１７条の２第１項、第１７条の５第１項、</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第１８条の４第１項、第２５条の２第１項、第２５条の５第１項、又は第２６条の４第１</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項の規定による特別償却又は税額控除）を適用しなかった場合に限り提出してください。</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なお、一部の資産について上記の特例を適用しなかった場合、あるいは租税特別措置法</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　等の他の法律に規定する特別償却等を適用した場合であっても提出してください。</a:t>
          </a:r>
        </a:p>
      </xdr:txBody>
    </xdr:sp>
    <xdr:clientData/>
  </xdr:twoCellAnchor>
  <xdr:twoCellAnchor editAs="oneCell">
    <xdr:from>
      <xdr:col>11</xdr:col>
      <xdr:colOff>104775</xdr:colOff>
      <xdr:row>0</xdr:row>
      <xdr:rowOff>190500</xdr:rowOff>
    </xdr:from>
    <xdr:to>
      <xdr:col>16</xdr:col>
      <xdr:colOff>0</xdr:colOff>
      <xdr:row>2</xdr:row>
      <xdr:rowOff>114300</xdr:rowOff>
    </xdr:to>
    <xdr:pic>
      <xdr:nvPicPr>
        <xdr:cNvPr id="3" name="CommandButton1"/>
        <xdr:cNvPicPr preferRelativeResize="1">
          <a:picLocks noChangeAspect="1"/>
        </xdr:cNvPicPr>
      </xdr:nvPicPr>
      <xdr:blipFill>
        <a:blip r:embed="rId1"/>
        <a:stretch>
          <a:fillRect/>
        </a:stretch>
      </xdr:blipFill>
      <xdr:spPr>
        <a:xfrm>
          <a:off x="2724150" y="190500"/>
          <a:ext cx="1085850" cy="3810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25</xdr:col>
      <xdr:colOff>542925</xdr:colOff>
      <xdr:row>35</xdr:row>
      <xdr:rowOff>133350</xdr:rowOff>
    </xdr:from>
    <xdr:to>
      <xdr:col>25</xdr:col>
      <xdr:colOff>1628775</xdr:colOff>
      <xdr:row>37</xdr:row>
      <xdr:rowOff>114300</xdr:rowOff>
    </xdr:to>
    <xdr:pic>
      <xdr:nvPicPr>
        <xdr:cNvPr id="1" name="CommandButton1"/>
        <xdr:cNvPicPr preferRelativeResize="1">
          <a:picLocks noChangeAspect="1"/>
        </xdr:cNvPicPr>
      </xdr:nvPicPr>
      <xdr:blipFill>
        <a:blip r:embed="rId1"/>
        <a:stretch>
          <a:fillRect/>
        </a:stretch>
      </xdr:blipFill>
      <xdr:spPr>
        <a:xfrm>
          <a:off x="13716000" y="7353300"/>
          <a:ext cx="1085850"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ookogyo@ne.jp" TargetMode="External" /><Relationship Id="rId2" Type="http://schemas.openxmlformats.org/officeDocument/2006/relationships/comments" Target="../comments2.xml" /><Relationship Id="rId3" Type="http://schemas.openxmlformats.org/officeDocument/2006/relationships/vmlDrawing" Target="../drawings/vmlDrawing2.vml" /><Relationship Id="rId4" Type="http://schemas.openxmlformats.org/officeDocument/2006/relationships/drawing" Target="../drawings/drawing2.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6">
    <tabColor indexed="45"/>
  </sheetPr>
  <dimension ref="A1:I35"/>
  <sheetViews>
    <sheetView tabSelected="1" zoomScale="80" zoomScaleNormal="80" zoomScaleSheetLayoutView="85" zoomScalePageLayoutView="0" workbookViewId="0" topLeftCell="A1">
      <selection activeCell="H25" sqref="H25"/>
    </sheetView>
  </sheetViews>
  <sheetFormatPr defaultColWidth="9.00390625" defaultRowHeight="30" customHeight="1"/>
  <cols>
    <col min="1" max="1" width="5.625" style="0" customWidth="1"/>
    <col min="2" max="4" width="10.75390625" style="0" customWidth="1"/>
    <col min="5" max="5" width="42.375" style="0" customWidth="1"/>
    <col min="6" max="6" width="8.625" style="0" customWidth="1"/>
    <col min="7" max="7" width="5.625" style="0" customWidth="1"/>
    <col min="8" max="8" width="16.875" style="0" customWidth="1"/>
    <col min="9" max="9" width="5.00390625" style="0" customWidth="1"/>
  </cols>
  <sheetData>
    <row r="1" ht="15" customHeight="1">
      <c r="A1" s="1" t="s">
        <v>319</v>
      </c>
    </row>
    <row r="2" ht="15" customHeight="1">
      <c r="A2" s="1"/>
    </row>
    <row r="3" ht="26.25" customHeight="1">
      <c r="A3" t="s">
        <v>3</v>
      </c>
    </row>
    <row r="4" spans="1:9" ht="15" customHeight="1">
      <c r="A4" s="425" t="s">
        <v>0</v>
      </c>
      <c r="B4" s="396" t="s">
        <v>4</v>
      </c>
      <c r="C4" s="397"/>
      <c r="D4" s="398"/>
      <c r="E4" s="428" t="s">
        <v>1</v>
      </c>
      <c r="F4" s="431" t="s">
        <v>7</v>
      </c>
      <c r="G4" s="432"/>
      <c r="H4" s="433"/>
      <c r="I4" s="440" t="s">
        <v>333</v>
      </c>
    </row>
    <row r="5" spans="1:9" ht="15" customHeight="1">
      <c r="A5" s="426"/>
      <c r="B5" s="399" t="s">
        <v>338</v>
      </c>
      <c r="C5" s="400"/>
      <c r="D5" s="5" t="s">
        <v>340</v>
      </c>
      <c r="E5" s="429"/>
      <c r="F5" s="434"/>
      <c r="G5" s="435"/>
      <c r="H5" s="436"/>
      <c r="I5" s="441"/>
    </row>
    <row r="6" spans="1:9" ht="15" customHeight="1">
      <c r="A6" s="427"/>
      <c r="B6" s="3" t="s">
        <v>339</v>
      </c>
      <c r="C6" s="3" t="s">
        <v>245</v>
      </c>
      <c r="D6" s="3" t="s">
        <v>339</v>
      </c>
      <c r="E6" s="430"/>
      <c r="F6" s="437"/>
      <c r="G6" s="438"/>
      <c r="H6" s="439"/>
      <c r="I6" s="442"/>
    </row>
    <row r="7" spans="1:9" ht="30" customHeight="1">
      <c r="A7" s="2">
        <v>1</v>
      </c>
      <c r="B7" s="4" t="s">
        <v>112</v>
      </c>
      <c r="C7" s="4" t="s">
        <v>10</v>
      </c>
      <c r="D7" s="4" t="s">
        <v>112</v>
      </c>
      <c r="E7" s="6" t="s">
        <v>279</v>
      </c>
      <c r="F7" s="401" t="s">
        <v>28</v>
      </c>
      <c r="G7" s="402"/>
      <c r="H7" s="402"/>
      <c r="I7" s="455" t="s">
        <v>201</v>
      </c>
    </row>
    <row r="8" spans="1:9" ht="30" customHeight="1">
      <c r="A8" s="2">
        <v>2</v>
      </c>
      <c r="B8" s="4" t="s">
        <v>112</v>
      </c>
      <c r="C8" s="4" t="s">
        <v>112</v>
      </c>
      <c r="D8" s="4" t="s">
        <v>10</v>
      </c>
      <c r="E8" s="6" t="s">
        <v>328</v>
      </c>
      <c r="F8" s="403" t="s">
        <v>332</v>
      </c>
      <c r="G8" s="402"/>
      <c r="H8" s="402"/>
      <c r="I8" s="455"/>
    </row>
    <row r="9" spans="1:9" ht="30" customHeight="1">
      <c r="A9" s="2">
        <v>3</v>
      </c>
      <c r="B9" s="4" t="s">
        <v>40</v>
      </c>
      <c r="C9" s="4" t="s">
        <v>40</v>
      </c>
      <c r="D9" s="4" t="s">
        <v>10</v>
      </c>
      <c r="E9" s="6" t="s">
        <v>237</v>
      </c>
      <c r="F9" s="404" t="s">
        <v>41</v>
      </c>
      <c r="G9" s="405"/>
      <c r="H9" s="405"/>
      <c r="I9" s="455"/>
    </row>
    <row r="10" spans="1:9" ht="30" customHeight="1">
      <c r="A10" s="2">
        <v>4</v>
      </c>
      <c r="B10" s="4" t="s">
        <v>112</v>
      </c>
      <c r="C10" s="4" t="s">
        <v>34</v>
      </c>
      <c r="D10" s="4" t="s">
        <v>112</v>
      </c>
      <c r="E10" s="6" t="s">
        <v>297</v>
      </c>
      <c r="F10" s="403" t="s">
        <v>47</v>
      </c>
      <c r="G10" s="402"/>
      <c r="H10" s="402"/>
      <c r="I10" s="455"/>
    </row>
    <row r="11" spans="1:9" ht="30" customHeight="1">
      <c r="A11" s="2">
        <v>5</v>
      </c>
      <c r="B11" s="4" t="s">
        <v>112</v>
      </c>
      <c r="C11" s="4" t="s">
        <v>34</v>
      </c>
      <c r="D11" s="4" t="s">
        <v>112</v>
      </c>
      <c r="E11" s="6" t="s">
        <v>329</v>
      </c>
      <c r="F11" s="403" t="s">
        <v>119</v>
      </c>
      <c r="G11" s="402"/>
      <c r="H11" s="402"/>
      <c r="I11" s="455"/>
    </row>
    <row r="12" spans="1:9" ht="30" customHeight="1">
      <c r="A12" s="2">
        <v>6</v>
      </c>
      <c r="B12" s="406" t="s">
        <v>112</v>
      </c>
      <c r="C12" s="407"/>
      <c r="D12" s="408"/>
      <c r="E12" s="6" t="s">
        <v>189</v>
      </c>
      <c r="F12" s="443" t="s">
        <v>90</v>
      </c>
      <c r="G12" s="444"/>
      <c r="H12" s="445"/>
      <c r="I12" s="455"/>
    </row>
    <row r="13" spans="1:9" ht="30" customHeight="1">
      <c r="A13" s="2">
        <v>7</v>
      </c>
      <c r="B13" s="4" t="s">
        <v>112</v>
      </c>
      <c r="C13" s="4" t="s">
        <v>112</v>
      </c>
      <c r="D13" s="4" t="s">
        <v>10</v>
      </c>
      <c r="E13" s="6" t="s">
        <v>29</v>
      </c>
      <c r="F13" s="446"/>
      <c r="G13" s="447"/>
      <c r="H13" s="448"/>
      <c r="I13" s="455"/>
    </row>
    <row r="14" spans="1:9" ht="30" customHeight="1">
      <c r="A14" s="2">
        <v>8</v>
      </c>
      <c r="B14" s="4" t="s">
        <v>112</v>
      </c>
      <c r="C14" s="4" t="s">
        <v>34</v>
      </c>
      <c r="D14" s="4" t="s">
        <v>112</v>
      </c>
      <c r="E14" s="6" t="s">
        <v>330</v>
      </c>
      <c r="F14" s="449"/>
      <c r="G14" s="450"/>
      <c r="H14" s="451"/>
      <c r="I14" s="455"/>
    </row>
    <row r="15" spans="1:9" ht="30" customHeight="1">
      <c r="A15" s="2">
        <v>9</v>
      </c>
      <c r="B15" s="406" t="s">
        <v>112</v>
      </c>
      <c r="C15" s="407"/>
      <c r="D15" s="408"/>
      <c r="E15" s="7" t="s">
        <v>54</v>
      </c>
      <c r="F15" s="409" t="s">
        <v>377</v>
      </c>
      <c r="G15" s="409"/>
      <c r="H15" s="409"/>
      <c r="I15" s="455"/>
    </row>
    <row r="16" spans="1:9" ht="30" customHeight="1">
      <c r="A16" s="2">
        <v>10</v>
      </c>
      <c r="B16" s="406" t="s">
        <v>112</v>
      </c>
      <c r="C16" s="407"/>
      <c r="D16" s="408"/>
      <c r="E16" s="7" t="s">
        <v>387</v>
      </c>
      <c r="F16" s="410"/>
      <c r="G16" s="410"/>
      <c r="H16" s="410"/>
      <c r="I16" s="455"/>
    </row>
    <row r="17" spans="1:9" ht="30" customHeight="1">
      <c r="A17" s="2">
        <v>11</v>
      </c>
      <c r="B17" s="411" t="s">
        <v>386</v>
      </c>
      <c r="C17" s="412"/>
      <c r="D17" s="413"/>
      <c r="E17" s="8" t="s">
        <v>79</v>
      </c>
      <c r="F17" s="414"/>
      <c r="G17" s="414"/>
      <c r="H17" s="414"/>
      <c r="I17" s="455"/>
    </row>
    <row r="18" spans="1:9" ht="30" customHeight="1">
      <c r="A18" s="2">
        <v>12</v>
      </c>
      <c r="B18" s="415" t="s">
        <v>336</v>
      </c>
      <c r="C18" s="416"/>
      <c r="D18" s="417"/>
      <c r="E18" s="9" t="s">
        <v>27</v>
      </c>
      <c r="F18" s="418" t="s">
        <v>101</v>
      </c>
      <c r="G18" s="419"/>
      <c r="H18" s="419"/>
      <c r="I18" s="455"/>
    </row>
    <row r="19" spans="1:9" ht="30" customHeight="1">
      <c r="A19" s="2">
        <v>13</v>
      </c>
      <c r="B19" s="406" t="s">
        <v>112</v>
      </c>
      <c r="C19" s="407"/>
      <c r="D19" s="408"/>
      <c r="E19" s="7" t="s">
        <v>383</v>
      </c>
      <c r="F19" s="420"/>
      <c r="G19" s="420"/>
      <c r="H19" s="420"/>
      <c r="I19" s="455"/>
    </row>
    <row r="20" spans="1:9" ht="30" customHeight="1">
      <c r="A20" s="2">
        <v>14</v>
      </c>
      <c r="B20" s="406" t="s">
        <v>112</v>
      </c>
      <c r="C20" s="407"/>
      <c r="D20" s="408"/>
      <c r="E20" s="7" t="s">
        <v>230</v>
      </c>
      <c r="F20" s="420"/>
      <c r="G20" s="420"/>
      <c r="H20" s="420"/>
      <c r="I20" s="455"/>
    </row>
    <row r="21" spans="1:9" ht="30" customHeight="1">
      <c r="A21" s="2">
        <v>15</v>
      </c>
      <c r="B21" s="406" t="s">
        <v>112</v>
      </c>
      <c r="C21" s="407"/>
      <c r="D21" s="408"/>
      <c r="E21" s="7" t="s">
        <v>66</v>
      </c>
      <c r="F21" s="421" t="s">
        <v>37</v>
      </c>
      <c r="G21" s="421"/>
      <c r="H21" s="421"/>
      <c r="I21" s="455"/>
    </row>
    <row r="22" spans="1:9" ht="30" customHeight="1">
      <c r="A22" s="2">
        <v>16</v>
      </c>
      <c r="B22" s="406" t="s">
        <v>112</v>
      </c>
      <c r="C22" s="407"/>
      <c r="D22" s="408"/>
      <c r="E22" s="7" t="s">
        <v>67</v>
      </c>
      <c r="F22" s="420"/>
      <c r="G22" s="420"/>
      <c r="H22" s="420"/>
      <c r="I22" s="455"/>
    </row>
    <row r="23" ht="16.5" customHeight="1">
      <c r="A23" t="s">
        <v>385</v>
      </c>
    </row>
    <row r="24" ht="15.75" customHeight="1"/>
    <row r="25" ht="26.25" customHeight="1">
      <c r="A25" t="s">
        <v>384</v>
      </c>
    </row>
    <row r="26" spans="1:9" ht="15" customHeight="1">
      <c r="A26" s="425" t="s">
        <v>0</v>
      </c>
      <c r="B26" s="396" t="s">
        <v>4</v>
      </c>
      <c r="C26" s="397"/>
      <c r="D26" s="398"/>
      <c r="E26" s="428" t="s">
        <v>1</v>
      </c>
      <c r="F26" s="431" t="s">
        <v>7</v>
      </c>
      <c r="G26" s="432"/>
      <c r="H26" s="433"/>
      <c r="I26" s="440" t="s">
        <v>333</v>
      </c>
    </row>
    <row r="27" spans="1:9" ht="15" customHeight="1">
      <c r="A27" s="426"/>
      <c r="B27" s="399" t="s">
        <v>338</v>
      </c>
      <c r="C27" s="400"/>
      <c r="D27" s="5" t="s">
        <v>340</v>
      </c>
      <c r="E27" s="429"/>
      <c r="F27" s="434"/>
      <c r="G27" s="435"/>
      <c r="H27" s="436"/>
      <c r="I27" s="441"/>
    </row>
    <row r="28" spans="1:9" ht="15" customHeight="1">
      <c r="A28" s="427"/>
      <c r="B28" s="3" t="s">
        <v>339</v>
      </c>
      <c r="C28" s="3" t="s">
        <v>245</v>
      </c>
      <c r="D28" s="3" t="s">
        <v>339</v>
      </c>
      <c r="E28" s="430"/>
      <c r="F28" s="437"/>
      <c r="G28" s="438"/>
      <c r="H28" s="439"/>
      <c r="I28" s="442"/>
    </row>
    <row r="29" spans="1:9" ht="30" customHeight="1">
      <c r="A29" s="2">
        <v>1</v>
      </c>
      <c r="B29" s="4" t="s">
        <v>112</v>
      </c>
      <c r="C29" s="4" t="s">
        <v>10</v>
      </c>
      <c r="D29" s="4" t="s">
        <v>112</v>
      </c>
      <c r="E29" s="6" t="s">
        <v>279</v>
      </c>
      <c r="F29" s="10" t="s">
        <v>28</v>
      </c>
      <c r="G29" s="422" t="s">
        <v>334</v>
      </c>
      <c r="H29" s="423"/>
      <c r="I29" s="452" t="s">
        <v>201</v>
      </c>
    </row>
    <row r="30" spans="1:9" ht="30" customHeight="1">
      <c r="A30" s="2">
        <v>2</v>
      </c>
      <c r="B30" s="4" t="s">
        <v>34</v>
      </c>
      <c r="C30" s="4" t="s">
        <v>10</v>
      </c>
      <c r="D30" s="4" t="s">
        <v>34</v>
      </c>
      <c r="E30" s="6" t="s">
        <v>295</v>
      </c>
      <c r="F30" s="11" t="s">
        <v>47</v>
      </c>
      <c r="G30" s="454" t="s">
        <v>337</v>
      </c>
      <c r="H30" s="421"/>
      <c r="I30" s="453"/>
    </row>
    <row r="31" spans="1:9" ht="30" customHeight="1">
      <c r="A31" s="2">
        <v>3</v>
      </c>
      <c r="B31" s="4" t="s">
        <v>34</v>
      </c>
      <c r="C31" s="4" t="s">
        <v>10</v>
      </c>
      <c r="D31" s="4" t="s">
        <v>34</v>
      </c>
      <c r="E31" s="6" t="s">
        <v>329</v>
      </c>
      <c r="F31" s="11" t="s">
        <v>119</v>
      </c>
      <c r="G31" s="454"/>
      <c r="H31" s="421"/>
      <c r="I31" s="453"/>
    </row>
    <row r="32" spans="1:9" ht="30" customHeight="1">
      <c r="A32" s="2">
        <v>4</v>
      </c>
      <c r="B32" s="4" t="s">
        <v>34</v>
      </c>
      <c r="C32" s="4" t="s">
        <v>10</v>
      </c>
      <c r="D32" s="4" t="s">
        <v>34</v>
      </c>
      <c r="E32" s="6" t="s">
        <v>330</v>
      </c>
      <c r="F32" s="424" t="s">
        <v>88</v>
      </c>
      <c r="G32" s="402"/>
      <c r="H32" s="402"/>
      <c r="I32" s="453"/>
    </row>
    <row r="33" spans="1:9" ht="30" customHeight="1">
      <c r="A33" s="2">
        <v>5</v>
      </c>
      <c r="B33" s="4" t="s">
        <v>17</v>
      </c>
      <c r="C33" s="4" t="s">
        <v>10</v>
      </c>
      <c r="D33" s="4" t="s">
        <v>17</v>
      </c>
      <c r="E33" s="7" t="s">
        <v>66</v>
      </c>
      <c r="F33" s="421" t="s">
        <v>37</v>
      </c>
      <c r="G33" s="421"/>
      <c r="H33" s="421"/>
      <c r="I33" s="453"/>
    </row>
    <row r="34" spans="1:9" ht="30" customHeight="1">
      <c r="A34" s="2">
        <v>6</v>
      </c>
      <c r="B34" s="4" t="s">
        <v>34</v>
      </c>
      <c r="C34" s="4" t="s">
        <v>10</v>
      </c>
      <c r="D34" s="4" t="s">
        <v>34</v>
      </c>
      <c r="E34" s="7" t="s">
        <v>67</v>
      </c>
      <c r="F34" s="420"/>
      <c r="G34" s="420"/>
      <c r="H34" s="420"/>
      <c r="I34" s="453"/>
    </row>
    <row r="35" ht="16.5" customHeight="1">
      <c r="A35" t="s">
        <v>48</v>
      </c>
    </row>
  </sheetData>
  <sheetProtection sheet="1" objects="1" selectLockedCells="1"/>
  <mergeCells count="42">
    <mergeCell ref="I29:I34"/>
    <mergeCell ref="G30:H31"/>
    <mergeCell ref="I7:I22"/>
    <mergeCell ref="I4:I6"/>
    <mergeCell ref="F12:H14"/>
    <mergeCell ref="A26:A28"/>
    <mergeCell ref="E26:E28"/>
    <mergeCell ref="F26:H28"/>
    <mergeCell ref="I26:I28"/>
    <mergeCell ref="F32:H32"/>
    <mergeCell ref="F33:H33"/>
    <mergeCell ref="F34:H34"/>
    <mergeCell ref="A4:A6"/>
    <mergeCell ref="E4:E6"/>
    <mergeCell ref="F4:H6"/>
    <mergeCell ref="B22:D22"/>
    <mergeCell ref="F22:H22"/>
    <mergeCell ref="B26:D26"/>
    <mergeCell ref="B27:C27"/>
    <mergeCell ref="G29:H29"/>
    <mergeCell ref="B19:D19"/>
    <mergeCell ref="F19:H19"/>
    <mergeCell ref="B20:D20"/>
    <mergeCell ref="F20:H20"/>
    <mergeCell ref="B21:D21"/>
    <mergeCell ref="F21:H21"/>
    <mergeCell ref="B16:D16"/>
    <mergeCell ref="F16:H16"/>
    <mergeCell ref="B17:D17"/>
    <mergeCell ref="F17:H17"/>
    <mergeCell ref="B18:D18"/>
    <mergeCell ref="F18:H18"/>
    <mergeCell ref="F10:H10"/>
    <mergeCell ref="F11:H11"/>
    <mergeCell ref="B12:D12"/>
    <mergeCell ref="B15:D15"/>
    <mergeCell ref="F15:H15"/>
    <mergeCell ref="B4:D4"/>
    <mergeCell ref="B5:C5"/>
    <mergeCell ref="F7:H7"/>
    <mergeCell ref="F8:H8"/>
    <mergeCell ref="F9:H9"/>
  </mergeCells>
  <printOptions/>
  <pageMargins left="0.5511811023622046" right="0.11811023622047244" top="0.7480314960629921" bottom="0.7480314960629921" header="0.31496062992125984" footer="0.31496062992125984"/>
  <pageSetup horizontalDpi="600" verticalDpi="600" orientation="portrait" paperSize="9" scale="81" r:id="rId4"/>
  <drawing r:id="rId3"/>
  <legacyDrawing r:id="rId2"/>
</worksheet>
</file>

<file path=xl/worksheets/sheet2.xml><?xml version="1.0" encoding="utf-8"?>
<worksheet xmlns="http://schemas.openxmlformats.org/spreadsheetml/2006/main" xmlns:r="http://schemas.openxmlformats.org/officeDocument/2006/relationships">
  <sheetPr codeName="Sheet3">
    <tabColor indexed="13"/>
  </sheetPr>
  <dimension ref="A1:AU190"/>
  <sheetViews>
    <sheetView zoomScaleSheetLayoutView="90" zoomScalePageLayoutView="0" workbookViewId="0" topLeftCell="A1">
      <selection activeCell="P12" sqref="P12:Q13"/>
    </sheetView>
  </sheetViews>
  <sheetFormatPr defaultColWidth="9.00390625" defaultRowHeight="13.5"/>
  <cols>
    <col min="1" max="1" width="1.625" style="12" customWidth="1"/>
    <col min="2" max="3" width="4.625" style="12" customWidth="1"/>
    <col min="4" max="9" width="2.625" style="12" customWidth="1"/>
    <col min="10" max="12" width="4.625" style="12" customWidth="1"/>
    <col min="13" max="13" width="3.625" style="12" customWidth="1"/>
    <col min="14" max="14" width="1.25" style="12" customWidth="1"/>
    <col min="15" max="38" width="1.625" style="12" customWidth="1"/>
    <col min="39" max="40" width="1.75390625" style="12" customWidth="1"/>
    <col min="41" max="41" width="2.375" style="12" customWidth="1"/>
    <col min="42" max="42" width="3.625" style="13" customWidth="1"/>
    <col min="43" max="43" width="60.625" style="12" customWidth="1"/>
    <col min="44" max="44" width="9.00390625" style="12" bestFit="1" customWidth="1"/>
    <col min="45" max="45" width="24.625" style="12" customWidth="1"/>
    <col min="46" max="46" width="10.50390625" style="12" bestFit="1" customWidth="1"/>
    <col min="47" max="47" width="9.00390625" style="12" bestFit="1" customWidth="1"/>
    <col min="48" max="48" width="9.00390625" style="12" customWidth="1"/>
    <col min="49" max="16384" width="9.00390625" style="12" customWidth="1"/>
  </cols>
  <sheetData>
    <row r="1" spans="1:43" ht="24.75" customHeight="1">
      <c r="A1" s="15"/>
      <c r="B1" s="456" t="s">
        <v>33</v>
      </c>
      <c r="C1" s="456"/>
      <c r="D1" s="456"/>
      <c r="E1" s="456"/>
      <c r="F1" s="456"/>
      <c r="G1" s="456"/>
      <c r="H1" s="456"/>
      <c r="I1" s="456"/>
      <c r="J1" s="456"/>
      <c r="K1" s="456"/>
      <c r="L1" s="456"/>
      <c r="M1" s="456"/>
      <c r="N1" s="456"/>
      <c r="O1" s="456"/>
      <c r="P1" s="456"/>
      <c r="Q1" s="456"/>
      <c r="R1" s="456"/>
      <c r="S1" s="456"/>
      <c r="T1" s="456"/>
      <c r="U1" s="456"/>
      <c r="V1" s="456"/>
      <c r="W1" s="456"/>
      <c r="X1" s="456"/>
      <c r="Y1" s="456"/>
      <c r="Z1" s="456"/>
      <c r="AA1" s="456"/>
      <c r="AB1" s="456"/>
      <c r="AC1" s="456"/>
      <c r="AD1" s="456"/>
      <c r="AE1" s="456"/>
      <c r="AF1" s="456"/>
      <c r="AG1" s="456"/>
      <c r="AH1" s="456"/>
      <c r="AI1" s="456"/>
      <c r="AJ1" s="456"/>
      <c r="AK1" s="456"/>
      <c r="AL1" s="456"/>
      <c r="AM1" s="456"/>
      <c r="AN1" s="29"/>
      <c r="AO1" s="15"/>
      <c r="AP1" s="93"/>
      <c r="AQ1" s="106" t="s">
        <v>61</v>
      </c>
    </row>
    <row r="2" spans="1:43" ht="24.75" customHeight="1">
      <c r="A2" s="15"/>
      <c r="B2" s="30"/>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29"/>
      <c r="AO2" s="15"/>
      <c r="AP2" s="93"/>
      <c r="AQ2" s="107" t="s">
        <v>13</v>
      </c>
    </row>
    <row r="3" spans="1:43" ht="26.25" customHeight="1">
      <c r="A3" s="14"/>
      <c r="B3" s="31"/>
      <c r="C3" s="31"/>
      <c r="D3" s="31"/>
      <c r="E3" s="31"/>
      <c r="F3" s="31"/>
      <c r="G3" s="31"/>
      <c r="H3" s="31"/>
      <c r="I3" s="31"/>
      <c r="J3" s="31"/>
      <c r="K3" s="31"/>
      <c r="L3" s="31"/>
      <c r="M3" s="61" t="s">
        <v>76</v>
      </c>
      <c r="N3" s="63"/>
      <c r="O3" s="63"/>
      <c r="P3" s="63"/>
      <c r="Q3" s="63"/>
      <c r="R3" s="63"/>
      <c r="S3" s="63"/>
      <c r="T3" s="63"/>
      <c r="U3" s="63"/>
      <c r="V3" s="63"/>
      <c r="W3" s="63"/>
      <c r="X3" s="63"/>
      <c r="Y3" s="63"/>
      <c r="Z3" s="63"/>
      <c r="AA3" s="63"/>
      <c r="AB3" s="63"/>
      <c r="AC3" s="63"/>
      <c r="AD3" s="63"/>
      <c r="AE3" s="63"/>
      <c r="AF3" s="63"/>
      <c r="AG3" s="63"/>
      <c r="AH3" s="63"/>
      <c r="AI3" s="63"/>
      <c r="AJ3" s="63"/>
      <c r="AK3" s="63"/>
      <c r="AL3" s="63"/>
      <c r="AM3" s="63"/>
      <c r="AN3" s="63"/>
      <c r="AO3" s="80"/>
      <c r="AP3" s="95" t="s">
        <v>82</v>
      </c>
      <c r="AQ3" s="108" t="s">
        <v>71</v>
      </c>
    </row>
    <row r="4" spans="1:46" ht="13.5" customHeight="1">
      <c r="A4" s="16"/>
      <c r="B4" s="32"/>
      <c r="C4" s="32"/>
      <c r="D4" s="32"/>
      <c r="E4" s="32"/>
      <c r="F4" s="32"/>
      <c r="G4" s="32"/>
      <c r="H4" s="32"/>
      <c r="I4" s="32"/>
      <c r="J4" s="716" t="s">
        <v>72</v>
      </c>
      <c r="K4" s="591" t="s">
        <v>83</v>
      </c>
      <c r="L4" s="529"/>
      <c r="M4" s="529"/>
      <c r="N4" s="529"/>
      <c r="O4" s="592"/>
      <c r="P4" s="596" t="s">
        <v>81</v>
      </c>
      <c r="Q4" s="597"/>
      <c r="R4" s="597"/>
      <c r="S4" s="597"/>
      <c r="T4" s="597"/>
      <c r="U4" s="597"/>
      <c r="V4" s="597"/>
      <c r="W4" s="597"/>
      <c r="X4" s="597"/>
      <c r="Y4" s="597"/>
      <c r="Z4" s="597"/>
      <c r="AA4" s="597"/>
      <c r="AB4" s="597"/>
      <c r="AC4" s="597"/>
      <c r="AD4" s="597"/>
      <c r="AE4" s="597"/>
      <c r="AF4" s="597"/>
      <c r="AG4" s="598"/>
      <c r="AH4" s="599"/>
      <c r="AI4" s="599"/>
      <c r="AJ4" s="599"/>
      <c r="AK4" s="599"/>
      <c r="AL4" s="599"/>
      <c r="AM4" s="599"/>
      <c r="AN4" s="599"/>
      <c r="AO4" s="600"/>
      <c r="AP4" s="605" t="s">
        <v>82</v>
      </c>
      <c r="AQ4" s="607" t="s">
        <v>77</v>
      </c>
      <c r="AS4" s="12" t="s">
        <v>85</v>
      </c>
      <c r="AT4" s="121">
        <v>40998</v>
      </c>
    </row>
    <row r="5" spans="1:46" ht="13.5" customHeight="1">
      <c r="A5" s="16"/>
      <c r="B5" s="32"/>
      <c r="C5" s="32"/>
      <c r="D5" s="32"/>
      <c r="E5" s="32"/>
      <c r="F5" s="32"/>
      <c r="G5" s="32"/>
      <c r="H5" s="32"/>
      <c r="I5" s="32"/>
      <c r="J5" s="717"/>
      <c r="K5" s="593"/>
      <c r="L5" s="594"/>
      <c r="M5" s="594"/>
      <c r="N5" s="594"/>
      <c r="O5" s="595"/>
      <c r="P5" s="601"/>
      <c r="Q5" s="602"/>
      <c r="R5" s="602"/>
      <c r="S5" s="602"/>
      <c r="T5" s="602"/>
      <c r="U5" s="602"/>
      <c r="V5" s="602"/>
      <c r="W5" s="602"/>
      <c r="X5" s="602"/>
      <c r="Y5" s="602"/>
      <c r="Z5" s="602"/>
      <c r="AA5" s="602"/>
      <c r="AB5" s="602"/>
      <c r="AC5" s="602"/>
      <c r="AD5" s="602"/>
      <c r="AE5" s="602"/>
      <c r="AF5" s="602"/>
      <c r="AG5" s="603"/>
      <c r="AH5" s="603"/>
      <c r="AI5" s="603"/>
      <c r="AJ5" s="603"/>
      <c r="AK5" s="603"/>
      <c r="AL5" s="603"/>
      <c r="AM5" s="603"/>
      <c r="AN5" s="603"/>
      <c r="AO5" s="604"/>
      <c r="AP5" s="606"/>
      <c r="AQ5" s="608"/>
      <c r="AS5" s="12" t="s">
        <v>65</v>
      </c>
      <c r="AT5" s="121">
        <v>41359</v>
      </c>
    </row>
    <row r="6" spans="1:46" ht="13.5" customHeight="1">
      <c r="A6" s="16"/>
      <c r="B6" s="32"/>
      <c r="C6" s="609" t="s">
        <v>341</v>
      </c>
      <c r="D6" s="611">
        <v>3</v>
      </c>
      <c r="E6" s="612" t="s">
        <v>74</v>
      </c>
      <c r="F6" s="611">
        <v>5</v>
      </c>
      <c r="G6" s="612" t="s">
        <v>63</v>
      </c>
      <c r="H6" s="611">
        <v>31</v>
      </c>
      <c r="I6" s="613" t="s">
        <v>87</v>
      </c>
      <c r="J6" s="717"/>
      <c r="K6" s="591" t="s">
        <v>38</v>
      </c>
      <c r="L6" s="529"/>
      <c r="M6" s="529"/>
      <c r="N6" s="529"/>
      <c r="O6" s="592"/>
      <c r="P6" s="615" t="s">
        <v>271</v>
      </c>
      <c r="Q6" s="458"/>
      <c r="R6" s="458"/>
      <c r="S6" s="458"/>
      <c r="T6" s="458"/>
      <c r="U6" s="458"/>
      <c r="V6" s="458"/>
      <c r="W6" s="458"/>
      <c r="X6" s="458"/>
      <c r="Y6" s="458"/>
      <c r="Z6" s="458"/>
      <c r="AA6" s="458"/>
      <c r="AB6" s="458"/>
      <c r="AC6" s="458"/>
      <c r="AD6" s="458"/>
      <c r="AE6" s="458"/>
      <c r="AF6" s="459"/>
      <c r="AG6" s="459"/>
      <c r="AH6" s="459"/>
      <c r="AI6" s="459"/>
      <c r="AJ6" s="459"/>
      <c r="AK6" s="459"/>
      <c r="AL6" s="459"/>
      <c r="AM6" s="459"/>
      <c r="AN6" s="459"/>
      <c r="AO6" s="616"/>
      <c r="AP6" s="605" t="s">
        <v>82</v>
      </c>
      <c r="AQ6" s="607" t="s">
        <v>46</v>
      </c>
      <c r="AS6" s="12" t="s">
        <v>89</v>
      </c>
      <c r="AT6" s="121">
        <v>42458</v>
      </c>
    </row>
    <row r="7" spans="1:46" ht="13.5" customHeight="1">
      <c r="A7" s="16"/>
      <c r="B7" s="32"/>
      <c r="C7" s="610"/>
      <c r="D7" s="611"/>
      <c r="E7" s="610"/>
      <c r="F7" s="611"/>
      <c r="G7" s="610"/>
      <c r="H7" s="611"/>
      <c r="I7" s="614"/>
      <c r="J7" s="717"/>
      <c r="K7" s="593"/>
      <c r="L7" s="594"/>
      <c r="M7" s="594"/>
      <c r="N7" s="594"/>
      <c r="O7" s="595"/>
      <c r="P7" s="617"/>
      <c r="Q7" s="603"/>
      <c r="R7" s="603"/>
      <c r="S7" s="603"/>
      <c r="T7" s="603"/>
      <c r="U7" s="603"/>
      <c r="V7" s="603"/>
      <c r="W7" s="603"/>
      <c r="X7" s="603"/>
      <c r="Y7" s="603"/>
      <c r="Z7" s="603"/>
      <c r="AA7" s="603"/>
      <c r="AB7" s="603"/>
      <c r="AC7" s="603"/>
      <c r="AD7" s="603"/>
      <c r="AE7" s="603"/>
      <c r="AF7" s="603"/>
      <c r="AG7" s="603"/>
      <c r="AH7" s="603"/>
      <c r="AI7" s="603"/>
      <c r="AJ7" s="603"/>
      <c r="AK7" s="603"/>
      <c r="AL7" s="603"/>
      <c r="AM7" s="603"/>
      <c r="AN7" s="603"/>
      <c r="AO7" s="604"/>
      <c r="AP7" s="606"/>
      <c r="AQ7" s="608"/>
      <c r="AS7" s="12" t="s">
        <v>91</v>
      </c>
      <c r="AT7" s="121">
        <v>42523</v>
      </c>
    </row>
    <row r="8" spans="1:46" ht="13.5" customHeight="1">
      <c r="A8" s="16"/>
      <c r="B8" s="32"/>
      <c r="C8" s="32"/>
      <c r="D8" s="32"/>
      <c r="E8" s="32"/>
      <c r="F8" s="32"/>
      <c r="G8" s="32"/>
      <c r="H8" s="32"/>
      <c r="I8" s="32"/>
      <c r="J8" s="717"/>
      <c r="K8" s="591" t="s">
        <v>94</v>
      </c>
      <c r="L8" s="529"/>
      <c r="M8" s="529"/>
      <c r="N8" s="529"/>
      <c r="O8" s="592"/>
      <c r="P8" s="615" t="s">
        <v>179</v>
      </c>
      <c r="Q8" s="458"/>
      <c r="R8" s="458"/>
      <c r="S8" s="458"/>
      <c r="T8" s="458"/>
      <c r="U8" s="458"/>
      <c r="V8" s="458"/>
      <c r="W8" s="458"/>
      <c r="X8" s="458"/>
      <c r="Y8" s="458"/>
      <c r="Z8" s="458"/>
      <c r="AA8" s="458"/>
      <c r="AB8" s="458"/>
      <c r="AC8" s="458"/>
      <c r="AD8" s="459"/>
      <c r="AE8" s="459"/>
      <c r="AF8" s="459"/>
      <c r="AG8" s="459"/>
      <c r="AH8" s="459"/>
      <c r="AI8" s="459"/>
      <c r="AJ8" s="459"/>
      <c r="AK8" s="459"/>
      <c r="AL8" s="459"/>
      <c r="AM8" s="459"/>
      <c r="AN8" s="618"/>
      <c r="AO8" s="619"/>
      <c r="AP8" s="605" t="s">
        <v>82</v>
      </c>
      <c r="AQ8" s="607" t="s">
        <v>348</v>
      </c>
      <c r="AS8" s="12" t="s">
        <v>60</v>
      </c>
      <c r="AT8" s="121">
        <v>42724</v>
      </c>
    </row>
    <row r="9" spans="1:46" ht="13.5" customHeight="1">
      <c r="A9" s="16"/>
      <c r="B9" s="32"/>
      <c r="C9" s="32"/>
      <c r="D9" s="32"/>
      <c r="E9" s="32"/>
      <c r="F9" s="32"/>
      <c r="G9" s="32"/>
      <c r="H9" s="32"/>
      <c r="I9" s="32"/>
      <c r="J9" s="717"/>
      <c r="K9" s="593"/>
      <c r="L9" s="594"/>
      <c r="M9" s="594"/>
      <c r="N9" s="594"/>
      <c r="O9" s="595"/>
      <c r="P9" s="617"/>
      <c r="Q9" s="603"/>
      <c r="R9" s="603"/>
      <c r="S9" s="603"/>
      <c r="T9" s="603"/>
      <c r="U9" s="603"/>
      <c r="V9" s="603"/>
      <c r="W9" s="603"/>
      <c r="X9" s="603"/>
      <c r="Y9" s="603"/>
      <c r="Z9" s="603"/>
      <c r="AA9" s="603"/>
      <c r="AB9" s="603"/>
      <c r="AC9" s="603"/>
      <c r="AD9" s="603"/>
      <c r="AE9" s="603"/>
      <c r="AF9" s="603"/>
      <c r="AG9" s="603"/>
      <c r="AH9" s="603"/>
      <c r="AI9" s="603"/>
      <c r="AJ9" s="603"/>
      <c r="AK9" s="603"/>
      <c r="AL9" s="603"/>
      <c r="AM9" s="603"/>
      <c r="AN9" s="620"/>
      <c r="AO9" s="621"/>
      <c r="AP9" s="606"/>
      <c r="AQ9" s="608"/>
      <c r="AS9" s="12" t="s">
        <v>58</v>
      </c>
      <c r="AT9" s="121">
        <v>42724</v>
      </c>
    </row>
    <row r="10" spans="1:43" ht="13.5" customHeight="1">
      <c r="A10" s="16"/>
      <c r="B10" s="622" t="s">
        <v>99</v>
      </c>
      <c r="C10" s="609" t="s">
        <v>102</v>
      </c>
      <c r="D10" s="610"/>
      <c r="E10" s="610"/>
      <c r="F10" s="610"/>
      <c r="G10" s="609" t="s">
        <v>50</v>
      </c>
      <c r="H10" s="32"/>
      <c r="I10" s="32"/>
      <c r="J10" s="717"/>
      <c r="K10" s="591" t="s">
        <v>103</v>
      </c>
      <c r="L10" s="529"/>
      <c r="M10" s="529"/>
      <c r="N10" s="529"/>
      <c r="O10" s="592"/>
      <c r="P10" s="457" t="s">
        <v>106</v>
      </c>
      <c r="Q10" s="458"/>
      <c r="R10" s="458"/>
      <c r="S10" s="458"/>
      <c r="T10" s="458"/>
      <c r="U10" s="458"/>
      <c r="V10" s="458"/>
      <c r="W10" s="458"/>
      <c r="X10" s="459"/>
      <c r="Y10" s="459"/>
      <c r="Z10" s="459"/>
      <c r="AA10" s="460" t="s">
        <v>382</v>
      </c>
      <c r="AB10" s="458"/>
      <c r="AC10" s="458"/>
      <c r="AD10" s="458"/>
      <c r="AE10" s="458"/>
      <c r="AF10" s="458"/>
      <c r="AG10" s="458"/>
      <c r="AH10" s="459"/>
      <c r="AI10" s="459"/>
      <c r="AJ10" s="459"/>
      <c r="AK10" s="459"/>
      <c r="AL10" s="459"/>
      <c r="AM10" s="459"/>
      <c r="AN10" s="459"/>
      <c r="AO10" s="81"/>
      <c r="AP10" s="95" t="s">
        <v>82</v>
      </c>
      <c r="AQ10" s="108" t="s">
        <v>109</v>
      </c>
    </row>
    <row r="11" spans="1:43" ht="13.5" customHeight="1">
      <c r="A11" s="16"/>
      <c r="B11" s="623"/>
      <c r="C11" s="610"/>
      <c r="D11" s="610"/>
      <c r="E11" s="610"/>
      <c r="F11" s="610"/>
      <c r="G11" s="610"/>
      <c r="H11" s="32"/>
      <c r="I11" s="32"/>
      <c r="J11" s="717"/>
      <c r="K11" s="593"/>
      <c r="L11" s="594"/>
      <c r="M11" s="594"/>
      <c r="N11" s="594"/>
      <c r="O11" s="595"/>
      <c r="P11" s="461" t="s">
        <v>261</v>
      </c>
      <c r="Q11" s="462"/>
      <c r="R11" s="462"/>
      <c r="S11" s="462"/>
      <c r="T11" s="462"/>
      <c r="U11" s="462"/>
      <c r="V11" s="462"/>
      <c r="W11" s="462"/>
      <c r="X11" s="462"/>
      <c r="Y11" s="462"/>
      <c r="Z11" s="462"/>
      <c r="AA11" s="462"/>
      <c r="AB11" s="462"/>
      <c r="AC11" s="462"/>
      <c r="AD11" s="462"/>
      <c r="AE11" s="462"/>
      <c r="AF11" s="463"/>
      <c r="AG11" s="463"/>
      <c r="AH11" s="463"/>
      <c r="AI11" s="463"/>
      <c r="AJ11" s="463"/>
      <c r="AK11" s="463"/>
      <c r="AL11" s="463"/>
      <c r="AM11" s="463"/>
      <c r="AN11" s="463"/>
      <c r="AO11" s="82"/>
      <c r="AP11" s="95" t="s">
        <v>82</v>
      </c>
      <c r="AQ11" s="108" t="s">
        <v>113</v>
      </c>
    </row>
    <row r="12" spans="1:43" ht="9.75" customHeight="1">
      <c r="A12" s="16"/>
      <c r="B12" s="32"/>
      <c r="C12" s="32"/>
      <c r="D12" s="32"/>
      <c r="E12" s="32"/>
      <c r="F12" s="32"/>
      <c r="G12" s="32"/>
      <c r="H12" s="32"/>
      <c r="I12" s="32"/>
      <c r="J12" s="717"/>
      <c r="K12" s="591" t="s">
        <v>114</v>
      </c>
      <c r="L12" s="529"/>
      <c r="M12" s="529"/>
      <c r="N12" s="529"/>
      <c r="O12" s="592"/>
      <c r="P12" s="624">
        <v>1</v>
      </c>
      <c r="Q12" s="624"/>
      <c r="R12" s="626">
        <v>2</v>
      </c>
      <c r="S12" s="627"/>
      <c r="T12" s="630">
        <v>3</v>
      </c>
      <c r="U12" s="627"/>
      <c r="V12" s="630">
        <v>4</v>
      </c>
      <c r="W12" s="627"/>
      <c r="X12" s="630">
        <v>5</v>
      </c>
      <c r="Y12" s="624"/>
      <c r="Z12" s="626">
        <v>6</v>
      </c>
      <c r="AA12" s="627"/>
      <c r="AB12" s="630">
        <v>7</v>
      </c>
      <c r="AC12" s="627"/>
      <c r="AD12" s="630">
        <v>8</v>
      </c>
      <c r="AE12" s="627"/>
      <c r="AF12" s="630">
        <v>9</v>
      </c>
      <c r="AG12" s="624"/>
      <c r="AH12" s="626">
        <v>0</v>
      </c>
      <c r="AI12" s="627"/>
      <c r="AJ12" s="630">
        <v>1</v>
      </c>
      <c r="AK12" s="627"/>
      <c r="AL12" s="630">
        <v>2</v>
      </c>
      <c r="AM12" s="627"/>
      <c r="AN12" s="630">
        <v>3</v>
      </c>
      <c r="AO12" s="627"/>
      <c r="AP12" s="605" t="s">
        <v>82</v>
      </c>
      <c r="AQ12" s="632" t="s">
        <v>116</v>
      </c>
    </row>
    <row r="13" spans="1:43" ht="9.75" customHeight="1">
      <c r="A13" s="17"/>
      <c r="B13" s="33"/>
      <c r="C13" s="33"/>
      <c r="D13" s="33"/>
      <c r="E13" s="33"/>
      <c r="F13" s="33"/>
      <c r="G13" s="33"/>
      <c r="H13" s="33"/>
      <c r="I13" s="33"/>
      <c r="J13" s="718"/>
      <c r="K13" s="593"/>
      <c r="L13" s="594"/>
      <c r="M13" s="594"/>
      <c r="N13" s="594"/>
      <c r="O13" s="595"/>
      <c r="P13" s="625"/>
      <c r="Q13" s="625"/>
      <c r="R13" s="628"/>
      <c r="S13" s="629"/>
      <c r="T13" s="631"/>
      <c r="U13" s="629"/>
      <c r="V13" s="631"/>
      <c r="W13" s="629"/>
      <c r="X13" s="631"/>
      <c r="Y13" s="625"/>
      <c r="Z13" s="628"/>
      <c r="AA13" s="629"/>
      <c r="AB13" s="631"/>
      <c r="AC13" s="629"/>
      <c r="AD13" s="631"/>
      <c r="AE13" s="629"/>
      <c r="AF13" s="631"/>
      <c r="AG13" s="625"/>
      <c r="AH13" s="628"/>
      <c r="AI13" s="629"/>
      <c r="AJ13" s="631"/>
      <c r="AK13" s="629"/>
      <c r="AL13" s="631"/>
      <c r="AM13" s="629"/>
      <c r="AN13" s="631"/>
      <c r="AO13" s="629"/>
      <c r="AP13" s="606"/>
      <c r="AQ13" s="633"/>
    </row>
    <row r="14" spans="1:43" ht="14.25">
      <c r="A14" s="16"/>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83"/>
      <c r="AP14" s="95"/>
      <c r="AQ14" s="108" t="s">
        <v>118</v>
      </c>
    </row>
    <row r="15" spans="1:43" ht="27" customHeight="1">
      <c r="A15" s="16"/>
      <c r="B15" s="464" t="s">
        <v>344</v>
      </c>
      <c r="C15" s="464"/>
      <c r="D15" s="464"/>
      <c r="E15" s="464"/>
      <c r="F15" s="464"/>
      <c r="G15" s="464"/>
      <c r="H15" s="464"/>
      <c r="I15" s="464"/>
      <c r="J15" s="464"/>
      <c r="K15" s="464"/>
      <c r="L15" s="464"/>
      <c r="M15" s="464"/>
      <c r="N15" s="464"/>
      <c r="O15" s="464"/>
      <c r="P15" s="464"/>
      <c r="Q15" s="464"/>
      <c r="R15" s="464"/>
      <c r="S15" s="464"/>
      <c r="T15" s="464"/>
      <c r="U15" s="464"/>
      <c r="V15" s="464"/>
      <c r="W15" s="464"/>
      <c r="X15" s="464"/>
      <c r="Y15" s="464"/>
      <c r="Z15" s="464"/>
      <c r="AA15" s="464"/>
      <c r="AB15" s="464"/>
      <c r="AC15" s="464"/>
      <c r="AD15" s="464"/>
      <c r="AE15" s="464"/>
      <c r="AF15" s="464"/>
      <c r="AG15" s="464"/>
      <c r="AH15" s="464"/>
      <c r="AI15" s="464"/>
      <c r="AJ15" s="464"/>
      <c r="AK15" s="464"/>
      <c r="AL15" s="464"/>
      <c r="AM15" s="464"/>
      <c r="AN15" s="34"/>
      <c r="AO15" s="83"/>
      <c r="AP15" s="95"/>
      <c r="AQ15" s="108"/>
    </row>
    <row r="16" spans="1:43" ht="27" customHeight="1">
      <c r="A16" s="465" t="s">
        <v>123</v>
      </c>
      <c r="B16" s="466"/>
      <c r="C16" s="466"/>
      <c r="D16" s="466"/>
      <c r="E16" s="466"/>
      <c r="F16" s="466"/>
      <c r="G16" s="466"/>
      <c r="H16" s="466"/>
      <c r="I16" s="466"/>
      <c r="J16" s="466"/>
      <c r="K16" s="466"/>
      <c r="L16" s="466"/>
      <c r="M16" s="467"/>
      <c r="N16" s="57"/>
      <c r="O16" s="60"/>
      <c r="P16" s="468" t="s">
        <v>85</v>
      </c>
      <c r="Q16" s="468"/>
      <c r="R16" s="468"/>
      <c r="S16" s="469"/>
      <c r="T16" s="469"/>
      <c r="U16" s="469"/>
      <c r="V16" s="469"/>
      <c r="W16" s="469"/>
      <c r="X16" s="469"/>
      <c r="Y16" s="469"/>
      <c r="Z16" s="469"/>
      <c r="AA16" s="469"/>
      <c r="AB16" s="469"/>
      <c r="AC16" s="469"/>
      <c r="AD16" s="469"/>
      <c r="AE16" s="469"/>
      <c r="AF16" s="469"/>
      <c r="AG16" s="469"/>
      <c r="AH16" s="469"/>
      <c r="AI16" s="469"/>
      <c r="AJ16" s="469"/>
      <c r="AK16" s="469"/>
      <c r="AL16" s="469"/>
      <c r="AM16" s="469"/>
      <c r="AN16" s="469"/>
      <c r="AO16" s="470"/>
      <c r="AP16" s="95" t="s">
        <v>82</v>
      </c>
      <c r="AQ16" s="108" t="s">
        <v>124</v>
      </c>
    </row>
    <row r="17" spans="1:43" ht="13.5" customHeight="1">
      <c r="A17" s="634" t="s">
        <v>125</v>
      </c>
      <c r="B17" s="635"/>
      <c r="C17" s="635"/>
      <c r="D17" s="635"/>
      <c r="E17" s="635"/>
      <c r="F17" s="635"/>
      <c r="G17" s="635"/>
      <c r="H17" s="635"/>
      <c r="I17" s="635"/>
      <c r="J17" s="635"/>
      <c r="K17" s="635"/>
      <c r="L17" s="635"/>
      <c r="M17" s="635"/>
      <c r="N17" s="64"/>
      <c r="O17" s="35"/>
      <c r="P17" s="638">
        <f>SUMIF(AS4:AS10,P16,AT4:AT10)</f>
        <v>40998</v>
      </c>
      <c r="Q17" s="638"/>
      <c r="R17" s="638"/>
      <c r="S17" s="639"/>
      <c r="T17" s="639"/>
      <c r="U17" s="639"/>
      <c r="V17" s="639"/>
      <c r="W17" s="639"/>
      <c r="X17" s="639"/>
      <c r="Y17" s="639"/>
      <c r="Z17" s="639"/>
      <c r="AA17" s="639"/>
      <c r="AB17" s="639"/>
      <c r="AC17" s="639"/>
      <c r="AD17" s="639"/>
      <c r="AE17" s="639"/>
      <c r="AF17" s="639"/>
      <c r="AG17" s="639"/>
      <c r="AH17" s="639"/>
      <c r="AI17" s="639"/>
      <c r="AJ17" s="639"/>
      <c r="AK17" s="639"/>
      <c r="AL17" s="639"/>
      <c r="AM17" s="639"/>
      <c r="AN17" s="639"/>
      <c r="AO17" s="640"/>
      <c r="AP17" s="605" t="s">
        <v>82</v>
      </c>
      <c r="AQ17" s="607" t="s">
        <v>126</v>
      </c>
    </row>
    <row r="18" spans="1:43" ht="13.5" customHeight="1">
      <c r="A18" s="636"/>
      <c r="B18" s="637"/>
      <c r="C18" s="637"/>
      <c r="D18" s="637"/>
      <c r="E18" s="637"/>
      <c r="F18" s="637"/>
      <c r="G18" s="637"/>
      <c r="H18" s="637"/>
      <c r="I18" s="637"/>
      <c r="J18" s="637"/>
      <c r="K18" s="637"/>
      <c r="L18" s="637"/>
      <c r="M18" s="637"/>
      <c r="N18" s="17"/>
      <c r="O18" s="33"/>
      <c r="P18" s="641"/>
      <c r="Q18" s="641"/>
      <c r="R18" s="641"/>
      <c r="S18" s="641"/>
      <c r="T18" s="641"/>
      <c r="U18" s="641"/>
      <c r="V18" s="641"/>
      <c r="W18" s="641"/>
      <c r="X18" s="641"/>
      <c r="Y18" s="641"/>
      <c r="Z18" s="641"/>
      <c r="AA18" s="641"/>
      <c r="AB18" s="641"/>
      <c r="AC18" s="641"/>
      <c r="AD18" s="641"/>
      <c r="AE18" s="641"/>
      <c r="AF18" s="641"/>
      <c r="AG18" s="641"/>
      <c r="AH18" s="641"/>
      <c r="AI18" s="641"/>
      <c r="AJ18" s="641"/>
      <c r="AK18" s="641"/>
      <c r="AL18" s="641"/>
      <c r="AM18" s="641"/>
      <c r="AN18" s="641"/>
      <c r="AO18" s="642"/>
      <c r="AP18" s="606"/>
      <c r="AQ18" s="608"/>
    </row>
    <row r="19" spans="1:43" ht="27" customHeight="1">
      <c r="A19" s="465" t="s">
        <v>2</v>
      </c>
      <c r="B19" s="466"/>
      <c r="C19" s="466"/>
      <c r="D19" s="466"/>
      <c r="E19" s="466"/>
      <c r="F19" s="466"/>
      <c r="G19" s="466"/>
      <c r="H19" s="466"/>
      <c r="I19" s="466"/>
      <c r="J19" s="466"/>
      <c r="K19" s="466"/>
      <c r="L19" s="466"/>
      <c r="M19" s="467"/>
      <c r="N19" s="57"/>
      <c r="O19" s="60"/>
      <c r="P19" s="71"/>
      <c r="Q19" s="71"/>
      <c r="R19" s="471" t="s">
        <v>5</v>
      </c>
      <c r="S19" s="472"/>
      <c r="T19" s="472"/>
      <c r="U19" s="473">
        <v>30</v>
      </c>
      <c r="V19" s="471"/>
      <c r="W19" s="471"/>
      <c r="X19" s="474" t="s">
        <v>74</v>
      </c>
      <c r="Y19" s="474"/>
      <c r="Z19" s="75"/>
      <c r="AA19" s="473">
        <v>4</v>
      </c>
      <c r="AB19" s="473"/>
      <c r="AC19" s="471"/>
      <c r="AD19" s="475" t="s">
        <v>63</v>
      </c>
      <c r="AE19" s="475"/>
      <c r="AF19" s="76"/>
      <c r="AG19" s="473">
        <v>15</v>
      </c>
      <c r="AH19" s="473"/>
      <c r="AI19" s="471"/>
      <c r="AJ19" s="474" t="s">
        <v>87</v>
      </c>
      <c r="AK19" s="476"/>
      <c r="AL19" s="476"/>
      <c r="AM19" s="77"/>
      <c r="AN19" s="77"/>
      <c r="AO19" s="84"/>
      <c r="AP19" s="95" t="s">
        <v>82</v>
      </c>
      <c r="AQ19" s="108" t="s">
        <v>342</v>
      </c>
    </row>
    <row r="20" spans="1:43" ht="13.5" customHeight="1">
      <c r="A20" s="634" t="s">
        <v>128</v>
      </c>
      <c r="B20" s="635"/>
      <c r="C20" s="635"/>
      <c r="D20" s="635"/>
      <c r="E20" s="635"/>
      <c r="F20" s="635"/>
      <c r="G20" s="635"/>
      <c r="H20" s="635"/>
      <c r="I20" s="635"/>
      <c r="J20" s="635"/>
      <c r="K20" s="635"/>
      <c r="L20" s="635"/>
      <c r="M20" s="643"/>
      <c r="N20" s="64"/>
      <c r="O20" s="35"/>
      <c r="P20" s="647">
        <v>43922</v>
      </c>
      <c r="Q20" s="647"/>
      <c r="R20" s="647"/>
      <c r="S20" s="648"/>
      <c r="T20" s="648"/>
      <c r="U20" s="648"/>
      <c r="V20" s="648"/>
      <c r="W20" s="648"/>
      <c r="X20" s="648"/>
      <c r="Y20" s="650" t="s">
        <v>22</v>
      </c>
      <c r="Z20" s="650"/>
      <c r="AA20" s="651"/>
      <c r="AB20" s="652">
        <v>44286</v>
      </c>
      <c r="AC20" s="652"/>
      <c r="AD20" s="653"/>
      <c r="AE20" s="653"/>
      <c r="AF20" s="653"/>
      <c r="AG20" s="653"/>
      <c r="AH20" s="653"/>
      <c r="AI20" s="653"/>
      <c r="AJ20" s="653"/>
      <c r="AK20" s="653"/>
      <c r="AL20" s="653"/>
      <c r="AM20" s="655" t="s">
        <v>78</v>
      </c>
      <c r="AN20" s="655"/>
      <c r="AO20" s="656"/>
      <c r="AP20" s="605" t="s">
        <v>82</v>
      </c>
      <c r="AQ20" s="109" t="s">
        <v>14</v>
      </c>
    </row>
    <row r="21" spans="1:43" ht="13.5" customHeight="1">
      <c r="A21" s="644"/>
      <c r="B21" s="645"/>
      <c r="C21" s="645"/>
      <c r="D21" s="645"/>
      <c r="E21" s="645"/>
      <c r="F21" s="645"/>
      <c r="G21" s="645"/>
      <c r="H21" s="645"/>
      <c r="I21" s="645"/>
      <c r="J21" s="645"/>
      <c r="K21" s="645"/>
      <c r="L21" s="645"/>
      <c r="M21" s="646"/>
      <c r="N21" s="17"/>
      <c r="O21" s="33"/>
      <c r="P21" s="649"/>
      <c r="Q21" s="649"/>
      <c r="R21" s="649"/>
      <c r="S21" s="649"/>
      <c r="T21" s="649"/>
      <c r="U21" s="649"/>
      <c r="V21" s="649"/>
      <c r="W21" s="649"/>
      <c r="X21" s="649"/>
      <c r="Y21" s="637"/>
      <c r="Z21" s="637"/>
      <c r="AA21" s="637"/>
      <c r="AB21" s="654"/>
      <c r="AC21" s="654"/>
      <c r="AD21" s="654"/>
      <c r="AE21" s="654"/>
      <c r="AF21" s="654"/>
      <c r="AG21" s="654"/>
      <c r="AH21" s="654"/>
      <c r="AI21" s="654"/>
      <c r="AJ21" s="654"/>
      <c r="AK21" s="654"/>
      <c r="AL21" s="654"/>
      <c r="AM21" s="637"/>
      <c r="AN21" s="637"/>
      <c r="AO21" s="657"/>
      <c r="AP21" s="606"/>
      <c r="AQ21" s="110" t="s">
        <v>145</v>
      </c>
    </row>
    <row r="22" spans="1:43" ht="27" customHeight="1">
      <c r="A22" s="719" t="s">
        <v>133</v>
      </c>
      <c r="B22" s="720"/>
      <c r="C22" s="477" t="s">
        <v>52</v>
      </c>
      <c r="D22" s="477"/>
      <c r="E22" s="477"/>
      <c r="F22" s="477"/>
      <c r="G22" s="477"/>
      <c r="H22" s="477"/>
      <c r="I22" s="477"/>
      <c r="J22" s="477"/>
      <c r="K22" s="477"/>
      <c r="L22" s="477"/>
      <c r="M22" s="477"/>
      <c r="N22" s="57"/>
      <c r="O22" s="60"/>
      <c r="P22" s="468" t="s">
        <v>137</v>
      </c>
      <c r="Q22" s="468"/>
      <c r="R22" s="468"/>
      <c r="S22" s="469"/>
      <c r="T22" s="469"/>
      <c r="U22" s="469"/>
      <c r="V22" s="469"/>
      <c r="W22" s="469"/>
      <c r="X22" s="469"/>
      <c r="Y22" s="469"/>
      <c r="Z22" s="469"/>
      <c r="AA22" s="469"/>
      <c r="AB22" s="469"/>
      <c r="AC22" s="469"/>
      <c r="AD22" s="469"/>
      <c r="AE22" s="469"/>
      <c r="AF22" s="469"/>
      <c r="AG22" s="469"/>
      <c r="AH22" s="469"/>
      <c r="AI22" s="469"/>
      <c r="AJ22" s="469"/>
      <c r="AK22" s="469"/>
      <c r="AL22" s="469"/>
      <c r="AM22" s="469"/>
      <c r="AN22" s="469"/>
      <c r="AO22" s="470"/>
      <c r="AP22" s="95" t="s">
        <v>82</v>
      </c>
      <c r="AQ22" s="111" t="s">
        <v>140</v>
      </c>
    </row>
    <row r="23" spans="1:43" ht="27" customHeight="1">
      <c r="A23" s="721"/>
      <c r="B23" s="722"/>
      <c r="C23" s="477" t="s">
        <v>144</v>
      </c>
      <c r="D23" s="477"/>
      <c r="E23" s="477"/>
      <c r="F23" s="477"/>
      <c r="G23" s="477"/>
      <c r="H23" s="477"/>
      <c r="I23" s="477"/>
      <c r="J23" s="477"/>
      <c r="K23" s="477"/>
      <c r="L23" s="477"/>
      <c r="M23" s="477"/>
      <c r="N23" s="57"/>
      <c r="O23" s="60"/>
      <c r="P23" s="468" t="s">
        <v>381</v>
      </c>
      <c r="Q23" s="468"/>
      <c r="R23" s="468"/>
      <c r="S23" s="469"/>
      <c r="T23" s="469"/>
      <c r="U23" s="469"/>
      <c r="V23" s="469"/>
      <c r="W23" s="469"/>
      <c r="X23" s="469"/>
      <c r="Y23" s="469"/>
      <c r="Z23" s="469"/>
      <c r="AA23" s="469"/>
      <c r="AB23" s="469"/>
      <c r="AC23" s="469"/>
      <c r="AD23" s="469"/>
      <c r="AE23" s="469"/>
      <c r="AF23" s="469"/>
      <c r="AG23" s="469"/>
      <c r="AH23" s="469"/>
      <c r="AI23" s="469"/>
      <c r="AJ23" s="469"/>
      <c r="AK23" s="469"/>
      <c r="AL23" s="469"/>
      <c r="AM23" s="469"/>
      <c r="AN23" s="469"/>
      <c r="AO23" s="470"/>
      <c r="AP23" s="94"/>
      <c r="AQ23" s="658" t="s">
        <v>345</v>
      </c>
    </row>
    <row r="24" spans="1:43" ht="27" customHeight="1">
      <c r="A24" s="721"/>
      <c r="B24" s="722"/>
      <c r="C24" s="477" t="s">
        <v>147</v>
      </c>
      <c r="D24" s="477"/>
      <c r="E24" s="477"/>
      <c r="F24" s="477"/>
      <c r="G24" s="477"/>
      <c r="H24" s="477"/>
      <c r="I24" s="477"/>
      <c r="J24" s="477"/>
      <c r="K24" s="477"/>
      <c r="L24" s="477"/>
      <c r="M24" s="477"/>
      <c r="N24" s="57"/>
      <c r="O24" s="60"/>
      <c r="P24" s="469" t="s">
        <v>148</v>
      </c>
      <c r="Q24" s="469"/>
      <c r="R24" s="469"/>
      <c r="S24" s="469"/>
      <c r="T24" s="469"/>
      <c r="U24" s="469"/>
      <c r="V24" s="469"/>
      <c r="W24" s="469"/>
      <c r="X24" s="469"/>
      <c r="Y24" s="469"/>
      <c r="Z24" s="469"/>
      <c r="AA24" s="469"/>
      <c r="AB24" s="469"/>
      <c r="AC24" s="469"/>
      <c r="AD24" s="469"/>
      <c r="AE24" s="469"/>
      <c r="AF24" s="469"/>
      <c r="AG24" s="469"/>
      <c r="AH24" s="469"/>
      <c r="AI24" s="469"/>
      <c r="AJ24" s="469"/>
      <c r="AK24" s="469"/>
      <c r="AL24" s="469"/>
      <c r="AM24" s="469"/>
      <c r="AN24" s="469"/>
      <c r="AO24" s="470"/>
      <c r="AP24" s="96"/>
      <c r="AQ24" s="659"/>
    </row>
    <row r="25" spans="1:47" ht="27" customHeight="1">
      <c r="A25" s="721"/>
      <c r="B25" s="722"/>
      <c r="C25" s="477" t="s">
        <v>149</v>
      </c>
      <c r="D25" s="477"/>
      <c r="E25" s="477"/>
      <c r="F25" s="477"/>
      <c r="G25" s="477"/>
      <c r="H25" s="477"/>
      <c r="I25" s="477"/>
      <c r="J25" s="477"/>
      <c r="K25" s="477"/>
      <c r="L25" s="477"/>
      <c r="M25" s="477"/>
      <c r="N25" s="57"/>
      <c r="O25" s="60"/>
      <c r="P25" s="478">
        <v>43987</v>
      </c>
      <c r="Q25" s="478"/>
      <c r="R25" s="478"/>
      <c r="S25" s="478"/>
      <c r="T25" s="478"/>
      <c r="U25" s="478"/>
      <c r="V25" s="478"/>
      <c r="W25" s="478"/>
      <c r="X25" s="478"/>
      <c r="Y25" s="478"/>
      <c r="Z25" s="478"/>
      <c r="AA25" s="478"/>
      <c r="AB25" s="478"/>
      <c r="AC25" s="478"/>
      <c r="AD25" s="478"/>
      <c r="AE25" s="478"/>
      <c r="AF25" s="478"/>
      <c r="AG25" s="478"/>
      <c r="AH25" s="478"/>
      <c r="AI25" s="478"/>
      <c r="AJ25" s="478"/>
      <c r="AK25" s="478"/>
      <c r="AL25" s="478"/>
      <c r="AM25" s="478"/>
      <c r="AN25" s="478"/>
      <c r="AO25" s="479"/>
      <c r="AP25" s="95" t="s">
        <v>82</v>
      </c>
      <c r="AQ25" s="111" t="s">
        <v>346</v>
      </c>
      <c r="AS25" s="12" t="s">
        <v>122</v>
      </c>
      <c r="AT25" s="12" t="s">
        <v>150</v>
      </c>
      <c r="AU25" s="12" t="s">
        <v>151</v>
      </c>
    </row>
    <row r="26" spans="1:47" ht="27" customHeight="1">
      <c r="A26" s="721"/>
      <c r="B26" s="722"/>
      <c r="C26" s="634" t="s">
        <v>131</v>
      </c>
      <c r="D26" s="635"/>
      <c r="E26" s="635"/>
      <c r="F26" s="635"/>
      <c r="G26" s="635"/>
      <c r="H26" s="635"/>
      <c r="I26" s="635"/>
      <c r="J26" s="635"/>
      <c r="K26" s="635"/>
      <c r="L26" s="635"/>
      <c r="M26" s="643"/>
      <c r="N26" s="64"/>
      <c r="O26" s="35"/>
      <c r="P26" s="466" t="s">
        <v>153</v>
      </c>
      <c r="Q26" s="466"/>
      <c r="R26" s="466"/>
      <c r="S26" s="466"/>
      <c r="T26" s="466"/>
      <c r="U26" s="466"/>
      <c r="V26" s="466"/>
      <c r="W26" s="466"/>
      <c r="X26" s="466"/>
      <c r="Y26" s="466"/>
      <c r="Z26" s="466"/>
      <c r="AA26" s="466"/>
      <c r="AB26" s="466"/>
      <c r="AC26" s="466"/>
      <c r="AD26" s="467"/>
      <c r="AE26" s="480" t="s">
        <v>155</v>
      </c>
      <c r="AF26" s="481"/>
      <c r="AG26" s="481"/>
      <c r="AH26" s="481"/>
      <c r="AI26" s="481"/>
      <c r="AJ26" s="481"/>
      <c r="AK26" s="481"/>
      <c r="AL26" s="481"/>
      <c r="AM26" s="481"/>
      <c r="AN26" s="481"/>
      <c r="AO26" s="482"/>
      <c r="AP26" s="95"/>
      <c r="AQ26" s="112"/>
      <c r="AS26" s="12" t="s">
        <v>152</v>
      </c>
      <c r="AT26" s="12" t="s">
        <v>158</v>
      </c>
      <c r="AU26" s="12" t="s">
        <v>135</v>
      </c>
    </row>
    <row r="27" spans="1:47" ht="27" customHeight="1">
      <c r="A27" s="721"/>
      <c r="B27" s="722"/>
      <c r="C27" s="660"/>
      <c r="D27" s="661"/>
      <c r="E27" s="661"/>
      <c r="F27" s="661"/>
      <c r="G27" s="661"/>
      <c r="H27" s="661"/>
      <c r="I27" s="661"/>
      <c r="J27" s="661"/>
      <c r="K27" s="661"/>
      <c r="L27" s="661"/>
      <c r="M27" s="662"/>
      <c r="N27" s="57"/>
      <c r="O27" s="60"/>
      <c r="P27" s="468" t="s">
        <v>159</v>
      </c>
      <c r="Q27" s="468"/>
      <c r="R27" s="468"/>
      <c r="S27" s="468"/>
      <c r="T27" s="468"/>
      <c r="U27" s="468"/>
      <c r="V27" s="468"/>
      <c r="W27" s="468"/>
      <c r="X27" s="468"/>
      <c r="Y27" s="468"/>
      <c r="Z27" s="468"/>
      <c r="AA27" s="468"/>
      <c r="AB27" s="468"/>
      <c r="AC27" s="468"/>
      <c r="AD27" s="483"/>
      <c r="AE27" s="484">
        <v>150000000</v>
      </c>
      <c r="AF27" s="485"/>
      <c r="AG27" s="485"/>
      <c r="AH27" s="486"/>
      <c r="AI27" s="486"/>
      <c r="AJ27" s="486"/>
      <c r="AK27" s="486"/>
      <c r="AL27" s="486"/>
      <c r="AM27" s="486"/>
      <c r="AN27" s="472"/>
      <c r="AO27" s="85" t="s">
        <v>162</v>
      </c>
      <c r="AP27" s="97"/>
      <c r="AQ27" s="658" t="s">
        <v>347</v>
      </c>
      <c r="AT27" s="12" t="s">
        <v>164</v>
      </c>
      <c r="AU27" s="12" t="s">
        <v>165</v>
      </c>
    </row>
    <row r="28" spans="1:47" ht="27" customHeight="1">
      <c r="A28" s="721"/>
      <c r="B28" s="722"/>
      <c r="C28" s="660"/>
      <c r="D28" s="661"/>
      <c r="E28" s="661"/>
      <c r="F28" s="661"/>
      <c r="G28" s="661"/>
      <c r="H28" s="661"/>
      <c r="I28" s="661"/>
      <c r="J28" s="661"/>
      <c r="K28" s="661"/>
      <c r="L28" s="661"/>
      <c r="M28" s="662"/>
      <c r="N28" s="57"/>
      <c r="O28" s="60"/>
      <c r="P28" s="468" t="s">
        <v>343</v>
      </c>
      <c r="Q28" s="468"/>
      <c r="R28" s="468"/>
      <c r="S28" s="468"/>
      <c r="T28" s="468"/>
      <c r="U28" s="468"/>
      <c r="V28" s="468"/>
      <c r="W28" s="468"/>
      <c r="X28" s="468"/>
      <c r="Y28" s="468"/>
      <c r="Z28" s="468"/>
      <c r="AA28" s="468"/>
      <c r="AB28" s="468"/>
      <c r="AC28" s="468"/>
      <c r="AD28" s="483"/>
      <c r="AE28" s="484">
        <v>9000000</v>
      </c>
      <c r="AF28" s="485"/>
      <c r="AG28" s="485"/>
      <c r="AH28" s="486"/>
      <c r="AI28" s="486"/>
      <c r="AJ28" s="486"/>
      <c r="AK28" s="486"/>
      <c r="AL28" s="486"/>
      <c r="AM28" s="486"/>
      <c r="AN28" s="472"/>
      <c r="AO28" s="86"/>
      <c r="AP28" s="96"/>
      <c r="AQ28" s="666"/>
      <c r="AT28" s="12" t="s">
        <v>167</v>
      </c>
      <c r="AU28" s="12" t="s">
        <v>64</v>
      </c>
    </row>
    <row r="29" spans="1:47" ht="27" customHeight="1">
      <c r="A29" s="721"/>
      <c r="B29" s="722"/>
      <c r="C29" s="663"/>
      <c r="D29" s="664"/>
      <c r="E29" s="664"/>
      <c r="F29" s="664"/>
      <c r="G29" s="664"/>
      <c r="H29" s="664"/>
      <c r="I29" s="664"/>
      <c r="J29" s="664"/>
      <c r="K29" s="664"/>
      <c r="L29" s="664"/>
      <c r="M29" s="665"/>
      <c r="N29" s="65"/>
      <c r="O29" s="70"/>
      <c r="P29" s="468" t="s">
        <v>121</v>
      </c>
      <c r="Q29" s="468"/>
      <c r="R29" s="468"/>
      <c r="S29" s="468"/>
      <c r="T29" s="468"/>
      <c r="U29" s="468"/>
      <c r="V29" s="468"/>
      <c r="W29" s="468"/>
      <c r="X29" s="468"/>
      <c r="Y29" s="468"/>
      <c r="Z29" s="468"/>
      <c r="AA29" s="468"/>
      <c r="AB29" s="468"/>
      <c r="AC29" s="468"/>
      <c r="AD29" s="483"/>
      <c r="AE29" s="484">
        <v>42000000</v>
      </c>
      <c r="AF29" s="485"/>
      <c r="AG29" s="485"/>
      <c r="AH29" s="486"/>
      <c r="AI29" s="486"/>
      <c r="AJ29" s="486"/>
      <c r="AK29" s="486"/>
      <c r="AL29" s="486"/>
      <c r="AM29" s="486"/>
      <c r="AN29" s="472"/>
      <c r="AO29" s="86"/>
      <c r="AP29" s="96"/>
      <c r="AQ29" s="666"/>
      <c r="AS29" s="12" t="s">
        <v>168</v>
      </c>
      <c r="AT29" s="12" t="s">
        <v>169</v>
      </c>
      <c r="AU29" s="12" t="s">
        <v>163</v>
      </c>
    </row>
    <row r="30" spans="1:47" ht="27" customHeight="1">
      <c r="A30" s="721"/>
      <c r="B30" s="722"/>
      <c r="C30" s="477" t="s">
        <v>170</v>
      </c>
      <c r="D30" s="477"/>
      <c r="E30" s="477"/>
      <c r="F30" s="477"/>
      <c r="G30" s="477"/>
      <c r="H30" s="477"/>
      <c r="I30" s="477"/>
      <c r="J30" s="477"/>
      <c r="K30" s="477"/>
      <c r="L30" s="477"/>
      <c r="M30" s="477"/>
      <c r="N30" s="57"/>
      <c r="O30" s="60"/>
      <c r="P30" s="468" t="s">
        <v>39</v>
      </c>
      <c r="Q30" s="468"/>
      <c r="R30" s="468"/>
      <c r="S30" s="468"/>
      <c r="T30" s="468"/>
      <c r="U30" s="468"/>
      <c r="V30" s="468"/>
      <c r="W30" s="468"/>
      <c r="X30" s="468"/>
      <c r="Y30" s="468"/>
      <c r="Z30" s="468"/>
      <c r="AA30" s="468"/>
      <c r="AB30" s="468"/>
      <c r="AC30" s="468"/>
      <c r="AD30" s="483"/>
      <c r="AE30" s="484">
        <v>6000000</v>
      </c>
      <c r="AF30" s="485"/>
      <c r="AG30" s="485"/>
      <c r="AH30" s="486"/>
      <c r="AI30" s="486"/>
      <c r="AJ30" s="486"/>
      <c r="AK30" s="486"/>
      <c r="AL30" s="486"/>
      <c r="AM30" s="486"/>
      <c r="AN30" s="472"/>
      <c r="AO30" s="86"/>
      <c r="AP30" s="97"/>
      <c r="AQ30" s="658" t="s">
        <v>171</v>
      </c>
      <c r="AT30" s="12" t="s">
        <v>19</v>
      </c>
      <c r="AU30" s="12" t="s">
        <v>173</v>
      </c>
    </row>
    <row r="31" spans="1:47" ht="27" customHeight="1">
      <c r="A31" s="723"/>
      <c r="B31" s="724"/>
      <c r="C31" s="477"/>
      <c r="D31" s="477"/>
      <c r="E31" s="477"/>
      <c r="F31" s="477"/>
      <c r="G31" s="477"/>
      <c r="H31" s="477"/>
      <c r="I31" s="477"/>
      <c r="J31" s="477"/>
      <c r="K31" s="477"/>
      <c r="L31" s="477"/>
      <c r="M31" s="477"/>
      <c r="N31" s="57"/>
      <c r="O31" s="60"/>
      <c r="P31" s="468" t="s">
        <v>175</v>
      </c>
      <c r="Q31" s="468"/>
      <c r="R31" s="468"/>
      <c r="S31" s="468"/>
      <c r="T31" s="468"/>
      <c r="U31" s="468"/>
      <c r="V31" s="468"/>
      <c r="W31" s="468"/>
      <c r="X31" s="468"/>
      <c r="Y31" s="468"/>
      <c r="Z31" s="468"/>
      <c r="AA31" s="468"/>
      <c r="AB31" s="468"/>
      <c r="AC31" s="468"/>
      <c r="AD31" s="483"/>
      <c r="AE31" s="484">
        <v>4250000</v>
      </c>
      <c r="AF31" s="485"/>
      <c r="AG31" s="485"/>
      <c r="AH31" s="486"/>
      <c r="AI31" s="486"/>
      <c r="AJ31" s="486"/>
      <c r="AK31" s="486"/>
      <c r="AL31" s="486"/>
      <c r="AM31" s="486"/>
      <c r="AN31" s="472"/>
      <c r="AO31" s="86"/>
      <c r="AP31" s="98"/>
      <c r="AQ31" s="659"/>
      <c r="AT31" s="12" t="s">
        <v>178</v>
      </c>
      <c r="AU31" s="12" t="s">
        <v>180</v>
      </c>
    </row>
    <row r="32" spans="1:47" ht="27" customHeight="1">
      <c r="A32" s="465" t="s">
        <v>182</v>
      </c>
      <c r="B32" s="466"/>
      <c r="C32" s="466"/>
      <c r="D32" s="466"/>
      <c r="E32" s="466"/>
      <c r="F32" s="466"/>
      <c r="G32" s="466"/>
      <c r="H32" s="466"/>
      <c r="I32" s="467"/>
      <c r="J32" s="46">
        <f>IF($P$20="令和　年　月　日","　月",P20)</f>
        <v>43922</v>
      </c>
      <c r="K32" s="46">
        <f>IF($P$20="平成　年　月　日","　月",EOMONTH(J32,1))</f>
        <v>43982</v>
      </c>
      <c r="L32" s="46">
        <f>IF($P$20="平成　年　月　日","　月",EOMONTH(K32,1))</f>
        <v>44012</v>
      </c>
      <c r="M32" s="487">
        <f>IF($P$20="平成　年　月　日","　月",EOMONTH(L32,1))</f>
        <v>44043</v>
      </c>
      <c r="N32" s="488"/>
      <c r="O32" s="487">
        <f>IF($P$20="平成　年　月　日","　月",EOMONTH(M32,1))</f>
        <v>44074</v>
      </c>
      <c r="P32" s="489"/>
      <c r="Q32" s="490"/>
      <c r="R32" s="487">
        <f>IF($P$20="平成　年　月　日","　月",EOMONTH(O32,1))</f>
        <v>44104</v>
      </c>
      <c r="S32" s="489"/>
      <c r="T32" s="490"/>
      <c r="U32" s="487">
        <f>IF($P$20="平成　年　月　日","　月",EOMONTH(R32,1))</f>
        <v>44135</v>
      </c>
      <c r="V32" s="489"/>
      <c r="W32" s="490"/>
      <c r="X32" s="487">
        <f>IF($P$20="平成　年　月　日","　月",EOMONTH(U32,1))</f>
        <v>44165</v>
      </c>
      <c r="Y32" s="491"/>
      <c r="Z32" s="490"/>
      <c r="AA32" s="487">
        <f>IF($P$20="平成　年　月　日","　月",EOMONTH(X32,1))</f>
        <v>44196</v>
      </c>
      <c r="AB32" s="491"/>
      <c r="AC32" s="490"/>
      <c r="AD32" s="487">
        <f>IF($P$20="平成　年　月　日","　月",EOMONTH(AA32,1))</f>
        <v>44227</v>
      </c>
      <c r="AE32" s="491"/>
      <c r="AF32" s="490"/>
      <c r="AG32" s="487">
        <f>IF($P$20="平成　年　月　日","　月",EOMONTH(AD32,1))</f>
        <v>44255</v>
      </c>
      <c r="AH32" s="491"/>
      <c r="AI32" s="490"/>
      <c r="AJ32" s="492">
        <f>IF($P$20="平成　年　月　日","　月",EOMONTH(AG32,1))</f>
        <v>44286</v>
      </c>
      <c r="AK32" s="493"/>
      <c r="AL32" s="494"/>
      <c r="AM32" s="492" t="s">
        <v>31</v>
      </c>
      <c r="AN32" s="493"/>
      <c r="AO32" s="494"/>
      <c r="AP32" s="95" t="s">
        <v>82</v>
      </c>
      <c r="AQ32" s="111" t="s">
        <v>49</v>
      </c>
      <c r="AS32" s="12" t="s">
        <v>183</v>
      </c>
      <c r="AT32" s="12" t="s">
        <v>8</v>
      </c>
      <c r="AU32" s="12" t="s">
        <v>185</v>
      </c>
    </row>
    <row r="33" spans="1:47" ht="13.5" customHeight="1">
      <c r="A33" s="465" t="s">
        <v>142</v>
      </c>
      <c r="B33" s="466"/>
      <c r="C33" s="466"/>
      <c r="D33" s="466"/>
      <c r="E33" s="466"/>
      <c r="F33" s="466"/>
      <c r="G33" s="466"/>
      <c r="H33" s="466"/>
      <c r="I33" s="467"/>
      <c r="J33" s="47" t="s">
        <v>127</v>
      </c>
      <c r="K33" s="47" t="s">
        <v>127</v>
      </c>
      <c r="L33" s="47" t="s">
        <v>127</v>
      </c>
      <c r="M33" s="495" t="s">
        <v>127</v>
      </c>
      <c r="N33" s="496"/>
      <c r="O33" s="495" t="s">
        <v>127</v>
      </c>
      <c r="P33" s="497"/>
      <c r="Q33" s="498"/>
      <c r="R33" s="495" t="s">
        <v>127</v>
      </c>
      <c r="S33" s="497"/>
      <c r="T33" s="498"/>
      <c r="U33" s="495" t="s">
        <v>127</v>
      </c>
      <c r="V33" s="497"/>
      <c r="W33" s="498"/>
      <c r="X33" s="495" t="s">
        <v>127</v>
      </c>
      <c r="Y33" s="499"/>
      <c r="Z33" s="498"/>
      <c r="AA33" s="495" t="s">
        <v>127</v>
      </c>
      <c r="AB33" s="499"/>
      <c r="AC33" s="498"/>
      <c r="AD33" s="495" t="s">
        <v>127</v>
      </c>
      <c r="AE33" s="499"/>
      <c r="AF33" s="498"/>
      <c r="AG33" s="495" t="s">
        <v>127</v>
      </c>
      <c r="AH33" s="499"/>
      <c r="AI33" s="498"/>
      <c r="AJ33" s="495" t="s">
        <v>127</v>
      </c>
      <c r="AK33" s="497"/>
      <c r="AL33" s="498"/>
      <c r="AM33" s="495" t="s">
        <v>127</v>
      </c>
      <c r="AN33" s="497"/>
      <c r="AO33" s="498"/>
      <c r="AP33" s="95"/>
      <c r="AQ33" s="111"/>
      <c r="AT33" s="12" t="s">
        <v>187</v>
      </c>
      <c r="AU33" s="12" t="s">
        <v>188</v>
      </c>
    </row>
    <row r="34" spans="1:43" ht="27" customHeight="1">
      <c r="A34" s="465"/>
      <c r="B34" s="466"/>
      <c r="C34" s="466"/>
      <c r="D34" s="466"/>
      <c r="E34" s="466"/>
      <c r="F34" s="466"/>
      <c r="G34" s="466"/>
      <c r="H34" s="466"/>
      <c r="I34" s="467"/>
      <c r="J34" s="48"/>
      <c r="K34" s="48"/>
      <c r="L34" s="48"/>
      <c r="M34" s="500"/>
      <c r="N34" s="501"/>
      <c r="O34" s="500"/>
      <c r="P34" s="502"/>
      <c r="Q34" s="503"/>
      <c r="R34" s="500"/>
      <c r="S34" s="502"/>
      <c r="T34" s="503"/>
      <c r="U34" s="500"/>
      <c r="V34" s="502"/>
      <c r="W34" s="503"/>
      <c r="X34" s="500"/>
      <c r="Y34" s="504"/>
      <c r="Z34" s="503"/>
      <c r="AA34" s="500"/>
      <c r="AB34" s="504"/>
      <c r="AC34" s="503"/>
      <c r="AD34" s="500"/>
      <c r="AE34" s="504"/>
      <c r="AF34" s="503"/>
      <c r="AG34" s="500"/>
      <c r="AH34" s="504"/>
      <c r="AI34" s="503"/>
      <c r="AJ34" s="500"/>
      <c r="AK34" s="505"/>
      <c r="AL34" s="506"/>
      <c r="AM34" s="500"/>
      <c r="AN34" s="505"/>
      <c r="AO34" s="506"/>
      <c r="AP34" s="95" t="s">
        <v>82</v>
      </c>
      <c r="AQ34" s="111" t="s">
        <v>15</v>
      </c>
    </row>
    <row r="35" spans="1:43" ht="27" customHeight="1">
      <c r="A35" s="465" t="s">
        <v>190</v>
      </c>
      <c r="B35" s="466"/>
      <c r="C35" s="466"/>
      <c r="D35" s="466"/>
      <c r="E35" s="466"/>
      <c r="F35" s="466"/>
      <c r="G35" s="466"/>
      <c r="H35" s="466"/>
      <c r="I35" s="467"/>
      <c r="J35" s="49"/>
      <c r="K35" s="49"/>
      <c r="L35" s="49"/>
      <c r="M35" s="507"/>
      <c r="N35" s="508"/>
      <c r="O35" s="507"/>
      <c r="P35" s="509"/>
      <c r="Q35" s="510"/>
      <c r="R35" s="507"/>
      <c r="S35" s="509"/>
      <c r="T35" s="510"/>
      <c r="U35" s="507"/>
      <c r="V35" s="509"/>
      <c r="W35" s="510"/>
      <c r="X35" s="507"/>
      <c r="Y35" s="511"/>
      <c r="Z35" s="510"/>
      <c r="AA35" s="507"/>
      <c r="AB35" s="511"/>
      <c r="AC35" s="510"/>
      <c r="AD35" s="507"/>
      <c r="AE35" s="511"/>
      <c r="AF35" s="510"/>
      <c r="AG35" s="507"/>
      <c r="AH35" s="511"/>
      <c r="AI35" s="510"/>
      <c r="AJ35" s="507"/>
      <c r="AK35" s="509"/>
      <c r="AL35" s="510"/>
      <c r="AM35" s="500"/>
      <c r="AN35" s="505"/>
      <c r="AO35" s="506"/>
      <c r="AP35" s="95" t="s">
        <v>82</v>
      </c>
      <c r="AQ35" s="111" t="s">
        <v>15</v>
      </c>
    </row>
    <row r="36" spans="1:43" ht="27" customHeight="1">
      <c r="A36" s="465" t="s">
        <v>192</v>
      </c>
      <c r="B36" s="466"/>
      <c r="C36" s="466"/>
      <c r="D36" s="494"/>
      <c r="E36" s="512"/>
      <c r="F36" s="513"/>
      <c r="G36" s="513"/>
      <c r="H36" s="513"/>
      <c r="I36" s="513"/>
      <c r="J36" s="514"/>
      <c r="K36" s="515" t="s">
        <v>120</v>
      </c>
      <c r="L36" s="516"/>
      <c r="M36" s="516"/>
      <c r="N36" s="517"/>
      <c r="O36" s="515"/>
      <c r="P36" s="513"/>
      <c r="Q36" s="513"/>
      <c r="R36" s="513"/>
      <c r="S36" s="513"/>
      <c r="T36" s="513"/>
      <c r="U36" s="513"/>
      <c r="V36" s="513"/>
      <c r="W36" s="73"/>
      <c r="X36" s="465" t="s">
        <v>193</v>
      </c>
      <c r="Y36" s="466"/>
      <c r="Z36" s="466"/>
      <c r="AA36" s="466"/>
      <c r="AB36" s="466"/>
      <c r="AC36" s="466"/>
      <c r="AD36" s="466"/>
      <c r="AE36" s="514"/>
      <c r="AF36" s="518"/>
      <c r="AG36" s="519"/>
      <c r="AH36" s="519"/>
      <c r="AI36" s="519"/>
      <c r="AJ36" s="519"/>
      <c r="AK36" s="519"/>
      <c r="AL36" s="519"/>
      <c r="AM36" s="519"/>
      <c r="AN36" s="79"/>
      <c r="AO36" s="85" t="s">
        <v>162</v>
      </c>
      <c r="AP36" s="95"/>
      <c r="AQ36" s="99"/>
    </row>
    <row r="37" spans="1:43" ht="27" customHeight="1">
      <c r="A37" s="465" t="s">
        <v>56</v>
      </c>
      <c r="B37" s="466"/>
      <c r="C37" s="466"/>
      <c r="D37" s="466"/>
      <c r="E37" s="466"/>
      <c r="F37" s="466"/>
      <c r="G37" s="466"/>
      <c r="H37" s="466"/>
      <c r="I37" s="466"/>
      <c r="J37" s="467"/>
      <c r="K37" s="520"/>
      <c r="L37" s="521"/>
      <c r="M37" s="521"/>
      <c r="N37" s="521"/>
      <c r="O37" s="521"/>
      <c r="P37" s="521"/>
      <c r="Q37" s="521"/>
      <c r="R37" s="521"/>
      <c r="S37" s="521"/>
      <c r="T37" s="521"/>
      <c r="U37" s="521"/>
      <c r="V37" s="521"/>
      <c r="W37" s="521"/>
      <c r="X37" s="521"/>
      <c r="Y37" s="521"/>
      <c r="Z37" s="521"/>
      <c r="AA37" s="521"/>
      <c r="AB37" s="521"/>
      <c r="AC37" s="521"/>
      <c r="AD37" s="521"/>
      <c r="AE37" s="521"/>
      <c r="AF37" s="521"/>
      <c r="AG37" s="521"/>
      <c r="AH37" s="521"/>
      <c r="AI37" s="521"/>
      <c r="AJ37" s="521"/>
      <c r="AK37" s="521"/>
      <c r="AL37" s="521"/>
      <c r="AM37" s="521"/>
      <c r="AN37" s="59"/>
      <c r="AO37" s="85" t="s">
        <v>162</v>
      </c>
      <c r="AP37" s="95"/>
      <c r="AQ37" s="113"/>
    </row>
    <row r="38" spans="1:43" ht="27" customHeight="1">
      <c r="A38" s="18"/>
      <c r="B38" s="35"/>
      <c r="C38" s="35"/>
      <c r="D38" s="35"/>
      <c r="E38" s="35"/>
      <c r="F38" s="35"/>
      <c r="G38" s="35"/>
      <c r="H38" s="35"/>
      <c r="I38" s="35"/>
      <c r="J38" s="50"/>
      <c r="K38" s="522" t="s">
        <v>195</v>
      </c>
      <c r="L38" s="523"/>
      <c r="M38" s="523"/>
      <c r="N38" s="523"/>
      <c r="O38" s="523"/>
      <c r="P38" s="523"/>
      <c r="Q38" s="523"/>
      <c r="R38" s="523"/>
      <c r="S38" s="523"/>
      <c r="T38" s="523"/>
      <c r="U38" s="523"/>
      <c r="V38" s="523"/>
      <c r="W38" s="523"/>
      <c r="X38" s="524"/>
      <c r="Y38" s="522"/>
      <c r="Z38" s="513"/>
      <c r="AA38" s="513"/>
      <c r="AB38" s="513"/>
      <c r="AC38" s="513"/>
      <c r="AD38" s="513"/>
      <c r="AE38" s="513"/>
      <c r="AF38" s="513"/>
      <c r="AG38" s="513"/>
      <c r="AH38" s="513"/>
      <c r="AI38" s="513"/>
      <c r="AJ38" s="513"/>
      <c r="AK38" s="513"/>
      <c r="AL38" s="513"/>
      <c r="AM38" s="513"/>
      <c r="AN38" s="59"/>
      <c r="AO38" s="85" t="s">
        <v>162</v>
      </c>
      <c r="AP38" s="95"/>
      <c r="AQ38" s="103" t="s">
        <v>198</v>
      </c>
    </row>
    <row r="39" spans="1:43" ht="27" customHeight="1">
      <c r="A39" s="525" t="s">
        <v>200</v>
      </c>
      <c r="B39" s="526"/>
      <c r="C39" s="526"/>
      <c r="D39" s="526"/>
      <c r="E39" s="526"/>
      <c r="F39" s="526"/>
      <c r="G39" s="526"/>
      <c r="H39" s="526"/>
      <c r="I39" s="526"/>
      <c r="J39" s="527"/>
      <c r="K39" s="522" t="s">
        <v>59</v>
      </c>
      <c r="L39" s="523"/>
      <c r="M39" s="523"/>
      <c r="N39" s="523"/>
      <c r="O39" s="523"/>
      <c r="P39" s="523"/>
      <c r="Q39" s="523"/>
      <c r="R39" s="523"/>
      <c r="S39" s="523"/>
      <c r="T39" s="523"/>
      <c r="U39" s="523"/>
      <c r="V39" s="523"/>
      <c r="W39" s="523"/>
      <c r="X39" s="524"/>
      <c r="Y39" s="522"/>
      <c r="Z39" s="513"/>
      <c r="AA39" s="513"/>
      <c r="AB39" s="513"/>
      <c r="AC39" s="513"/>
      <c r="AD39" s="513"/>
      <c r="AE39" s="513"/>
      <c r="AF39" s="513"/>
      <c r="AG39" s="513"/>
      <c r="AH39" s="513"/>
      <c r="AI39" s="513"/>
      <c r="AJ39" s="513"/>
      <c r="AK39" s="513"/>
      <c r="AL39" s="513"/>
      <c r="AM39" s="513"/>
      <c r="AN39" s="59"/>
      <c r="AO39" s="85" t="s">
        <v>162</v>
      </c>
      <c r="AP39" s="95"/>
      <c r="AQ39" s="113"/>
    </row>
    <row r="40" spans="1:43" ht="27" customHeight="1">
      <c r="A40" s="19"/>
      <c r="B40" s="36"/>
      <c r="C40" s="36"/>
      <c r="D40" s="36"/>
      <c r="E40" s="36"/>
      <c r="F40" s="36"/>
      <c r="G40" s="36"/>
      <c r="H40" s="36"/>
      <c r="I40" s="36"/>
      <c r="J40" s="51"/>
      <c r="K40" s="522" t="s">
        <v>96</v>
      </c>
      <c r="L40" s="523"/>
      <c r="M40" s="523"/>
      <c r="N40" s="523"/>
      <c r="O40" s="523"/>
      <c r="P40" s="523"/>
      <c r="Q40" s="523"/>
      <c r="R40" s="523"/>
      <c r="S40" s="523"/>
      <c r="T40" s="523"/>
      <c r="U40" s="523"/>
      <c r="V40" s="523"/>
      <c r="W40" s="523"/>
      <c r="X40" s="524"/>
      <c r="Y40" s="522"/>
      <c r="Z40" s="513"/>
      <c r="AA40" s="513"/>
      <c r="AB40" s="513"/>
      <c r="AC40" s="513"/>
      <c r="AD40" s="513"/>
      <c r="AE40" s="513"/>
      <c r="AF40" s="513"/>
      <c r="AG40" s="513"/>
      <c r="AH40" s="513"/>
      <c r="AI40" s="513"/>
      <c r="AJ40" s="513"/>
      <c r="AK40" s="513"/>
      <c r="AL40" s="513"/>
      <c r="AM40" s="513"/>
      <c r="AN40" s="59"/>
      <c r="AO40" s="85" t="s">
        <v>162</v>
      </c>
      <c r="AP40" s="95"/>
      <c r="AQ40" s="114"/>
    </row>
    <row r="41" spans="1:43" ht="27" customHeight="1">
      <c r="A41" s="528" t="s">
        <v>146</v>
      </c>
      <c r="B41" s="529"/>
      <c r="C41" s="529"/>
      <c r="D41" s="529"/>
      <c r="E41" s="529"/>
      <c r="F41" s="529"/>
      <c r="G41" s="529"/>
      <c r="H41" s="529"/>
      <c r="I41" s="529"/>
      <c r="J41" s="529"/>
      <c r="K41" s="529"/>
      <c r="L41" s="529"/>
      <c r="M41" s="529"/>
      <c r="N41" s="529"/>
      <c r="O41" s="529"/>
      <c r="P41" s="529"/>
      <c r="Q41" s="529"/>
      <c r="R41" s="529"/>
      <c r="S41" s="529"/>
      <c r="T41" s="529"/>
      <c r="U41" s="529"/>
      <c r="V41" s="529"/>
      <c r="W41" s="529"/>
      <c r="X41" s="529"/>
      <c r="Y41" s="529"/>
      <c r="Z41" s="529"/>
      <c r="AA41" s="529"/>
      <c r="AB41" s="529"/>
      <c r="AC41" s="529"/>
      <c r="AD41" s="529"/>
      <c r="AE41" s="529"/>
      <c r="AF41" s="529"/>
      <c r="AG41" s="529"/>
      <c r="AH41" s="529"/>
      <c r="AI41" s="529"/>
      <c r="AJ41" s="529"/>
      <c r="AK41" s="529"/>
      <c r="AL41" s="529"/>
      <c r="AM41" s="529"/>
      <c r="AN41" s="529"/>
      <c r="AO41" s="529"/>
      <c r="AP41" s="95"/>
      <c r="AQ41" s="99"/>
    </row>
    <row r="42" spans="1:43" ht="13.5" customHeight="1">
      <c r="A42" s="20" t="s">
        <v>202</v>
      </c>
      <c r="B42" s="37"/>
      <c r="C42" s="37"/>
      <c r="D42" s="37"/>
      <c r="E42" s="37"/>
      <c r="F42" s="37"/>
      <c r="G42" s="37"/>
      <c r="H42" s="37"/>
      <c r="I42" s="37"/>
      <c r="J42" s="37"/>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99"/>
      <c r="AQ42" s="115" t="s">
        <v>204</v>
      </c>
    </row>
    <row r="43" spans="1:43" ht="13.5" customHeight="1">
      <c r="A43" s="21"/>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99"/>
      <c r="AQ43" s="116" t="s">
        <v>69</v>
      </c>
    </row>
    <row r="44" spans="1:43" ht="24.75" customHeight="1">
      <c r="A44" s="22"/>
      <c r="B44" s="530"/>
      <c r="C44" s="530"/>
      <c r="D44" s="530"/>
      <c r="E44" s="530"/>
      <c r="F44" s="530"/>
      <c r="G44" s="530"/>
      <c r="H44" s="530"/>
      <c r="I44" s="530"/>
      <c r="J44" s="530"/>
      <c r="K44" s="530"/>
      <c r="L44" s="530"/>
      <c r="M44" s="530"/>
      <c r="N44" s="530"/>
      <c r="O44" s="530"/>
      <c r="P44" s="530"/>
      <c r="Q44" s="530"/>
      <c r="R44" s="530"/>
      <c r="S44" s="530"/>
      <c r="T44" s="530"/>
      <c r="U44" s="530"/>
      <c r="V44" s="530"/>
      <c r="W44" s="530"/>
      <c r="X44" s="530"/>
      <c r="Y44" s="530"/>
      <c r="Z44" s="530"/>
      <c r="AA44" s="530"/>
      <c r="AB44" s="530"/>
      <c r="AC44" s="530"/>
      <c r="AD44" s="530"/>
      <c r="AE44" s="530"/>
      <c r="AF44" s="530"/>
      <c r="AG44" s="530"/>
      <c r="AH44" s="530"/>
      <c r="AI44" s="530"/>
      <c r="AJ44" s="530"/>
      <c r="AK44" s="530"/>
      <c r="AL44" s="530"/>
      <c r="AM44" s="530"/>
      <c r="AN44" s="38"/>
      <c r="AO44" s="22"/>
      <c r="AP44" s="93"/>
      <c r="AQ44" s="117" t="s">
        <v>80</v>
      </c>
    </row>
    <row r="45" spans="1:43" ht="24.75" customHeight="1">
      <c r="A45" s="23"/>
      <c r="B45" s="39"/>
      <c r="C45" s="39"/>
      <c r="D45" s="39"/>
      <c r="E45" s="39"/>
      <c r="F45" s="39"/>
      <c r="G45" s="39"/>
      <c r="H45" s="39"/>
      <c r="I45" s="39"/>
      <c r="J45" s="39"/>
      <c r="K45" s="39"/>
      <c r="L45" s="39"/>
      <c r="M45" s="62" t="s">
        <v>76</v>
      </c>
      <c r="N45" s="66"/>
      <c r="O45" s="66"/>
      <c r="P45" s="66"/>
      <c r="Q45" s="66"/>
      <c r="R45" s="66"/>
      <c r="S45" s="66"/>
      <c r="T45" s="66"/>
      <c r="U45" s="66"/>
      <c r="V45" s="66"/>
      <c r="W45" s="66"/>
      <c r="X45" s="66"/>
      <c r="Y45" s="66"/>
      <c r="Z45" s="66"/>
      <c r="AA45" s="66"/>
      <c r="AB45" s="66"/>
      <c r="AC45" s="66"/>
      <c r="AD45" s="66"/>
      <c r="AE45" s="66"/>
      <c r="AF45" s="66"/>
      <c r="AG45" s="66"/>
      <c r="AH45" s="66"/>
      <c r="AI45" s="66"/>
      <c r="AJ45" s="66"/>
      <c r="AK45" s="66"/>
      <c r="AL45" s="66"/>
      <c r="AM45" s="66"/>
      <c r="AN45" s="66"/>
      <c r="AO45" s="87"/>
      <c r="AP45" s="93"/>
      <c r="AQ45" s="118" t="s">
        <v>51</v>
      </c>
    </row>
    <row r="46" spans="1:43" ht="13.5" customHeight="1">
      <c r="A46" s="24"/>
      <c r="J46" s="725" t="s">
        <v>72</v>
      </c>
      <c r="K46" s="667" t="s">
        <v>83</v>
      </c>
      <c r="L46" s="529"/>
      <c r="M46" s="529"/>
      <c r="N46" s="529"/>
      <c r="O46" s="592"/>
      <c r="P46" s="531" t="str">
        <f>IF(P4=0,"要入力",P4)</f>
        <v>岩手県釜石市新町６番５０号</v>
      </c>
      <c r="Q46" s="532"/>
      <c r="R46" s="532"/>
      <c r="S46" s="532"/>
      <c r="T46" s="532"/>
      <c r="U46" s="532"/>
      <c r="V46" s="532"/>
      <c r="W46" s="532"/>
      <c r="X46" s="532"/>
      <c r="Y46" s="532"/>
      <c r="Z46" s="532"/>
      <c r="AA46" s="532"/>
      <c r="AB46" s="532"/>
      <c r="AC46" s="532"/>
      <c r="AD46" s="532"/>
      <c r="AE46" s="532"/>
      <c r="AF46" s="532"/>
      <c r="AG46" s="668"/>
      <c r="AH46" s="533"/>
      <c r="AI46" s="533"/>
      <c r="AJ46" s="533"/>
      <c r="AK46" s="533"/>
      <c r="AL46" s="533"/>
      <c r="AM46" s="533"/>
      <c r="AN46" s="533"/>
      <c r="AO46" s="669"/>
      <c r="AP46" s="93"/>
      <c r="AQ46" s="118" t="s">
        <v>42</v>
      </c>
    </row>
    <row r="47" spans="1:43" ht="13.5" customHeight="1">
      <c r="A47" s="24"/>
      <c r="J47" s="717"/>
      <c r="K47" s="593"/>
      <c r="L47" s="594"/>
      <c r="M47" s="594"/>
      <c r="N47" s="594"/>
      <c r="O47" s="595"/>
      <c r="P47" s="534"/>
      <c r="Q47" s="535"/>
      <c r="R47" s="535"/>
      <c r="S47" s="535"/>
      <c r="T47" s="535"/>
      <c r="U47" s="535"/>
      <c r="V47" s="535"/>
      <c r="W47" s="535"/>
      <c r="X47" s="535"/>
      <c r="Y47" s="535"/>
      <c r="Z47" s="535"/>
      <c r="AA47" s="535"/>
      <c r="AB47" s="535"/>
      <c r="AC47" s="535"/>
      <c r="AD47" s="535"/>
      <c r="AE47" s="535"/>
      <c r="AF47" s="535"/>
      <c r="AG47" s="670"/>
      <c r="AH47" s="536"/>
      <c r="AI47" s="536"/>
      <c r="AJ47" s="536"/>
      <c r="AK47" s="536"/>
      <c r="AL47" s="536"/>
      <c r="AM47" s="536"/>
      <c r="AN47" s="536"/>
      <c r="AO47" s="537"/>
      <c r="AP47" s="93"/>
      <c r="AQ47" s="119"/>
    </row>
    <row r="48" spans="1:43" ht="13.5" customHeight="1">
      <c r="A48" s="24"/>
      <c r="C48" s="671" t="str">
        <f>C6</f>
        <v>令和</v>
      </c>
      <c r="D48" s="673">
        <f>IF(D6=0,"要入力",D6)</f>
        <v>3</v>
      </c>
      <c r="E48" s="671" t="s">
        <v>74</v>
      </c>
      <c r="F48" s="673">
        <f>IF(F6=0,"要入力",F6)</f>
        <v>5</v>
      </c>
      <c r="G48" s="671" t="s">
        <v>63</v>
      </c>
      <c r="H48" s="673">
        <f>IF(H6=0,"要入力",H6)</f>
        <v>31</v>
      </c>
      <c r="I48" s="674" t="s">
        <v>87</v>
      </c>
      <c r="J48" s="717"/>
      <c r="K48" s="667" t="s">
        <v>38</v>
      </c>
      <c r="L48" s="529"/>
      <c r="M48" s="529"/>
      <c r="N48" s="529"/>
      <c r="O48" s="592"/>
      <c r="P48" s="531" t="str">
        <f>IF(P6=0,"要入力",P6)</f>
        <v>○○工業　株式会社</v>
      </c>
      <c r="Q48" s="532"/>
      <c r="R48" s="532"/>
      <c r="S48" s="532"/>
      <c r="T48" s="532"/>
      <c r="U48" s="532"/>
      <c r="V48" s="532"/>
      <c r="W48" s="532"/>
      <c r="X48" s="532"/>
      <c r="Y48" s="532"/>
      <c r="Z48" s="532"/>
      <c r="AA48" s="532"/>
      <c r="AB48" s="532"/>
      <c r="AC48" s="532"/>
      <c r="AD48" s="532"/>
      <c r="AE48" s="532"/>
      <c r="AF48" s="533"/>
      <c r="AG48" s="533"/>
      <c r="AH48" s="533"/>
      <c r="AI48" s="533"/>
      <c r="AJ48" s="533"/>
      <c r="AK48" s="533"/>
      <c r="AL48" s="533"/>
      <c r="AM48" s="533"/>
      <c r="AN48" s="533"/>
      <c r="AO48" s="669"/>
      <c r="AP48" s="93"/>
      <c r="AQ48" s="119" t="s">
        <v>206</v>
      </c>
    </row>
    <row r="49" spans="1:43" ht="13.5" customHeight="1">
      <c r="A49" s="24"/>
      <c r="C49" s="672"/>
      <c r="D49" s="673"/>
      <c r="E49" s="672"/>
      <c r="F49" s="673"/>
      <c r="G49" s="672"/>
      <c r="H49" s="673"/>
      <c r="I49" s="614"/>
      <c r="J49" s="717"/>
      <c r="K49" s="593"/>
      <c r="L49" s="594"/>
      <c r="M49" s="594"/>
      <c r="N49" s="594"/>
      <c r="O49" s="595"/>
      <c r="P49" s="675"/>
      <c r="Q49" s="536"/>
      <c r="R49" s="536"/>
      <c r="S49" s="536"/>
      <c r="T49" s="536"/>
      <c r="U49" s="536"/>
      <c r="V49" s="536"/>
      <c r="W49" s="536"/>
      <c r="X49" s="536"/>
      <c r="Y49" s="536"/>
      <c r="Z49" s="536"/>
      <c r="AA49" s="536"/>
      <c r="AB49" s="536"/>
      <c r="AC49" s="536"/>
      <c r="AD49" s="536"/>
      <c r="AE49" s="536"/>
      <c r="AF49" s="536"/>
      <c r="AG49" s="536"/>
      <c r="AH49" s="536"/>
      <c r="AI49" s="536"/>
      <c r="AJ49" s="536"/>
      <c r="AK49" s="536"/>
      <c r="AL49" s="536"/>
      <c r="AM49" s="536"/>
      <c r="AN49" s="536"/>
      <c r="AO49" s="537"/>
      <c r="AP49" s="93"/>
      <c r="AQ49" s="117"/>
    </row>
    <row r="50" spans="1:43" ht="13.5" customHeight="1">
      <c r="A50" s="24"/>
      <c r="J50" s="717"/>
      <c r="K50" s="667" t="s">
        <v>94</v>
      </c>
      <c r="L50" s="529"/>
      <c r="M50" s="529"/>
      <c r="N50" s="529"/>
      <c r="O50" s="592"/>
      <c r="P50" s="531" t="str">
        <f>IF(P8=0,"要入力",P8)</f>
        <v>代表取締役　○○　△△</v>
      </c>
      <c r="Q50" s="532"/>
      <c r="R50" s="532"/>
      <c r="S50" s="532"/>
      <c r="T50" s="532"/>
      <c r="U50" s="532"/>
      <c r="V50" s="532"/>
      <c r="W50" s="532"/>
      <c r="X50" s="532"/>
      <c r="Y50" s="532"/>
      <c r="Z50" s="532"/>
      <c r="AA50" s="532"/>
      <c r="AB50" s="532"/>
      <c r="AC50" s="532"/>
      <c r="AD50" s="533"/>
      <c r="AE50" s="533"/>
      <c r="AF50" s="533"/>
      <c r="AG50" s="533"/>
      <c r="AH50" s="533"/>
      <c r="AI50" s="533"/>
      <c r="AJ50" s="533"/>
      <c r="AK50" s="533"/>
      <c r="AL50" s="533"/>
      <c r="AM50" s="533"/>
      <c r="AN50" s="676"/>
      <c r="AO50" s="669"/>
      <c r="AP50" s="93"/>
      <c r="AQ50" s="117"/>
    </row>
    <row r="51" spans="1:43" ht="13.5" customHeight="1">
      <c r="A51" s="24"/>
      <c r="J51" s="717"/>
      <c r="K51" s="593"/>
      <c r="L51" s="594"/>
      <c r="M51" s="594"/>
      <c r="N51" s="594"/>
      <c r="O51" s="595"/>
      <c r="P51" s="675"/>
      <c r="Q51" s="536"/>
      <c r="R51" s="536"/>
      <c r="S51" s="536"/>
      <c r="T51" s="536"/>
      <c r="U51" s="536"/>
      <c r="V51" s="536"/>
      <c r="W51" s="536"/>
      <c r="X51" s="536"/>
      <c r="Y51" s="536"/>
      <c r="Z51" s="536"/>
      <c r="AA51" s="536"/>
      <c r="AB51" s="536"/>
      <c r="AC51" s="536"/>
      <c r="AD51" s="536"/>
      <c r="AE51" s="536"/>
      <c r="AF51" s="536"/>
      <c r="AG51" s="536"/>
      <c r="AH51" s="536"/>
      <c r="AI51" s="536"/>
      <c r="AJ51" s="536"/>
      <c r="AK51" s="536"/>
      <c r="AL51" s="536"/>
      <c r="AM51" s="536"/>
      <c r="AN51" s="536"/>
      <c r="AO51" s="537"/>
      <c r="AP51" s="93"/>
      <c r="AQ51" s="117"/>
    </row>
    <row r="52" spans="1:43" ht="13.5" customHeight="1">
      <c r="A52" s="24"/>
      <c r="B52" s="677" t="str">
        <f>IF(B10=0,"要入力",B10)</f>
        <v>沿岸</v>
      </c>
      <c r="C52" s="679" t="s">
        <v>102</v>
      </c>
      <c r="D52" s="680"/>
      <c r="E52" s="680"/>
      <c r="F52" s="680"/>
      <c r="G52" s="671" t="s">
        <v>50</v>
      </c>
      <c r="J52" s="717"/>
      <c r="K52" s="667" t="s">
        <v>103</v>
      </c>
      <c r="L52" s="529"/>
      <c r="M52" s="529"/>
      <c r="N52" s="529"/>
      <c r="O52" s="592"/>
      <c r="P52" s="531" t="str">
        <f>IF(P10=0,"要入力",P10)</f>
        <v>0193-25-2703</v>
      </c>
      <c r="Q52" s="532"/>
      <c r="R52" s="532"/>
      <c r="S52" s="532"/>
      <c r="T52" s="532"/>
      <c r="U52" s="532"/>
      <c r="V52" s="532"/>
      <c r="W52" s="532"/>
      <c r="X52" s="533"/>
      <c r="Y52" s="533"/>
      <c r="Z52" s="533"/>
      <c r="AA52" s="532" t="str">
        <f>IF(AA10=0,"要入力",AA10)</f>
        <v>担当者　　○○　△△</v>
      </c>
      <c r="AB52" s="532"/>
      <c r="AC52" s="532"/>
      <c r="AD52" s="532"/>
      <c r="AE52" s="532"/>
      <c r="AF52" s="532"/>
      <c r="AG52" s="532"/>
      <c r="AH52" s="533"/>
      <c r="AI52" s="533"/>
      <c r="AJ52" s="533"/>
      <c r="AK52" s="533"/>
      <c r="AL52" s="533"/>
      <c r="AM52" s="533"/>
      <c r="AN52" s="533"/>
      <c r="AO52" s="81"/>
      <c r="AP52" s="93"/>
      <c r="AQ52" s="117"/>
    </row>
    <row r="53" spans="1:43" ht="13.5" customHeight="1">
      <c r="A53" s="24"/>
      <c r="B53" s="678"/>
      <c r="C53" s="680"/>
      <c r="D53" s="680"/>
      <c r="E53" s="680"/>
      <c r="F53" s="680"/>
      <c r="G53" s="672"/>
      <c r="J53" s="717"/>
      <c r="K53" s="593"/>
      <c r="L53" s="594"/>
      <c r="M53" s="594"/>
      <c r="N53" s="594"/>
      <c r="O53" s="595"/>
      <c r="P53" s="534" t="str">
        <f>IF(P11=0,"",P11)</f>
        <v>ookogyo@ne.jp</v>
      </c>
      <c r="Q53" s="535"/>
      <c r="R53" s="535"/>
      <c r="S53" s="535"/>
      <c r="T53" s="535"/>
      <c r="U53" s="535"/>
      <c r="V53" s="535"/>
      <c r="W53" s="535"/>
      <c r="X53" s="535"/>
      <c r="Y53" s="535"/>
      <c r="Z53" s="535"/>
      <c r="AA53" s="535"/>
      <c r="AB53" s="535"/>
      <c r="AC53" s="535"/>
      <c r="AD53" s="535"/>
      <c r="AE53" s="535"/>
      <c r="AF53" s="536"/>
      <c r="AG53" s="536"/>
      <c r="AH53" s="536"/>
      <c r="AI53" s="536"/>
      <c r="AJ53" s="536"/>
      <c r="AK53" s="536"/>
      <c r="AL53" s="536"/>
      <c r="AM53" s="536"/>
      <c r="AN53" s="536"/>
      <c r="AO53" s="537"/>
      <c r="AP53" s="93"/>
      <c r="AQ53" s="117"/>
    </row>
    <row r="54" spans="1:43" ht="9.75" customHeight="1">
      <c r="A54" s="24"/>
      <c r="J54" s="717"/>
      <c r="K54" s="667" t="s">
        <v>114</v>
      </c>
      <c r="L54" s="529"/>
      <c r="M54" s="529"/>
      <c r="N54" s="529"/>
      <c r="O54" s="592"/>
      <c r="P54" s="681">
        <f>IF(P12="","要入力",P12)</f>
        <v>1</v>
      </c>
      <c r="Q54" s="681"/>
      <c r="R54" s="683">
        <f>IF(R12="","要入力",R12)</f>
        <v>2</v>
      </c>
      <c r="S54" s="681"/>
      <c r="T54" s="681">
        <f>IF(T12="","要入力",T12)</f>
        <v>3</v>
      </c>
      <c r="U54" s="681"/>
      <c r="V54" s="681">
        <f>IF(V12="","要入力",V12)</f>
        <v>4</v>
      </c>
      <c r="W54" s="681"/>
      <c r="X54" s="681">
        <f>IF(X12="","要入力",X12)</f>
        <v>5</v>
      </c>
      <c r="Y54" s="681"/>
      <c r="Z54" s="683">
        <f>IF(Z12="","要入力",Z12)</f>
        <v>6</v>
      </c>
      <c r="AA54" s="681"/>
      <c r="AB54" s="681">
        <f>IF(AB12="","要入力",AB12)</f>
        <v>7</v>
      </c>
      <c r="AC54" s="681"/>
      <c r="AD54" s="681">
        <f>IF(AD12="","要入力",AD12)</f>
        <v>8</v>
      </c>
      <c r="AE54" s="681"/>
      <c r="AF54" s="681">
        <f>IF(AF12="","要入力",AF12)</f>
        <v>9</v>
      </c>
      <c r="AG54" s="681"/>
      <c r="AH54" s="683">
        <f>IF(AH12="","要入力",AH12)</f>
        <v>0</v>
      </c>
      <c r="AI54" s="681"/>
      <c r="AJ54" s="681">
        <f>IF(AJ12="","要入力",AJ12)</f>
        <v>1</v>
      </c>
      <c r="AK54" s="681"/>
      <c r="AL54" s="681">
        <f>IF(AL12="","要入力",AL12)</f>
        <v>2</v>
      </c>
      <c r="AM54" s="681"/>
      <c r="AN54" s="681">
        <f>IF(AN12="","要入力",AN12)</f>
        <v>3</v>
      </c>
      <c r="AO54" s="685"/>
      <c r="AP54" s="93"/>
      <c r="AQ54" s="117"/>
    </row>
    <row r="55" spans="1:43" ht="9.75" customHeight="1">
      <c r="A55" s="25"/>
      <c r="B55" s="40"/>
      <c r="C55" s="40"/>
      <c r="D55" s="40"/>
      <c r="E55" s="40"/>
      <c r="F55" s="40"/>
      <c r="G55" s="40"/>
      <c r="H55" s="40"/>
      <c r="I55" s="40"/>
      <c r="J55" s="718"/>
      <c r="K55" s="593"/>
      <c r="L55" s="594"/>
      <c r="M55" s="594"/>
      <c r="N55" s="594"/>
      <c r="O55" s="595"/>
      <c r="P55" s="682"/>
      <c r="Q55" s="682"/>
      <c r="R55" s="684"/>
      <c r="S55" s="682"/>
      <c r="T55" s="682"/>
      <c r="U55" s="682"/>
      <c r="V55" s="682"/>
      <c r="W55" s="682"/>
      <c r="X55" s="682"/>
      <c r="Y55" s="682"/>
      <c r="Z55" s="684"/>
      <c r="AA55" s="682"/>
      <c r="AB55" s="682"/>
      <c r="AC55" s="682"/>
      <c r="AD55" s="682"/>
      <c r="AE55" s="682"/>
      <c r="AF55" s="682"/>
      <c r="AG55" s="682"/>
      <c r="AH55" s="684"/>
      <c r="AI55" s="682"/>
      <c r="AJ55" s="682"/>
      <c r="AK55" s="682"/>
      <c r="AL55" s="682"/>
      <c r="AM55" s="682"/>
      <c r="AN55" s="682"/>
      <c r="AO55" s="686"/>
      <c r="AP55" s="93"/>
      <c r="AQ55" s="117"/>
    </row>
    <row r="56" spans="1:43" ht="30" customHeight="1">
      <c r="A56" s="26"/>
      <c r="B56" s="538" t="s">
        <v>344</v>
      </c>
      <c r="C56" s="538"/>
      <c r="D56" s="538"/>
      <c r="E56" s="538"/>
      <c r="F56" s="538"/>
      <c r="G56" s="538"/>
      <c r="H56" s="538"/>
      <c r="I56" s="538"/>
      <c r="J56" s="538"/>
      <c r="K56" s="538"/>
      <c r="L56" s="538"/>
      <c r="M56" s="538"/>
      <c r="N56" s="538"/>
      <c r="O56" s="538"/>
      <c r="P56" s="538"/>
      <c r="Q56" s="538"/>
      <c r="R56" s="538"/>
      <c r="S56" s="538"/>
      <c r="T56" s="538"/>
      <c r="U56" s="538"/>
      <c r="V56" s="538"/>
      <c r="W56" s="538"/>
      <c r="X56" s="538"/>
      <c r="Y56" s="538"/>
      <c r="Z56" s="538"/>
      <c r="AA56" s="538"/>
      <c r="AB56" s="538"/>
      <c r="AC56" s="538"/>
      <c r="AD56" s="538"/>
      <c r="AE56" s="538"/>
      <c r="AF56" s="538"/>
      <c r="AG56" s="538"/>
      <c r="AH56" s="538"/>
      <c r="AI56" s="538"/>
      <c r="AJ56" s="538"/>
      <c r="AK56" s="538"/>
      <c r="AL56" s="538"/>
      <c r="AM56" s="538"/>
      <c r="AN56" s="509"/>
      <c r="AO56" s="88"/>
      <c r="AP56" s="95"/>
      <c r="AQ56" s="99"/>
    </row>
    <row r="57" spans="1:43" ht="27" customHeight="1">
      <c r="A57" s="539" t="s">
        <v>123</v>
      </c>
      <c r="B57" s="540"/>
      <c r="C57" s="540"/>
      <c r="D57" s="540"/>
      <c r="E57" s="540"/>
      <c r="F57" s="540"/>
      <c r="G57" s="540"/>
      <c r="H57" s="540"/>
      <c r="I57" s="540"/>
      <c r="J57" s="540"/>
      <c r="K57" s="540"/>
      <c r="L57" s="540"/>
      <c r="M57" s="541"/>
      <c r="N57" s="58"/>
      <c r="O57" s="542" t="str">
        <f>IF(P16=0,"要入力",P16)</f>
        <v>岩手県産業再生復興推進計画</v>
      </c>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4"/>
      <c r="AP57" s="95"/>
      <c r="AQ57" s="99"/>
    </row>
    <row r="58" spans="1:43" ht="13.5" customHeight="1">
      <c r="A58" s="687" t="s">
        <v>125</v>
      </c>
      <c r="B58" s="688"/>
      <c r="C58" s="688"/>
      <c r="D58" s="688"/>
      <c r="E58" s="688"/>
      <c r="F58" s="688"/>
      <c r="G58" s="688"/>
      <c r="H58" s="688"/>
      <c r="I58" s="688"/>
      <c r="J58" s="688"/>
      <c r="K58" s="688"/>
      <c r="L58" s="688"/>
      <c r="M58" s="688"/>
      <c r="N58" s="67"/>
      <c r="O58" s="691">
        <f>P17</f>
        <v>40998</v>
      </c>
      <c r="P58" s="692"/>
      <c r="Q58" s="692"/>
      <c r="R58" s="692"/>
      <c r="S58" s="692"/>
      <c r="T58" s="692"/>
      <c r="U58" s="692"/>
      <c r="V58" s="692"/>
      <c r="W58" s="692"/>
      <c r="X58" s="692"/>
      <c r="Y58" s="692"/>
      <c r="Z58" s="692"/>
      <c r="AA58" s="692"/>
      <c r="AB58" s="692"/>
      <c r="AC58" s="692"/>
      <c r="AD58" s="692"/>
      <c r="AE58" s="692"/>
      <c r="AF58" s="692"/>
      <c r="AG58" s="692"/>
      <c r="AH58" s="692"/>
      <c r="AI58" s="692"/>
      <c r="AJ58" s="692"/>
      <c r="AK58" s="692"/>
      <c r="AL58" s="692"/>
      <c r="AM58" s="692"/>
      <c r="AN58" s="692"/>
      <c r="AO58" s="693"/>
      <c r="AP58" s="95"/>
      <c r="AQ58" s="99"/>
    </row>
    <row r="59" spans="1:43" ht="13.5" customHeight="1">
      <c r="A59" s="689"/>
      <c r="B59" s="690"/>
      <c r="C59" s="690"/>
      <c r="D59" s="690"/>
      <c r="E59" s="690"/>
      <c r="F59" s="690"/>
      <c r="G59" s="690"/>
      <c r="H59" s="690"/>
      <c r="I59" s="690"/>
      <c r="J59" s="690"/>
      <c r="K59" s="690"/>
      <c r="L59" s="690"/>
      <c r="M59" s="690"/>
      <c r="N59" s="68"/>
      <c r="O59" s="694"/>
      <c r="P59" s="694"/>
      <c r="Q59" s="694"/>
      <c r="R59" s="694"/>
      <c r="S59" s="694"/>
      <c r="T59" s="694"/>
      <c r="U59" s="694"/>
      <c r="V59" s="694"/>
      <c r="W59" s="694"/>
      <c r="X59" s="694"/>
      <c r="Y59" s="694"/>
      <c r="Z59" s="694"/>
      <c r="AA59" s="694"/>
      <c r="AB59" s="694"/>
      <c r="AC59" s="694"/>
      <c r="AD59" s="694"/>
      <c r="AE59" s="694"/>
      <c r="AF59" s="694"/>
      <c r="AG59" s="694"/>
      <c r="AH59" s="694"/>
      <c r="AI59" s="694"/>
      <c r="AJ59" s="694"/>
      <c r="AK59" s="694"/>
      <c r="AL59" s="694"/>
      <c r="AM59" s="694"/>
      <c r="AN59" s="694"/>
      <c r="AO59" s="695"/>
      <c r="AP59" s="100"/>
      <c r="AQ59" s="99"/>
    </row>
    <row r="60" spans="1:43" ht="27" customHeight="1">
      <c r="A60" s="539" t="s">
        <v>2</v>
      </c>
      <c r="B60" s="540"/>
      <c r="C60" s="540"/>
      <c r="D60" s="540"/>
      <c r="E60" s="540"/>
      <c r="F60" s="540"/>
      <c r="G60" s="540"/>
      <c r="H60" s="540"/>
      <c r="I60" s="540"/>
      <c r="J60" s="540"/>
      <c r="K60" s="540"/>
      <c r="L60" s="540"/>
      <c r="M60" s="541"/>
      <c r="N60" s="58"/>
      <c r="O60" s="41"/>
      <c r="P60" s="72"/>
      <c r="Q60" s="72"/>
      <c r="R60" s="543" t="s">
        <v>5</v>
      </c>
      <c r="S60" s="544"/>
      <c r="T60" s="544"/>
      <c r="U60" s="545">
        <f>IF(U19=0,"要入力",U19)</f>
        <v>30</v>
      </c>
      <c r="V60" s="476"/>
      <c r="W60" s="476"/>
      <c r="X60" s="543" t="s">
        <v>74</v>
      </c>
      <c r="Y60" s="543"/>
      <c r="Z60" s="476"/>
      <c r="AA60" s="545">
        <f>IF(AA19=0,"要入力",AA19)</f>
        <v>4</v>
      </c>
      <c r="AB60" s="543"/>
      <c r="AC60" s="476"/>
      <c r="AD60" s="546" t="s">
        <v>63</v>
      </c>
      <c r="AE60" s="546"/>
      <c r="AF60" s="476"/>
      <c r="AG60" s="545">
        <f>IF(AG19=0,"要入力",AG19)</f>
        <v>15</v>
      </c>
      <c r="AH60" s="543"/>
      <c r="AI60" s="476"/>
      <c r="AJ60" s="543" t="s">
        <v>87</v>
      </c>
      <c r="AK60" s="476"/>
      <c r="AL60" s="476"/>
      <c r="AM60" s="78"/>
      <c r="AN60" s="78"/>
      <c r="AO60" s="89"/>
      <c r="AP60" s="95"/>
      <c r="AQ60" s="99"/>
    </row>
    <row r="61" spans="1:43" ht="13.5" customHeight="1">
      <c r="A61" s="687" t="s">
        <v>128</v>
      </c>
      <c r="B61" s="688"/>
      <c r="C61" s="688"/>
      <c r="D61" s="688"/>
      <c r="E61" s="688"/>
      <c r="F61" s="688"/>
      <c r="G61" s="688"/>
      <c r="H61" s="688"/>
      <c r="I61" s="688"/>
      <c r="J61" s="688"/>
      <c r="K61" s="688"/>
      <c r="L61" s="688"/>
      <c r="M61" s="696"/>
      <c r="N61" s="67"/>
      <c r="O61" s="42"/>
      <c r="P61" s="700">
        <f>IF(P20=0,"要入力",P20)</f>
        <v>43922</v>
      </c>
      <c r="Q61" s="700"/>
      <c r="R61" s="700"/>
      <c r="S61" s="701"/>
      <c r="T61" s="701"/>
      <c r="U61" s="701"/>
      <c r="V61" s="701"/>
      <c r="W61" s="701"/>
      <c r="X61" s="701"/>
      <c r="Y61" s="703" t="s">
        <v>22</v>
      </c>
      <c r="Z61" s="703"/>
      <c r="AA61" s="704"/>
      <c r="AB61" s="700">
        <f>IF(AB20=0,"要入力",AB20)</f>
        <v>44286</v>
      </c>
      <c r="AC61" s="700"/>
      <c r="AD61" s="701"/>
      <c r="AE61" s="701"/>
      <c r="AF61" s="701"/>
      <c r="AG61" s="701"/>
      <c r="AH61" s="701"/>
      <c r="AI61" s="701"/>
      <c r="AJ61" s="701"/>
      <c r="AK61" s="701"/>
      <c r="AL61" s="701"/>
      <c r="AM61" s="705" t="s">
        <v>78</v>
      </c>
      <c r="AN61" s="705"/>
      <c r="AO61" s="706"/>
      <c r="AP61" s="95"/>
      <c r="AQ61" s="99"/>
    </row>
    <row r="62" spans="1:43" ht="13.5" customHeight="1">
      <c r="A62" s="697"/>
      <c r="B62" s="698"/>
      <c r="C62" s="698"/>
      <c r="D62" s="698"/>
      <c r="E62" s="698"/>
      <c r="F62" s="698"/>
      <c r="G62" s="698"/>
      <c r="H62" s="698"/>
      <c r="I62" s="698"/>
      <c r="J62" s="698"/>
      <c r="K62" s="698"/>
      <c r="L62" s="698"/>
      <c r="M62" s="699"/>
      <c r="N62" s="68"/>
      <c r="O62" s="22"/>
      <c r="P62" s="702"/>
      <c r="Q62" s="702"/>
      <c r="R62" s="702"/>
      <c r="S62" s="702"/>
      <c r="T62" s="702"/>
      <c r="U62" s="702"/>
      <c r="V62" s="702"/>
      <c r="W62" s="702"/>
      <c r="X62" s="702"/>
      <c r="Y62" s="690"/>
      <c r="Z62" s="690"/>
      <c r="AA62" s="690"/>
      <c r="AB62" s="702"/>
      <c r="AC62" s="702"/>
      <c r="AD62" s="702"/>
      <c r="AE62" s="702"/>
      <c r="AF62" s="702"/>
      <c r="AG62" s="702"/>
      <c r="AH62" s="702"/>
      <c r="AI62" s="702"/>
      <c r="AJ62" s="702"/>
      <c r="AK62" s="702"/>
      <c r="AL62" s="702"/>
      <c r="AM62" s="690"/>
      <c r="AN62" s="690"/>
      <c r="AO62" s="707"/>
      <c r="AP62" s="95"/>
      <c r="AQ62" s="99"/>
    </row>
    <row r="63" spans="1:43" ht="27" customHeight="1">
      <c r="A63" s="726" t="s">
        <v>133</v>
      </c>
      <c r="B63" s="727"/>
      <c r="C63" s="547" t="s">
        <v>52</v>
      </c>
      <c r="D63" s="547"/>
      <c r="E63" s="547"/>
      <c r="F63" s="547"/>
      <c r="G63" s="547"/>
      <c r="H63" s="547"/>
      <c r="I63" s="547"/>
      <c r="J63" s="547"/>
      <c r="K63" s="547"/>
      <c r="L63" s="547"/>
      <c r="M63" s="547"/>
      <c r="N63" s="58"/>
      <c r="O63" s="548" t="str">
        <f>IF(P22=0,"要入力",P22)</f>
        <v>電子機器用部品製造業</v>
      </c>
      <c r="P63" s="509"/>
      <c r="Q63" s="509"/>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10"/>
      <c r="AP63" s="95"/>
      <c r="AQ63" s="99"/>
    </row>
    <row r="64" spans="1:43" ht="27" customHeight="1">
      <c r="A64" s="728"/>
      <c r="B64" s="729"/>
      <c r="C64" s="547" t="s">
        <v>144</v>
      </c>
      <c r="D64" s="547"/>
      <c r="E64" s="547"/>
      <c r="F64" s="547"/>
      <c r="G64" s="547"/>
      <c r="H64" s="547"/>
      <c r="I64" s="547"/>
      <c r="J64" s="547"/>
      <c r="K64" s="547"/>
      <c r="L64" s="547"/>
      <c r="M64" s="547"/>
      <c r="N64" s="58"/>
      <c r="O64" s="548" t="str">
        <f>IF(P23=0,"要入力",P23)</f>
        <v>○○工業株式会社　第二工場</v>
      </c>
      <c r="P64" s="509"/>
      <c r="Q64" s="509"/>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10"/>
      <c r="AP64" s="101"/>
      <c r="AQ64" s="552"/>
    </row>
    <row r="65" spans="1:43" ht="27" customHeight="1">
      <c r="A65" s="728"/>
      <c r="B65" s="729"/>
      <c r="C65" s="547" t="s">
        <v>147</v>
      </c>
      <c r="D65" s="547"/>
      <c r="E65" s="547"/>
      <c r="F65" s="547"/>
      <c r="G65" s="547"/>
      <c r="H65" s="547"/>
      <c r="I65" s="547"/>
      <c r="J65" s="547"/>
      <c r="K65" s="547"/>
      <c r="L65" s="547"/>
      <c r="M65" s="547"/>
      <c r="N65" s="58"/>
      <c r="O65" s="548" t="str">
        <f>IF(P24=0,"要入力",P24)</f>
        <v>岩手県釜石市小佐野町６丁目５番１号</v>
      </c>
      <c r="P65" s="509"/>
      <c r="Q65" s="509"/>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10"/>
      <c r="AP65" s="102"/>
      <c r="AQ65" s="708"/>
    </row>
    <row r="66" spans="1:43" ht="27" customHeight="1">
      <c r="A66" s="728"/>
      <c r="B66" s="729"/>
      <c r="C66" s="547" t="s">
        <v>149</v>
      </c>
      <c r="D66" s="547"/>
      <c r="E66" s="547"/>
      <c r="F66" s="547"/>
      <c r="G66" s="547"/>
      <c r="H66" s="547"/>
      <c r="I66" s="547"/>
      <c r="J66" s="547"/>
      <c r="K66" s="547"/>
      <c r="L66" s="547"/>
      <c r="M66" s="547"/>
      <c r="N66" s="58"/>
      <c r="O66" s="549">
        <f>IF(P25=0,"要入力",P25)</f>
        <v>43987</v>
      </c>
      <c r="P66" s="550"/>
      <c r="Q66" s="550"/>
      <c r="R66" s="550"/>
      <c r="S66" s="550"/>
      <c r="T66" s="550"/>
      <c r="U66" s="550"/>
      <c r="V66" s="550"/>
      <c r="W66" s="550"/>
      <c r="X66" s="550"/>
      <c r="Y66" s="550"/>
      <c r="Z66" s="550"/>
      <c r="AA66" s="550"/>
      <c r="AB66" s="550"/>
      <c r="AC66" s="550"/>
      <c r="AD66" s="550"/>
      <c r="AE66" s="550"/>
      <c r="AF66" s="550"/>
      <c r="AG66" s="550"/>
      <c r="AH66" s="550"/>
      <c r="AI66" s="550"/>
      <c r="AJ66" s="550"/>
      <c r="AK66" s="550"/>
      <c r="AL66" s="550"/>
      <c r="AM66" s="550"/>
      <c r="AN66" s="550"/>
      <c r="AO66" s="551"/>
      <c r="AP66" s="552"/>
      <c r="AQ66" s="553"/>
    </row>
    <row r="67" spans="1:43" ht="27" customHeight="1">
      <c r="A67" s="728"/>
      <c r="B67" s="729"/>
      <c r="C67" s="687" t="s">
        <v>131</v>
      </c>
      <c r="D67" s="688"/>
      <c r="E67" s="688"/>
      <c r="F67" s="688"/>
      <c r="G67" s="688"/>
      <c r="H67" s="688"/>
      <c r="I67" s="688"/>
      <c r="J67" s="688"/>
      <c r="K67" s="688"/>
      <c r="L67" s="688"/>
      <c r="M67" s="696"/>
      <c r="N67" s="67"/>
      <c r="O67" s="540" t="s">
        <v>153</v>
      </c>
      <c r="P67" s="509"/>
      <c r="Q67" s="509"/>
      <c r="R67" s="509"/>
      <c r="S67" s="509"/>
      <c r="T67" s="509"/>
      <c r="U67" s="509"/>
      <c r="V67" s="509"/>
      <c r="W67" s="509"/>
      <c r="X67" s="509"/>
      <c r="Y67" s="509"/>
      <c r="Z67" s="509"/>
      <c r="AA67" s="509"/>
      <c r="AB67" s="509"/>
      <c r="AC67" s="509"/>
      <c r="AD67" s="510"/>
      <c r="AE67" s="554" t="s">
        <v>155</v>
      </c>
      <c r="AF67" s="555"/>
      <c r="AG67" s="555"/>
      <c r="AH67" s="555"/>
      <c r="AI67" s="555"/>
      <c r="AJ67" s="555"/>
      <c r="AK67" s="555"/>
      <c r="AL67" s="555"/>
      <c r="AM67" s="555"/>
      <c r="AN67" s="555"/>
      <c r="AO67" s="556"/>
      <c r="AP67" s="95"/>
      <c r="AQ67" s="99"/>
    </row>
    <row r="68" spans="1:43" ht="27" customHeight="1">
      <c r="A68" s="728"/>
      <c r="B68" s="729"/>
      <c r="C68" s="709"/>
      <c r="D68" s="710"/>
      <c r="E68" s="710"/>
      <c r="F68" s="710"/>
      <c r="G68" s="710"/>
      <c r="H68" s="710"/>
      <c r="I68" s="710"/>
      <c r="J68" s="710"/>
      <c r="K68" s="710"/>
      <c r="L68" s="710"/>
      <c r="M68" s="711"/>
      <c r="N68" s="58"/>
      <c r="O68" s="548" t="str">
        <f>IF(P27=0,"",P27)</f>
        <v>工場用建物</v>
      </c>
      <c r="P68" s="509"/>
      <c r="Q68" s="509"/>
      <c r="R68" s="509"/>
      <c r="S68" s="509"/>
      <c r="T68" s="509"/>
      <c r="U68" s="509"/>
      <c r="V68" s="509"/>
      <c r="W68" s="509"/>
      <c r="X68" s="509"/>
      <c r="Y68" s="509"/>
      <c r="Z68" s="509"/>
      <c r="AA68" s="509"/>
      <c r="AB68" s="509"/>
      <c r="AC68" s="509"/>
      <c r="AD68" s="510"/>
      <c r="AE68" s="557">
        <f>IF(AE27=0,"",AE27)</f>
        <v>150000000</v>
      </c>
      <c r="AF68" s="558"/>
      <c r="AG68" s="558"/>
      <c r="AH68" s="559"/>
      <c r="AI68" s="559"/>
      <c r="AJ68" s="559"/>
      <c r="AK68" s="559"/>
      <c r="AL68" s="559"/>
      <c r="AM68" s="559"/>
      <c r="AN68" s="544"/>
      <c r="AO68" s="90" t="s">
        <v>162</v>
      </c>
      <c r="AP68" s="104"/>
      <c r="AQ68" s="552"/>
    </row>
    <row r="69" spans="1:43" ht="27" customHeight="1">
      <c r="A69" s="728"/>
      <c r="B69" s="729"/>
      <c r="C69" s="709"/>
      <c r="D69" s="710"/>
      <c r="E69" s="710"/>
      <c r="F69" s="710"/>
      <c r="G69" s="710"/>
      <c r="H69" s="710"/>
      <c r="I69" s="710"/>
      <c r="J69" s="710"/>
      <c r="K69" s="710"/>
      <c r="L69" s="710"/>
      <c r="M69" s="711"/>
      <c r="N69" s="58"/>
      <c r="O69" s="548" t="str">
        <f>IF(P28=0,"",P28)</f>
        <v>建物附属設備</v>
      </c>
      <c r="P69" s="509"/>
      <c r="Q69" s="509"/>
      <c r="R69" s="509"/>
      <c r="S69" s="509"/>
      <c r="T69" s="509"/>
      <c r="U69" s="509"/>
      <c r="V69" s="509"/>
      <c r="W69" s="509"/>
      <c r="X69" s="509"/>
      <c r="Y69" s="509"/>
      <c r="Z69" s="509"/>
      <c r="AA69" s="509"/>
      <c r="AB69" s="509"/>
      <c r="AC69" s="509"/>
      <c r="AD69" s="510"/>
      <c r="AE69" s="557">
        <f>IF(AE28=0,"",AE28)</f>
        <v>9000000</v>
      </c>
      <c r="AF69" s="558"/>
      <c r="AG69" s="558"/>
      <c r="AH69" s="559"/>
      <c r="AI69" s="559"/>
      <c r="AJ69" s="559"/>
      <c r="AK69" s="559"/>
      <c r="AL69" s="559"/>
      <c r="AM69" s="559"/>
      <c r="AN69" s="544"/>
      <c r="AO69" s="91"/>
      <c r="AP69" s="102"/>
      <c r="AQ69" s="715"/>
    </row>
    <row r="70" spans="1:43" ht="27" customHeight="1">
      <c r="A70" s="728"/>
      <c r="B70" s="729"/>
      <c r="C70" s="712"/>
      <c r="D70" s="713"/>
      <c r="E70" s="713"/>
      <c r="F70" s="713"/>
      <c r="G70" s="713"/>
      <c r="H70" s="713"/>
      <c r="I70" s="713"/>
      <c r="J70" s="713"/>
      <c r="K70" s="713"/>
      <c r="L70" s="713"/>
      <c r="M70" s="714"/>
      <c r="N70" s="69"/>
      <c r="O70" s="548" t="str">
        <f>IF(P29=0,"",P29)</f>
        <v>機械装置</v>
      </c>
      <c r="P70" s="509"/>
      <c r="Q70" s="509"/>
      <c r="R70" s="509"/>
      <c r="S70" s="509"/>
      <c r="T70" s="509"/>
      <c r="U70" s="509"/>
      <c r="V70" s="509"/>
      <c r="W70" s="509"/>
      <c r="X70" s="509"/>
      <c r="Y70" s="509"/>
      <c r="Z70" s="509"/>
      <c r="AA70" s="509"/>
      <c r="AB70" s="509"/>
      <c r="AC70" s="509"/>
      <c r="AD70" s="510"/>
      <c r="AE70" s="557">
        <f>IF(AE29=0,"",AE29)</f>
        <v>42000000</v>
      </c>
      <c r="AF70" s="558"/>
      <c r="AG70" s="558"/>
      <c r="AH70" s="559"/>
      <c r="AI70" s="559"/>
      <c r="AJ70" s="559"/>
      <c r="AK70" s="559"/>
      <c r="AL70" s="559"/>
      <c r="AM70" s="559"/>
      <c r="AN70" s="544"/>
      <c r="AO70" s="91"/>
      <c r="AP70" s="102"/>
      <c r="AQ70" s="715"/>
    </row>
    <row r="71" spans="1:43" ht="27" customHeight="1">
      <c r="A71" s="728"/>
      <c r="B71" s="729"/>
      <c r="C71" s="547" t="s">
        <v>170</v>
      </c>
      <c r="D71" s="547"/>
      <c r="E71" s="547"/>
      <c r="F71" s="547"/>
      <c r="G71" s="547"/>
      <c r="H71" s="547"/>
      <c r="I71" s="547"/>
      <c r="J71" s="547"/>
      <c r="K71" s="547"/>
      <c r="L71" s="547"/>
      <c r="M71" s="547"/>
      <c r="N71" s="58"/>
      <c r="O71" s="548" t="str">
        <f>IF(P30=0,"",P30)</f>
        <v>倉庫用建物</v>
      </c>
      <c r="P71" s="509"/>
      <c r="Q71" s="509"/>
      <c r="R71" s="509"/>
      <c r="S71" s="509"/>
      <c r="T71" s="509"/>
      <c r="U71" s="509"/>
      <c r="V71" s="509"/>
      <c r="W71" s="509"/>
      <c r="X71" s="509"/>
      <c r="Y71" s="509"/>
      <c r="Z71" s="509"/>
      <c r="AA71" s="509"/>
      <c r="AB71" s="509"/>
      <c r="AC71" s="509"/>
      <c r="AD71" s="510"/>
      <c r="AE71" s="557">
        <f>IF(AE30=0,"",AE30)</f>
        <v>6000000</v>
      </c>
      <c r="AF71" s="558"/>
      <c r="AG71" s="558"/>
      <c r="AH71" s="559"/>
      <c r="AI71" s="559"/>
      <c r="AJ71" s="559"/>
      <c r="AK71" s="559"/>
      <c r="AL71" s="559"/>
      <c r="AM71" s="559"/>
      <c r="AN71" s="544"/>
      <c r="AO71" s="91"/>
      <c r="AP71" s="104"/>
      <c r="AQ71" s="552"/>
    </row>
    <row r="72" spans="1:43" ht="27" customHeight="1">
      <c r="A72" s="730"/>
      <c r="B72" s="731"/>
      <c r="C72" s="547"/>
      <c r="D72" s="547"/>
      <c r="E72" s="547"/>
      <c r="F72" s="547"/>
      <c r="G72" s="547"/>
      <c r="H72" s="547"/>
      <c r="I72" s="547"/>
      <c r="J72" s="547"/>
      <c r="K72" s="547"/>
      <c r="L72" s="547"/>
      <c r="M72" s="547"/>
      <c r="N72" s="58"/>
      <c r="O72" s="548" t="str">
        <f>IF(P31=0,"",P31)</f>
        <v>構築物、工具器具備品等</v>
      </c>
      <c r="P72" s="509"/>
      <c r="Q72" s="509"/>
      <c r="R72" s="509"/>
      <c r="S72" s="509"/>
      <c r="T72" s="509"/>
      <c r="U72" s="509"/>
      <c r="V72" s="509"/>
      <c r="W72" s="509"/>
      <c r="X72" s="509"/>
      <c r="Y72" s="509"/>
      <c r="Z72" s="509"/>
      <c r="AA72" s="509"/>
      <c r="AB72" s="509"/>
      <c r="AC72" s="509"/>
      <c r="AD72" s="510"/>
      <c r="AE72" s="557">
        <f>IF(AE31=0,"",AE31)</f>
        <v>4250000</v>
      </c>
      <c r="AF72" s="558"/>
      <c r="AG72" s="558"/>
      <c r="AH72" s="559"/>
      <c r="AI72" s="559"/>
      <c r="AJ72" s="559"/>
      <c r="AK72" s="559"/>
      <c r="AL72" s="559"/>
      <c r="AM72" s="559"/>
      <c r="AN72" s="544"/>
      <c r="AO72" s="91"/>
      <c r="AP72" s="105"/>
      <c r="AQ72" s="553"/>
    </row>
    <row r="73" spans="1:43" ht="27" customHeight="1">
      <c r="A73" s="539" t="s">
        <v>182</v>
      </c>
      <c r="B73" s="540"/>
      <c r="C73" s="540"/>
      <c r="D73" s="540"/>
      <c r="E73" s="540"/>
      <c r="F73" s="540"/>
      <c r="G73" s="540"/>
      <c r="H73" s="540"/>
      <c r="I73" s="541"/>
      <c r="J73" s="52">
        <f>J32</f>
        <v>43922</v>
      </c>
      <c r="K73" s="52">
        <f>K32</f>
        <v>43982</v>
      </c>
      <c r="L73" s="52">
        <f>L32</f>
        <v>44012</v>
      </c>
      <c r="M73" s="560">
        <f>M32</f>
        <v>44043</v>
      </c>
      <c r="N73" s="561"/>
      <c r="O73" s="560">
        <f>O32</f>
        <v>44074</v>
      </c>
      <c r="P73" s="489"/>
      <c r="Q73" s="490"/>
      <c r="R73" s="560">
        <f>R32</f>
        <v>44104</v>
      </c>
      <c r="S73" s="489"/>
      <c r="T73" s="490"/>
      <c r="U73" s="560">
        <f>U32</f>
        <v>44135</v>
      </c>
      <c r="V73" s="489"/>
      <c r="W73" s="490"/>
      <c r="X73" s="560">
        <f>X32</f>
        <v>44165</v>
      </c>
      <c r="Y73" s="562"/>
      <c r="Z73" s="490"/>
      <c r="AA73" s="560">
        <f>AA32</f>
        <v>44196</v>
      </c>
      <c r="AB73" s="562"/>
      <c r="AC73" s="490"/>
      <c r="AD73" s="560">
        <f>AD32</f>
        <v>44227</v>
      </c>
      <c r="AE73" s="562"/>
      <c r="AF73" s="490"/>
      <c r="AG73" s="560">
        <f>AG32</f>
        <v>44255</v>
      </c>
      <c r="AH73" s="562"/>
      <c r="AI73" s="489"/>
      <c r="AJ73" s="560">
        <f>AJ32</f>
        <v>44286</v>
      </c>
      <c r="AK73" s="489"/>
      <c r="AL73" s="490"/>
      <c r="AM73" s="563" t="s">
        <v>207</v>
      </c>
      <c r="AN73" s="564"/>
      <c r="AO73" s="565"/>
      <c r="AP73" s="95"/>
      <c r="AQ73" s="99"/>
    </row>
    <row r="74" spans="1:43" ht="13.5" customHeight="1">
      <c r="A74" s="539" t="s">
        <v>142</v>
      </c>
      <c r="B74" s="540"/>
      <c r="C74" s="540"/>
      <c r="D74" s="540"/>
      <c r="E74" s="540"/>
      <c r="F74" s="540"/>
      <c r="G74" s="540"/>
      <c r="H74" s="540"/>
      <c r="I74" s="541"/>
      <c r="J74" s="53" t="s">
        <v>127</v>
      </c>
      <c r="K74" s="53" t="s">
        <v>127</v>
      </c>
      <c r="L74" s="53" t="s">
        <v>127</v>
      </c>
      <c r="M74" s="566" t="s">
        <v>127</v>
      </c>
      <c r="N74" s="567"/>
      <c r="O74" s="566" t="s">
        <v>127</v>
      </c>
      <c r="P74" s="497"/>
      <c r="Q74" s="498"/>
      <c r="R74" s="566" t="s">
        <v>127</v>
      </c>
      <c r="S74" s="497"/>
      <c r="T74" s="498"/>
      <c r="U74" s="566" t="s">
        <v>127</v>
      </c>
      <c r="V74" s="497"/>
      <c r="W74" s="498"/>
      <c r="X74" s="566" t="s">
        <v>127</v>
      </c>
      <c r="Y74" s="568"/>
      <c r="Z74" s="498"/>
      <c r="AA74" s="566" t="s">
        <v>127</v>
      </c>
      <c r="AB74" s="568"/>
      <c r="AC74" s="498"/>
      <c r="AD74" s="566" t="s">
        <v>127</v>
      </c>
      <c r="AE74" s="568"/>
      <c r="AF74" s="498"/>
      <c r="AG74" s="566" t="s">
        <v>127</v>
      </c>
      <c r="AH74" s="568"/>
      <c r="AI74" s="497"/>
      <c r="AJ74" s="566" t="s">
        <v>127</v>
      </c>
      <c r="AK74" s="497"/>
      <c r="AL74" s="498"/>
      <c r="AM74" s="566" t="s">
        <v>127</v>
      </c>
      <c r="AN74" s="569"/>
      <c r="AO74" s="567"/>
      <c r="AP74" s="95"/>
      <c r="AQ74" s="99"/>
    </row>
    <row r="75" spans="1:43" ht="27" customHeight="1">
      <c r="A75" s="539"/>
      <c r="B75" s="540"/>
      <c r="C75" s="540"/>
      <c r="D75" s="540"/>
      <c r="E75" s="540"/>
      <c r="F75" s="540"/>
      <c r="G75" s="540"/>
      <c r="H75" s="540"/>
      <c r="I75" s="541"/>
      <c r="J75" s="54"/>
      <c r="K75" s="54"/>
      <c r="L75" s="54"/>
      <c r="M75" s="570"/>
      <c r="N75" s="571"/>
      <c r="O75" s="570"/>
      <c r="P75" s="502"/>
      <c r="Q75" s="503"/>
      <c r="R75" s="570"/>
      <c r="S75" s="502"/>
      <c r="T75" s="503"/>
      <c r="U75" s="570"/>
      <c r="V75" s="502"/>
      <c r="W75" s="503"/>
      <c r="X75" s="570"/>
      <c r="Y75" s="572"/>
      <c r="Z75" s="503"/>
      <c r="AA75" s="570"/>
      <c r="AB75" s="572"/>
      <c r="AC75" s="503"/>
      <c r="AD75" s="570"/>
      <c r="AE75" s="572"/>
      <c r="AF75" s="503"/>
      <c r="AG75" s="570"/>
      <c r="AH75" s="572"/>
      <c r="AI75" s="502"/>
      <c r="AJ75" s="570"/>
      <c r="AK75" s="502"/>
      <c r="AL75" s="503"/>
      <c r="AM75" s="570"/>
      <c r="AN75" s="573"/>
      <c r="AO75" s="571"/>
      <c r="AP75" s="95"/>
      <c r="AQ75" s="99"/>
    </row>
    <row r="76" spans="1:43" ht="27" customHeight="1">
      <c r="A76" s="539" t="s">
        <v>190</v>
      </c>
      <c r="B76" s="540"/>
      <c r="C76" s="540"/>
      <c r="D76" s="540"/>
      <c r="E76" s="540"/>
      <c r="F76" s="540"/>
      <c r="G76" s="540"/>
      <c r="H76" s="540"/>
      <c r="I76" s="541"/>
      <c r="J76" s="54"/>
      <c r="K76" s="54"/>
      <c r="L76" s="54"/>
      <c r="M76" s="570"/>
      <c r="N76" s="571"/>
      <c r="O76" s="574"/>
      <c r="P76" s="509"/>
      <c r="Q76" s="510"/>
      <c r="R76" s="574"/>
      <c r="S76" s="509"/>
      <c r="T76" s="510"/>
      <c r="U76" s="574"/>
      <c r="V76" s="509"/>
      <c r="W76" s="510"/>
      <c r="X76" s="574"/>
      <c r="Y76" s="575"/>
      <c r="Z76" s="510"/>
      <c r="AA76" s="574"/>
      <c r="AB76" s="575"/>
      <c r="AC76" s="510"/>
      <c r="AD76" s="574"/>
      <c r="AE76" s="575"/>
      <c r="AF76" s="510"/>
      <c r="AG76" s="574"/>
      <c r="AH76" s="575"/>
      <c r="AI76" s="509"/>
      <c r="AJ76" s="574"/>
      <c r="AK76" s="509"/>
      <c r="AL76" s="510"/>
      <c r="AM76" s="570"/>
      <c r="AN76" s="573"/>
      <c r="AO76" s="571"/>
      <c r="AP76" s="95"/>
      <c r="AQ76" s="99"/>
    </row>
    <row r="77" spans="1:43" ht="27" customHeight="1">
      <c r="A77" s="539" t="s">
        <v>192</v>
      </c>
      <c r="B77" s="540"/>
      <c r="C77" s="540"/>
      <c r="D77" s="539"/>
      <c r="E77" s="513"/>
      <c r="F77" s="513"/>
      <c r="G77" s="513"/>
      <c r="H77" s="513"/>
      <c r="I77" s="513"/>
      <c r="J77" s="514"/>
      <c r="K77" s="576" t="s">
        <v>132</v>
      </c>
      <c r="L77" s="577"/>
      <c r="M77" s="577"/>
      <c r="N77" s="578"/>
      <c r="O77" s="576"/>
      <c r="P77" s="513"/>
      <c r="Q77" s="513"/>
      <c r="R77" s="513"/>
      <c r="S77" s="513"/>
      <c r="T77" s="513"/>
      <c r="U77" s="513"/>
      <c r="V77" s="513"/>
      <c r="W77" s="74"/>
      <c r="X77" s="539" t="s">
        <v>208</v>
      </c>
      <c r="Y77" s="540"/>
      <c r="Z77" s="540"/>
      <c r="AA77" s="540"/>
      <c r="AB77" s="540"/>
      <c r="AC77" s="540"/>
      <c r="AD77" s="540"/>
      <c r="AE77" s="579"/>
      <c r="AF77" s="580"/>
      <c r="AG77" s="513"/>
      <c r="AH77" s="513"/>
      <c r="AI77" s="513"/>
      <c r="AJ77" s="513"/>
      <c r="AK77" s="513"/>
      <c r="AL77" s="513"/>
      <c r="AM77" s="513"/>
      <c r="AN77" s="513"/>
      <c r="AO77" s="92" t="s">
        <v>162</v>
      </c>
      <c r="AP77" s="95"/>
      <c r="AQ77" s="99"/>
    </row>
    <row r="78" spans="1:43" ht="27" customHeight="1">
      <c r="A78" s="539" t="s">
        <v>56</v>
      </c>
      <c r="B78" s="540"/>
      <c r="C78" s="540"/>
      <c r="D78" s="540"/>
      <c r="E78" s="540"/>
      <c r="F78" s="540"/>
      <c r="G78" s="540"/>
      <c r="H78" s="540"/>
      <c r="I78" s="540"/>
      <c r="J78" s="541"/>
      <c r="K78" s="581"/>
      <c r="L78" s="582"/>
      <c r="M78" s="582"/>
      <c r="N78" s="582"/>
      <c r="O78" s="582"/>
      <c r="P78" s="582"/>
      <c r="Q78" s="582"/>
      <c r="R78" s="582"/>
      <c r="S78" s="582"/>
      <c r="T78" s="582"/>
      <c r="U78" s="582"/>
      <c r="V78" s="582"/>
      <c r="W78" s="582"/>
      <c r="X78" s="582"/>
      <c r="Y78" s="582"/>
      <c r="Z78" s="582"/>
      <c r="AA78" s="582"/>
      <c r="AB78" s="582"/>
      <c r="AC78" s="582"/>
      <c r="AD78" s="582"/>
      <c r="AE78" s="582"/>
      <c r="AF78" s="582"/>
      <c r="AG78" s="582"/>
      <c r="AH78" s="582"/>
      <c r="AI78" s="582"/>
      <c r="AJ78" s="582"/>
      <c r="AK78" s="582"/>
      <c r="AL78" s="582"/>
      <c r="AM78" s="582"/>
      <c r="AN78" s="513"/>
      <c r="AO78" s="92" t="s">
        <v>162</v>
      </c>
      <c r="AP78" s="95"/>
      <c r="AQ78" s="99"/>
    </row>
    <row r="79" spans="1:43" ht="27" customHeight="1">
      <c r="A79" s="27"/>
      <c r="B79" s="42"/>
      <c r="C79" s="42"/>
      <c r="D79" s="42"/>
      <c r="E79" s="42"/>
      <c r="F79" s="42"/>
      <c r="G79" s="42"/>
      <c r="H79" s="42"/>
      <c r="I79" s="42"/>
      <c r="J79" s="55"/>
      <c r="K79" s="583" t="s">
        <v>195</v>
      </c>
      <c r="L79" s="584"/>
      <c r="M79" s="584"/>
      <c r="N79" s="584"/>
      <c r="O79" s="584"/>
      <c r="P79" s="584"/>
      <c r="Q79" s="584"/>
      <c r="R79" s="584"/>
      <c r="S79" s="584"/>
      <c r="T79" s="584"/>
      <c r="U79" s="584"/>
      <c r="V79" s="584"/>
      <c r="W79" s="584"/>
      <c r="X79" s="585"/>
      <c r="Y79" s="586"/>
      <c r="Z79" s="513"/>
      <c r="AA79" s="513"/>
      <c r="AB79" s="513"/>
      <c r="AC79" s="513"/>
      <c r="AD79" s="513"/>
      <c r="AE79" s="513"/>
      <c r="AF79" s="513"/>
      <c r="AG79" s="513"/>
      <c r="AH79" s="513"/>
      <c r="AI79" s="513"/>
      <c r="AJ79" s="513"/>
      <c r="AK79" s="513"/>
      <c r="AL79" s="513"/>
      <c r="AM79" s="513"/>
      <c r="AN79" s="513"/>
      <c r="AO79" s="92" t="s">
        <v>162</v>
      </c>
      <c r="AP79" s="95"/>
      <c r="AQ79" s="99"/>
    </row>
    <row r="80" spans="1:43" ht="27" customHeight="1">
      <c r="A80" s="587" t="s">
        <v>200</v>
      </c>
      <c r="B80" s="588"/>
      <c r="C80" s="588"/>
      <c r="D80" s="588"/>
      <c r="E80" s="588"/>
      <c r="F80" s="588"/>
      <c r="G80" s="588"/>
      <c r="H80" s="588"/>
      <c r="I80" s="588"/>
      <c r="J80" s="589"/>
      <c r="K80" s="586" t="s">
        <v>59</v>
      </c>
      <c r="L80" s="538"/>
      <c r="M80" s="538"/>
      <c r="N80" s="538"/>
      <c r="O80" s="538"/>
      <c r="P80" s="538"/>
      <c r="Q80" s="538"/>
      <c r="R80" s="538"/>
      <c r="S80" s="538"/>
      <c r="T80" s="538"/>
      <c r="U80" s="538"/>
      <c r="V80" s="538"/>
      <c r="W80" s="538"/>
      <c r="X80" s="590"/>
      <c r="Y80" s="586"/>
      <c r="Z80" s="513"/>
      <c r="AA80" s="513"/>
      <c r="AB80" s="513"/>
      <c r="AC80" s="513"/>
      <c r="AD80" s="513"/>
      <c r="AE80" s="513"/>
      <c r="AF80" s="513"/>
      <c r="AG80" s="513"/>
      <c r="AH80" s="513"/>
      <c r="AI80" s="513"/>
      <c r="AJ80" s="513"/>
      <c r="AK80" s="513"/>
      <c r="AL80" s="513"/>
      <c r="AM80" s="513"/>
      <c r="AN80" s="513"/>
      <c r="AO80" s="92" t="s">
        <v>162</v>
      </c>
      <c r="AP80" s="95"/>
      <c r="AQ80" s="99"/>
    </row>
    <row r="81" spans="1:43" ht="27" customHeight="1">
      <c r="A81" s="28"/>
      <c r="B81" s="43"/>
      <c r="C81" s="43"/>
      <c r="D81" s="43"/>
      <c r="E81" s="43"/>
      <c r="F81" s="43"/>
      <c r="G81" s="43"/>
      <c r="H81" s="43"/>
      <c r="I81" s="43"/>
      <c r="J81" s="56"/>
      <c r="K81" s="586" t="s">
        <v>96</v>
      </c>
      <c r="L81" s="538"/>
      <c r="M81" s="538"/>
      <c r="N81" s="538"/>
      <c r="O81" s="538"/>
      <c r="P81" s="538"/>
      <c r="Q81" s="538"/>
      <c r="R81" s="538"/>
      <c r="S81" s="538"/>
      <c r="T81" s="538"/>
      <c r="U81" s="538"/>
      <c r="V81" s="538"/>
      <c r="W81" s="538"/>
      <c r="X81" s="590"/>
      <c r="Y81" s="586"/>
      <c r="Z81" s="513"/>
      <c r="AA81" s="513"/>
      <c r="AB81" s="513"/>
      <c r="AC81" s="513"/>
      <c r="AD81" s="513"/>
      <c r="AE81" s="513"/>
      <c r="AF81" s="513"/>
      <c r="AG81" s="513"/>
      <c r="AH81" s="513"/>
      <c r="AI81" s="513"/>
      <c r="AJ81" s="513"/>
      <c r="AK81" s="513"/>
      <c r="AL81" s="513"/>
      <c r="AM81" s="513"/>
      <c r="AN81" s="513"/>
      <c r="AO81" s="92" t="s">
        <v>162</v>
      </c>
      <c r="AP81" s="95"/>
      <c r="AQ81" s="99"/>
    </row>
    <row r="117" ht="13.5">
      <c r="B117" s="44"/>
    </row>
    <row r="127" ht="13.5">
      <c r="I127" s="12" t="s">
        <v>212</v>
      </c>
    </row>
    <row r="173" ht="13.5">
      <c r="B173" s="12" t="s">
        <v>196</v>
      </c>
    </row>
    <row r="177" ht="13.5">
      <c r="B177" s="12" t="s">
        <v>177</v>
      </c>
    </row>
    <row r="179" ht="13.5">
      <c r="B179" s="12" t="s">
        <v>213</v>
      </c>
    </row>
    <row r="181" ht="13.5">
      <c r="B181" s="12" t="s">
        <v>215</v>
      </c>
    </row>
    <row r="182" ht="13.5">
      <c r="B182" s="12" t="s">
        <v>219</v>
      </c>
    </row>
    <row r="183" ht="13.5">
      <c r="B183" s="12" t="s">
        <v>220</v>
      </c>
    </row>
    <row r="184" ht="13.5">
      <c r="B184" s="12" t="s">
        <v>221</v>
      </c>
    </row>
    <row r="185" ht="13.5">
      <c r="B185" s="12" t="s">
        <v>222</v>
      </c>
    </row>
    <row r="186" ht="13.5">
      <c r="B186" s="12" t="s">
        <v>68</v>
      </c>
    </row>
    <row r="188" ht="13.5">
      <c r="B188" s="12" t="s">
        <v>223</v>
      </c>
    </row>
    <row r="190" ht="13.5">
      <c r="B190" s="12" t="s">
        <v>95</v>
      </c>
    </row>
  </sheetData>
  <sheetProtection sheet="1" selectLockedCells="1"/>
  <mergeCells count="291">
    <mergeCell ref="AQ71:AQ72"/>
    <mergeCell ref="A74:I75"/>
    <mergeCell ref="J4:J13"/>
    <mergeCell ref="A22:B31"/>
    <mergeCell ref="J46:J55"/>
    <mergeCell ref="A63:B72"/>
    <mergeCell ref="A58:M59"/>
    <mergeCell ref="O58:AO59"/>
    <mergeCell ref="A61:M62"/>
    <mergeCell ref="P61:X62"/>
    <mergeCell ref="Y61:AA62"/>
    <mergeCell ref="AB61:AL62"/>
    <mergeCell ref="AM61:AO62"/>
    <mergeCell ref="AQ64:AQ65"/>
    <mergeCell ref="C67:M70"/>
    <mergeCell ref="AQ68:AQ70"/>
    <mergeCell ref="AQ27:AQ29"/>
    <mergeCell ref="C30:M31"/>
    <mergeCell ref="AQ30:AQ31"/>
    <mergeCell ref="A33:I34"/>
    <mergeCell ref="K46:O47"/>
    <mergeCell ref="P46:AO47"/>
    <mergeCell ref="C48:C49"/>
    <mergeCell ref="D48:D49"/>
    <mergeCell ref="E48:E49"/>
    <mergeCell ref="F48:F49"/>
    <mergeCell ref="G48:G49"/>
    <mergeCell ref="H48:H49"/>
    <mergeCell ref="I48:I49"/>
    <mergeCell ref="K48:O49"/>
    <mergeCell ref="P48:AO49"/>
    <mergeCell ref="AP17:AP18"/>
    <mergeCell ref="AQ17:AQ18"/>
    <mergeCell ref="A20:M21"/>
    <mergeCell ref="P20:X21"/>
    <mergeCell ref="Y20:AA21"/>
    <mergeCell ref="AB20:AL21"/>
    <mergeCell ref="AM20:AO21"/>
    <mergeCell ref="AP20:AP21"/>
    <mergeCell ref="AQ23:AQ24"/>
    <mergeCell ref="AP8:AP9"/>
    <mergeCell ref="AQ8:AQ9"/>
    <mergeCell ref="B10:B11"/>
    <mergeCell ref="C10:F11"/>
    <mergeCell ref="G10:G11"/>
    <mergeCell ref="K10:O11"/>
    <mergeCell ref="K12:O13"/>
    <mergeCell ref="P12:Q13"/>
    <mergeCell ref="R12:S13"/>
    <mergeCell ref="T12:U13"/>
    <mergeCell ref="V12:W13"/>
    <mergeCell ref="X12:Y13"/>
    <mergeCell ref="Z12:AA13"/>
    <mergeCell ref="AB12:AC13"/>
    <mergeCell ref="AD12:AE13"/>
    <mergeCell ref="AF12:AG13"/>
    <mergeCell ref="AH12:AI13"/>
    <mergeCell ref="AJ12:AK13"/>
    <mergeCell ref="AL12:AM13"/>
    <mergeCell ref="AN12:AO13"/>
    <mergeCell ref="AP12:AP13"/>
    <mergeCell ref="AQ12:AQ13"/>
    <mergeCell ref="AP4:AP5"/>
    <mergeCell ref="AQ4:AQ5"/>
    <mergeCell ref="C6:C7"/>
    <mergeCell ref="D6:D7"/>
    <mergeCell ref="E6:E7"/>
    <mergeCell ref="F6:F7"/>
    <mergeCell ref="G6:G7"/>
    <mergeCell ref="H6:H7"/>
    <mergeCell ref="I6:I7"/>
    <mergeCell ref="K6:O7"/>
    <mergeCell ref="P6:AO7"/>
    <mergeCell ref="AP6:AP7"/>
    <mergeCell ref="AQ6:AQ7"/>
    <mergeCell ref="K79:X79"/>
    <mergeCell ref="Y79:AN79"/>
    <mergeCell ref="A80:J80"/>
    <mergeCell ref="K80:X80"/>
    <mergeCell ref="Y80:AN80"/>
    <mergeCell ref="K81:X81"/>
    <mergeCell ref="Y81:AN81"/>
    <mergeCell ref="K4:O5"/>
    <mergeCell ref="P4:AO5"/>
    <mergeCell ref="K8:O9"/>
    <mergeCell ref="P8:AM9"/>
    <mergeCell ref="AN8:AO9"/>
    <mergeCell ref="A17:M18"/>
    <mergeCell ref="P17:AO18"/>
    <mergeCell ref="C26:M29"/>
    <mergeCell ref="K50:O51"/>
    <mergeCell ref="P50:AM51"/>
    <mergeCell ref="AN50:AO51"/>
    <mergeCell ref="B52:B53"/>
    <mergeCell ref="C52:F53"/>
    <mergeCell ref="G52:G53"/>
    <mergeCell ref="K52:O53"/>
    <mergeCell ref="K54:O55"/>
    <mergeCell ref="P54:Q55"/>
    <mergeCell ref="AJ76:AL76"/>
    <mergeCell ref="AM76:AO76"/>
    <mergeCell ref="A77:C77"/>
    <mergeCell ref="D77:J77"/>
    <mergeCell ref="K77:N77"/>
    <mergeCell ref="O77:V77"/>
    <mergeCell ref="X77:AE77"/>
    <mergeCell ref="AF77:AN77"/>
    <mergeCell ref="A78:J78"/>
    <mergeCell ref="K78:AN78"/>
    <mergeCell ref="A76:I76"/>
    <mergeCell ref="M76:N76"/>
    <mergeCell ref="O76:Q76"/>
    <mergeCell ref="R76:T76"/>
    <mergeCell ref="U76:W76"/>
    <mergeCell ref="X76:Z76"/>
    <mergeCell ref="AA76:AC76"/>
    <mergeCell ref="AD76:AF76"/>
    <mergeCell ref="AG76:AI76"/>
    <mergeCell ref="AM74:AO74"/>
    <mergeCell ref="M75:N75"/>
    <mergeCell ref="O75:Q75"/>
    <mergeCell ref="R75:T75"/>
    <mergeCell ref="U75:W75"/>
    <mergeCell ref="X75:Z75"/>
    <mergeCell ref="AA75:AC75"/>
    <mergeCell ref="AD75:AF75"/>
    <mergeCell ref="AG75:AI75"/>
    <mergeCell ref="AJ75:AL75"/>
    <mergeCell ref="AM75:AO75"/>
    <mergeCell ref="M74:N74"/>
    <mergeCell ref="O74:Q74"/>
    <mergeCell ref="R74:T74"/>
    <mergeCell ref="U74:W74"/>
    <mergeCell ref="X74:Z74"/>
    <mergeCell ref="AA74:AC74"/>
    <mergeCell ref="AD74:AF74"/>
    <mergeCell ref="AG74:AI74"/>
    <mergeCell ref="AJ74:AL74"/>
    <mergeCell ref="O72:AD72"/>
    <mergeCell ref="AE72:AN72"/>
    <mergeCell ref="A73:I73"/>
    <mergeCell ref="M73:N73"/>
    <mergeCell ref="O73:Q73"/>
    <mergeCell ref="R73:T73"/>
    <mergeCell ref="U73:W73"/>
    <mergeCell ref="X73:Z73"/>
    <mergeCell ref="AA73:AC73"/>
    <mergeCell ref="AD73:AF73"/>
    <mergeCell ref="AG73:AI73"/>
    <mergeCell ref="AJ73:AL73"/>
    <mergeCell ref="AM73:AO73"/>
    <mergeCell ref="C71:M72"/>
    <mergeCell ref="O67:AD67"/>
    <mergeCell ref="AE67:AO67"/>
    <mergeCell ref="O68:AD68"/>
    <mergeCell ref="AE68:AN68"/>
    <mergeCell ref="O69:AD69"/>
    <mergeCell ref="AE69:AN69"/>
    <mergeCell ref="O70:AD70"/>
    <mergeCell ref="AE70:AN70"/>
    <mergeCell ref="O71:AD71"/>
    <mergeCell ref="AE71:AN71"/>
    <mergeCell ref="C63:M63"/>
    <mergeCell ref="O63:AO63"/>
    <mergeCell ref="C64:M64"/>
    <mergeCell ref="O64:AO64"/>
    <mergeCell ref="C65:M65"/>
    <mergeCell ref="O65:AO65"/>
    <mergeCell ref="C66:M66"/>
    <mergeCell ref="O66:AO66"/>
    <mergeCell ref="AP66:AQ66"/>
    <mergeCell ref="P53:AO53"/>
    <mergeCell ref="B56:AN56"/>
    <mergeCell ref="A57:M57"/>
    <mergeCell ref="O57:AO57"/>
    <mergeCell ref="A60:M60"/>
    <mergeCell ref="R60:T60"/>
    <mergeCell ref="U60:W60"/>
    <mergeCell ref="X60:Z60"/>
    <mergeCell ref="AA60:AC60"/>
    <mergeCell ref="AD60:AF60"/>
    <mergeCell ref="AG60:AI60"/>
    <mergeCell ref="AJ60:AL60"/>
    <mergeCell ref="R54:S55"/>
    <mergeCell ref="T54:U55"/>
    <mergeCell ref="V54:W55"/>
    <mergeCell ref="X54:Y55"/>
    <mergeCell ref="Z54:AA55"/>
    <mergeCell ref="AB54:AC55"/>
    <mergeCell ref="AD54:AE55"/>
    <mergeCell ref="AF54:AG55"/>
    <mergeCell ref="AH54:AI55"/>
    <mergeCell ref="AJ54:AK55"/>
    <mergeCell ref="AL54:AM55"/>
    <mergeCell ref="AN54:AO55"/>
    <mergeCell ref="A39:J39"/>
    <mergeCell ref="K39:X39"/>
    <mergeCell ref="Y39:AM39"/>
    <mergeCell ref="K40:X40"/>
    <mergeCell ref="Y40:AM40"/>
    <mergeCell ref="A41:AO41"/>
    <mergeCell ref="B44:AM44"/>
    <mergeCell ref="P52:Z52"/>
    <mergeCell ref="AA52:AN52"/>
    <mergeCell ref="A36:D36"/>
    <mergeCell ref="E36:J36"/>
    <mergeCell ref="K36:N36"/>
    <mergeCell ref="O36:V36"/>
    <mergeCell ref="X36:AE36"/>
    <mergeCell ref="AF36:AM36"/>
    <mergeCell ref="A37:J37"/>
    <mergeCell ref="K37:AM37"/>
    <mergeCell ref="K38:X38"/>
    <mergeCell ref="Y38:AM38"/>
    <mergeCell ref="AM34:AO34"/>
    <mergeCell ref="A35:I35"/>
    <mergeCell ref="M35:N35"/>
    <mergeCell ref="O35:Q35"/>
    <mergeCell ref="R35:T35"/>
    <mergeCell ref="U35:W35"/>
    <mergeCell ref="X35:Z35"/>
    <mergeCell ref="AA35:AC35"/>
    <mergeCell ref="AD35:AF35"/>
    <mergeCell ref="AG35:AI35"/>
    <mergeCell ref="AJ35:AL35"/>
    <mergeCell ref="AM35:AO35"/>
    <mergeCell ref="M34:N34"/>
    <mergeCell ref="O34:Q34"/>
    <mergeCell ref="R34:T34"/>
    <mergeCell ref="U34:W34"/>
    <mergeCell ref="X34:Z34"/>
    <mergeCell ref="AA34:AC34"/>
    <mergeCell ref="AD34:AF34"/>
    <mergeCell ref="AG34:AI34"/>
    <mergeCell ref="AJ34:AL34"/>
    <mergeCell ref="AJ32:AL32"/>
    <mergeCell ref="AM32:AO32"/>
    <mergeCell ref="M33:N33"/>
    <mergeCell ref="O33:Q33"/>
    <mergeCell ref="R33:T33"/>
    <mergeCell ref="U33:W33"/>
    <mergeCell ref="X33:Z33"/>
    <mergeCell ref="AA33:AC33"/>
    <mergeCell ref="AD33:AF33"/>
    <mergeCell ref="AG33:AI33"/>
    <mergeCell ref="AJ33:AL33"/>
    <mergeCell ref="AM33:AO33"/>
    <mergeCell ref="A32:I32"/>
    <mergeCell ref="M32:N32"/>
    <mergeCell ref="O32:Q32"/>
    <mergeCell ref="R32:T32"/>
    <mergeCell ref="U32:W32"/>
    <mergeCell ref="X32:Z32"/>
    <mergeCell ref="AA32:AC32"/>
    <mergeCell ref="AD32:AF32"/>
    <mergeCell ref="AG32:AI32"/>
    <mergeCell ref="P27:AD27"/>
    <mergeCell ref="AE27:AN27"/>
    <mergeCell ref="P28:AD28"/>
    <mergeCell ref="AE28:AN28"/>
    <mergeCell ref="P29:AD29"/>
    <mergeCell ref="AE29:AN29"/>
    <mergeCell ref="P30:AD30"/>
    <mergeCell ref="AE30:AN30"/>
    <mergeCell ref="P31:AD31"/>
    <mergeCell ref="AE31:AN31"/>
    <mergeCell ref="C22:M22"/>
    <mergeCell ref="P22:AO22"/>
    <mergeCell ref="C23:M23"/>
    <mergeCell ref="P23:AO23"/>
    <mergeCell ref="C24:M24"/>
    <mergeCell ref="P24:AO24"/>
    <mergeCell ref="C25:M25"/>
    <mergeCell ref="P25:AO25"/>
    <mergeCell ref="P26:AD26"/>
    <mergeCell ref="AE26:AO26"/>
    <mergeCell ref="B1:AM1"/>
    <mergeCell ref="P10:Z10"/>
    <mergeCell ref="AA10:AN10"/>
    <mergeCell ref="P11:AN11"/>
    <mergeCell ref="B15:AM15"/>
    <mergeCell ref="A16:M16"/>
    <mergeCell ref="P16:AO16"/>
    <mergeCell ref="A19:M19"/>
    <mergeCell ref="R19:T19"/>
    <mergeCell ref="U19:W19"/>
    <mergeCell ref="X19:Y19"/>
    <mergeCell ref="AA19:AC19"/>
    <mergeCell ref="AD19:AE19"/>
    <mergeCell ref="AG19:AI19"/>
    <mergeCell ref="AJ19:AL19"/>
  </mergeCells>
  <conditionalFormatting sqref="A42:AO81">
    <cfRule type="cellIs" priority="1" dxfId="32" operator="equal" stopIfTrue="1">
      <formula>"要入力"</formula>
    </cfRule>
  </conditionalFormatting>
  <dataValidations count="2">
    <dataValidation type="list" allowBlank="1" showInputMessage="1" showErrorMessage="1" sqref="B10">
      <formula1>"盛岡,県南,沿岸,県北"</formula1>
    </dataValidation>
    <dataValidation type="list" allowBlank="1" showInputMessage="1" showErrorMessage="1" sqref="P16:AO16">
      <formula1>$AS$4:$AS$9</formula1>
    </dataValidation>
  </dataValidations>
  <hyperlinks>
    <hyperlink ref="P11" r:id="rId1" display="ookogyo@ne.jp"/>
  </hyperlinks>
  <printOptions/>
  <pageMargins left="0.9055118110236222" right="0.5118110236220472" top="0.4330708661417322" bottom="0.7480314960629921" header="0.31496062992125984" footer="0.5118110236220472"/>
  <pageSetup firstPageNumber="7" useFirstPageNumber="1" horizontalDpi="600" verticalDpi="600" orientation="portrait" paperSize="9" scale="98" r:id="rId5"/>
  <drawing r:id="rId4"/>
  <legacyDrawing r:id="rId3"/>
</worksheet>
</file>

<file path=xl/worksheets/sheet3.xml><?xml version="1.0" encoding="utf-8"?>
<worksheet xmlns="http://schemas.openxmlformats.org/spreadsheetml/2006/main" xmlns:r="http://schemas.openxmlformats.org/officeDocument/2006/relationships">
  <sheetPr codeName="Sheet4">
    <tabColor indexed="13"/>
  </sheetPr>
  <dimension ref="A1:AM69"/>
  <sheetViews>
    <sheetView zoomScaleSheetLayoutView="100" zoomScalePageLayoutView="0" workbookViewId="0" topLeftCell="A1">
      <selection activeCell="AM22" sqref="AM22"/>
    </sheetView>
  </sheetViews>
  <sheetFormatPr defaultColWidth="9.00390625" defaultRowHeight="13.5"/>
  <cols>
    <col min="1" max="1" width="1.625" style="12" customWidth="1"/>
    <col min="2" max="2" width="3.875" style="12" customWidth="1"/>
    <col min="3" max="9" width="2.625" style="12" customWidth="1"/>
    <col min="10" max="12" width="4.625" style="12" customWidth="1"/>
    <col min="13" max="13" width="3.625" style="12" customWidth="1"/>
    <col min="14" max="14" width="1.625" style="12" customWidth="1"/>
    <col min="15" max="17" width="3.00390625" style="12" customWidth="1"/>
    <col min="18" max="36" width="1.875" style="12" customWidth="1"/>
    <col min="37" max="37" width="2.50390625" style="12" customWidth="1"/>
    <col min="38" max="38" width="3.625" style="12" customWidth="1"/>
    <col min="39" max="39" width="60.625" style="12" customWidth="1"/>
    <col min="40" max="40" width="9.00390625" style="12" bestFit="1" customWidth="1"/>
    <col min="41" max="41" width="9.00390625" style="12" customWidth="1"/>
    <col min="42" max="16384" width="9.00390625" style="12" customWidth="1"/>
  </cols>
  <sheetData>
    <row r="1" spans="1:39" ht="24.75" customHeight="1">
      <c r="A1" s="123"/>
      <c r="B1" s="732" t="s">
        <v>224</v>
      </c>
      <c r="C1" s="732"/>
      <c r="D1" s="732"/>
      <c r="E1" s="732"/>
      <c r="F1" s="732"/>
      <c r="G1" s="732"/>
      <c r="H1" s="732"/>
      <c r="I1" s="732"/>
      <c r="J1" s="732"/>
      <c r="K1" s="732"/>
      <c r="L1" s="732"/>
      <c r="M1" s="732"/>
      <c r="N1" s="732"/>
      <c r="O1" s="732"/>
      <c r="P1" s="732"/>
      <c r="Q1" s="732"/>
      <c r="R1" s="732"/>
      <c r="S1" s="732"/>
      <c r="T1" s="732"/>
      <c r="U1" s="732"/>
      <c r="V1" s="732"/>
      <c r="W1" s="732"/>
      <c r="X1" s="732"/>
      <c r="Y1" s="732"/>
      <c r="Z1" s="732"/>
      <c r="AA1" s="732"/>
      <c r="AB1" s="732"/>
      <c r="AC1" s="732"/>
      <c r="AD1" s="732"/>
      <c r="AE1" s="732"/>
      <c r="AF1" s="732"/>
      <c r="AG1" s="732"/>
      <c r="AH1" s="732"/>
      <c r="AI1" s="732"/>
      <c r="AJ1" s="732"/>
      <c r="AK1" s="123"/>
      <c r="AL1" s="160"/>
      <c r="AM1" s="106" t="s">
        <v>61</v>
      </c>
    </row>
    <row r="2" spans="1:39" ht="19.5" customHeight="1">
      <c r="A2" s="733"/>
      <c r="B2" s="734"/>
      <c r="C2" s="734"/>
      <c r="D2" s="734"/>
      <c r="E2" s="734"/>
      <c r="F2" s="734"/>
      <c r="G2" s="734"/>
      <c r="H2" s="734"/>
      <c r="I2" s="734"/>
      <c r="J2" s="734"/>
      <c r="K2" s="734"/>
      <c r="L2" s="734"/>
      <c r="M2" s="734"/>
      <c r="N2" s="734"/>
      <c r="O2" s="734"/>
      <c r="P2" s="734"/>
      <c r="Q2" s="734"/>
      <c r="R2" s="734"/>
      <c r="S2" s="734"/>
      <c r="T2" s="734"/>
      <c r="U2" s="734"/>
      <c r="V2" s="734"/>
      <c r="W2" s="734"/>
      <c r="X2" s="734"/>
      <c r="Y2" s="734"/>
      <c r="Z2" s="734"/>
      <c r="AA2" s="734"/>
      <c r="AB2" s="734"/>
      <c r="AC2" s="734"/>
      <c r="AD2" s="734"/>
      <c r="AE2" s="734"/>
      <c r="AF2" s="734"/>
      <c r="AG2" s="734"/>
      <c r="AH2" s="734"/>
      <c r="AI2" s="734"/>
      <c r="AJ2" s="734"/>
      <c r="AK2" s="734"/>
      <c r="AL2" s="99"/>
      <c r="AM2" s="107" t="s">
        <v>13</v>
      </c>
    </row>
    <row r="3" spans="1:39" ht="24.75" customHeight="1">
      <c r="A3" s="735" t="s">
        <v>225</v>
      </c>
      <c r="B3" s="736"/>
      <c r="C3" s="736"/>
      <c r="D3" s="736"/>
      <c r="E3" s="736"/>
      <c r="F3" s="736"/>
      <c r="G3" s="736"/>
      <c r="H3" s="736"/>
      <c r="I3" s="736"/>
      <c r="J3" s="736"/>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8"/>
      <c r="AL3" s="99"/>
      <c r="AM3" s="107"/>
    </row>
    <row r="4" spans="1:39" ht="13.5" customHeight="1">
      <c r="A4" s="124"/>
      <c r="B4" s="130"/>
      <c r="C4" s="130"/>
      <c r="D4" s="130"/>
      <c r="E4" s="130"/>
      <c r="F4" s="130"/>
      <c r="G4" s="130"/>
      <c r="H4" s="130"/>
      <c r="I4" s="130"/>
      <c r="J4" s="954" t="s">
        <v>72</v>
      </c>
      <c r="K4" s="835" t="s">
        <v>157</v>
      </c>
      <c r="L4" s="836"/>
      <c r="M4" s="836"/>
      <c r="N4" s="837"/>
      <c r="O4" s="838" t="str">
        <f>IF(①!P4=0,"要入力",①!P4)</f>
        <v>岩手県釜石市新町６番５０号</v>
      </c>
      <c r="P4" s="839"/>
      <c r="Q4" s="839"/>
      <c r="R4" s="839"/>
      <c r="S4" s="839"/>
      <c r="T4" s="839"/>
      <c r="U4" s="839"/>
      <c r="V4" s="839"/>
      <c r="W4" s="839"/>
      <c r="X4" s="839"/>
      <c r="Y4" s="839"/>
      <c r="Z4" s="839"/>
      <c r="AA4" s="839"/>
      <c r="AB4" s="839"/>
      <c r="AC4" s="839"/>
      <c r="AD4" s="839"/>
      <c r="AE4" s="839"/>
      <c r="AF4" s="839"/>
      <c r="AG4" s="839"/>
      <c r="AH4" s="840"/>
      <c r="AI4" s="840"/>
      <c r="AJ4" s="840"/>
      <c r="AK4" s="841"/>
      <c r="AL4" s="99"/>
      <c r="AM4" s="107"/>
    </row>
    <row r="5" spans="1:39" ht="14.25">
      <c r="A5" s="125"/>
      <c r="B5" s="131"/>
      <c r="C5" s="131"/>
      <c r="D5" s="131"/>
      <c r="E5" s="131"/>
      <c r="F5" s="131"/>
      <c r="G5" s="131"/>
      <c r="H5" s="131"/>
      <c r="I5" s="131"/>
      <c r="J5" s="955"/>
      <c r="K5" s="697"/>
      <c r="L5" s="698"/>
      <c r="M5" s="698"/>
      <c r="N5" s="699"/>
      <c r="O5" s="842"/>
      <c r="P5" s="843"/>
      <c r="Q5" s="843"/>
      <c r="R5" s="843"/>
      <c r="S5" s="843"/>
      <c r="T5" s="843"/>
      <c r="U5" s="843"/>
      <c r="V5" s="843"/>
      <c r="W5" s="843"/>
      <c r="X5" s="843"/>
      <c r="Y5" s="843"/>
      <c r="Z5" s="843"/>
      <c r="AA5" s="843"/>
      <c r="AB5" s="843"/>
      <c r="AC5" s="843"/>
      <c r="AD5" s="843"/>
      <c r="AE5" s="843"/>
      <c r="AF5" s="843"/>
      <c r="AG5" s="843"/>
      <c r="AH5" s="843"/>
      <c r="AI5" s="843"/>
      <c r="AJ5" s="843"/>
      <c r="AK5" s="844"/>
      <c r="AL5" s="99"/>
      <c r="AM5" s="107"/>
    </row>
    <row r="6" spans="1:39" ht="9.75" customHeight="1">
      <c r="A6" s="125"/>
      <c r="B6" s="845" t="s">
        <v>341</v>
      </c>
      <c r="C6" s="846"/>
      <c r="D6" s="847">
        <f>IF(①!D6=0,"要入力",①!D6)</f>
        <v>3</v>
      </c>
      <c r="E6" s="849" t="s">
        <v>74</v>
      </c>
      <c r="F6" s="847">
        <f>IF(①!F6=0,"要入力",①!F6)</f>
        <v>5</v>
      </c>
      <c r="G6" s="849" t="s">
        <v>63</v>
      </c>
      <c r="H6" s="847">
        <f>IF(①!H6=0,"要入力",①!H6)</f>
        <v>31</v>
      </c>
      <c r="I6" s="851" t="s">
        <v>87</v>
      </c>
      <c r="J6" s="955"/>
      <c r="K6" s="835" t="s">
        <v>226</v>
      </c>
      <c r="L6" s="836"/>
      <c r="M6" s="836"/>
      <c r="N6" s="837"/>
      <c r="O6" s="838" t="str">
        <f>IF(①!P6=0,"要入力",①!P6)</f>
        <v>○○工業　株式会社</v>
      </c>
      <c r="P6" s="839"/>
      <c r="Q6" s="839"/>
      <c r="R6" s="839"/>
      <c r="S6" s="839"/>
      <c r="T6" s="839"/>
      <c r="U6" s="839"/>
      <c r="V6" s="839"/>
      <c r="W6" s="839"/>
      <c r="X6" s="839"/>
      <c r="Y6" s="839"/>
      <c r="Z6" s="839"/>
      <c r="AA6" s="839"/>
      <c r="AB6" s="839"/>
      <c r="AC6" s="839"/>
      <c r="AD6" s="839"/>
      <c r="AE6" s="839"/>
      <c r="AF6" s="839"/>
      <c r="AG6" s="839"/>
      <c r="AH6" s="840"/>
      <c r="AI6" s="840"/>
      <c r="AJ6" s="858"/>
      <c r="AK6" s="148"/>
      <c r="AL6" s="99"/>
      <c r="AM6" s="107"/>
    </row>
    <row r="7" spans="1:39" ht="9.75" customHeight="1">
      <c r="A7" s="125"/>
      <c r="B7" s="846"/>
      <c r="C7" s="846"/>
      <c r="D7" s="848"/>
      <c r="E7" s="850"/>
      <c r="F7" s="848"/>
      <c r="G7" s="850"/>
      <c r="H7" s="848"/>
      <c r="I7" s="852"/>
      <c r="J7" s="955"/>
      <c r="K7" s="853"/>
      <c r="L7" s="854"/>
      <c r="M7" s="854"/>
      <c r="N7" s="855"/>
      <c r="O7" s="856"/>
      <c r="P7" s="857"/>
      <c r="Q7" s="857"/>
      <c r="R7" s="857"/>
      <c r="S7" s="857"/>
      <c r="T7" s="857"/>
      <c r="U7" s="857"/>
      <c r="V7" s="857"/>
      <c r="W7" s="857"/>
      <c r="X7" s="857"/>
      <c r="Y7" s="857"/>
      <c r="Z7" s="857"/>
      <c r="AA7" s="857"/>
      <c r="AB7" s="857"/>
      <c r="AC7" s="857"/>
      <c r="AD7" s="857"/>
      <c r="AE7" s="857"/>
      <c r="AF7" s="857"/>
      <c r="AG7" s="857"/>
      <c r="AH7" s="857"/>
      <c r="AI7" s="857"/>
      <c r="AJ7" s="859"/>
      <c r="AK7" s="148"/>
      <c r="AL7" s="99" t="s">
        <v>82</v>
      </c>
      <c r="AM7" s="161"/>
    </row>
    <row r="8" spans="1:39" ht="19.5" customHeight="1">
      <c r="A8" s="125"/>
      <c r="B8" s="131"/>
      <c r="C8" s="131"/>
      <c r="D8" s="131"/>
      <c r="E8" s="131"/>
      <c r="F8" s="131"/>
      <c r="G8" s="131"/>
      <c r="H8" s="131"/>
      <c r="I8" s="131"/>
      <c r="J8" s="955"/>
      <c r="K8" s="697"/>
      <c r="L8" s="698"/>
      <c r="M8" s="698"/>
      <c r="N8" s="699"/>
      <c r="O8" s="739" t="str">
        <f>IF(①!P8=0,"要入力",①!P8)</f>
        <v>代表取締役　○○　△△</v>
      </c>
      <c r="P8" s="740"/>
      <c r="Q8" s="740"/>
      <c r="R8" s="740"/>
      <c r="S8" s="740"/>
      <c r="T8" s="740"/>
      <c r="U8" s="740"/>
      <c r="V8" s="740"/>
      <c r="W8" s="740"/>
      <c r="X8" s="740"/>
      <c r="Y8" s="740"/>
      <c r="Z8" s="740"/>
      <c r="AA8" s="740"/>
      <c r="AB8" s="740"/>
      <c r="AC8" s="740"/>
      <c r="AD8" s="740"/>
      <c r="AE8" s="740"/>
      <c r="AF8" s="741"/>
      <c r="AG8" s="741"/>
      <c r="AH8" s="741"/>
      <c r="AI8" s="741"/>
      <c r="AJ8" s="799"/>
      <c r="AK8" s="149"/>
      <c r="AL8" s="99"/>
      <c r="AM8" s="107"/>
    </row>
    <row r="9" spans="1:39" ht="19.5" customHeight="1">
      <c r="A9" s="125"/>
      <c r="B9" s="131"/>
      <c r="C9" s="131"/>
      <c r="D9" s="131"/>
      <c r="E9" s="131"/>
      <c r="F9" s="131"/>
      <c r="G9" s="137"/>
      <c r="H9" s="131"/>
      <c r="I9" s="131"/>
      <c r="J9" s="955"/>
      <c r="K9" s="860" t="s">
        <v>218</v>
      </c>
      <c r="L9" s="861"/>
      <c r="M9" s="861"/>
      <c r="N9" s="862"/>
      <c r="O9" s="742" t="str">
        <f>IF(①!P10=0,"",①!P10)</f>
        <v>0193-25-2703</v>
      </c>
      <c r="P9" s="668"/>
      <c r="Q9" s="668"/>
      <c r="R9" s="668"/>
      <c r="S9" s="668"/>
      <c r="T9" s="668"/>
      <c r="U9" s="668"/>
      <c r="V9" s="668"/>
      <c r="W9" s="668"/>
      <c r="X9" s="743" t="str">
        <f>IF(①!AA10=0,"",①!AA10)</f>
        <v>担当者　　○○　△△</v>
      </c>
      <c r="Y9" s="744"/>
      <c r="Z9" s="744"/>
      <c r="AA9" s="744"/>
      <c r="AB9" s="744"/>
      <c r="AC9" s="744"/>
      <c r="AD9" s="744"/>
      <c r="AE9" s="744"/>
      <c r="AF9" s="744"/>
      <c r="AG9" s="744"/>
      <c r="AH9" s="744"/>
      <c r="AI9" s="744"/>
      <c r="AJ9" s="145"/>
      <c r="AK9" s="150"/>
      <c r="AL9" s="99"/>
      <c r="AM9" s="107"/>
    </row>
    <row r="10" spans="1:39" ht="15" customHeight="1">
      <c r="A10" s="745" t="s">
        <v>99</v>
      </c>
      <c r="B10" s="746"/>
      <c r="C10" s="747" t="s">
        <v>102</v>
      </c>
      <c r="D10" s="748"/>
      <c r="E10" s="748"/>
      <c r="F10" s="749"/>
      <c r="G10" s="137"/>
      <c r="H10" s="131" t="s">
        <v>50</v>
      </c>
      <c r="I10" s="131"/>
      <c r="J10" s="955"/>
      <c r="K10" s="863"/>
      <c r="L10" s="864"/>
      <c r="M10" s="864"/>
      <c r="N10" s="865"/>
      <c r="O10" s="750" t="str">
        <f>IF(①!P11=0,"",①!P11)</f>
        <v>ookogyo@ne.jp</v>
      </c>
      <c r="P10" s="751"/>
      <c r="Q10" s="751"/>
      <c r="R10" s="751"/>
      <c r="S10" s="751"/>
      <c r="T10" s="751"/>
      <c r="U10" s="751"/>
      <c r="V10" s="751"/>
      <c r="W10" s="751"/>
      <c r="X10" s="751"/>
      <c r="Y10" s="751"/>
      <c r="Z10" s="751"/>
      <c r="AA10" s="751"/>
      <c r="AB10" s="751"/>
      <c r="AC10" s="751"/>
      <c r="AD10" s="751"/>
      <c r="AE10" s="751"/>
      <c r="AF10" s="751"/>
      <c r="AG10" s="751"/>
      <c r="AH10" s="670"/>
      <c r="AI10" s="670"/>
      <c r="AJ10" s="145"/>
      <c r="AK10" s="150"/>
      <c r="AL10" s="99"/>
      <c r="AM10" s="107"/>
    </row>
    <row r="11" spans="1:39" ht="14.25">
      <c r="A11" s="125"/>
      <c r="B11" s="131"/>
      <c r="C11" s="131"/>
      <c r="D11" s="131"/>
      <c r="E11" s="131"/>
      <c r="F11" s="131"/>
      <c r="G11" s="131"/>
      <c r="H11" s="131"/>
      <c r="I11" s="131"/>
      <c r="J11" s="955"/>
      <c r="K11" s="835" t="s">
        <v>23</v>
      </c>
      <c r="L11" s="836"/>
      <c r="M11" s="836"/>
      <c r="N11" s="836"/>
      <c r="O11" s="866">
        <f>IF(①!P12="","要入力",①!P12)</f>
        <v>1</v>
      </c>
      <c r="P11" s="868">
        <f>IF(①!R12="","要入力",①!R12)</f>
        <v>2</v>
      </c>
      <c r="Q11" s="870">
        <f>IF(①!T12="","要入力",①!T12)</f>
        <v>3</v>
      </c>
      <c r="R11" s="866">
        <f>IF(①!V12="","要入力",①!V12)</f>
        <v>4</v>
      </c>
      <c r="S11" s="872">
        <f>①!T12</f>
        <v>3</v>
      </c>
      <c r="T11" s="866">
        <f>IF(①!X12="","要入力",①!X12)</f>
        <v>5</v>
      </c>
      <c r="U11" s="875"/>
      <c r="V11" s="877">
        <f>IF(①!Z12="","要入力",①!Z12)</f>
        <v>6</v>
      </c>
      <c r="W11" s="872">
        <f>①!X12</f>
        <v>5</v>
      </c>
      <c r="X11" s="866">
        <f>IF(①!AB12="","要入力",①!AB12)</f>
        <v>7</v>
      </c>
      <c r="Y11" s="872"/>
      <c r="Z11" s="866">
        <f>IF(①!AD12="","要入力",①!AD12)</f>
        <v>8</v>
      </c>
      <c r="AA11" s="872">
        <f>①!AB12</f>
        <v>7</v>
      </c>
      <c r="AB11" s="866">
        <f>IF(①!AF12="","要入力",①!AF12)</f>
        <v>9</v>
      </c>
      <c r="AC11" s="875">
        <f>①!AD12</f>
        <v>8</v>
      </c>
      <c r="AD11" s="877">
        <f>IF(①!AH12="","要入力",①!AH12)</f>
        <v>0</v>
      </c>
      <c r="AE11" s="872">
        <f>①!AF12</f>
        <v>9</v>
      </c>
      <c r="AF11" s="866">
        <f>IF(①!AJ12="","要入力",①!AJ12)</f>
        <v>1</v>
      </c>
      <c r="AG11" s="872"/>
      <c r="AH11" s="866">
        <f>IF(①!AL12="","要入力",①!AL12)</f>
        <v>2</v>
      </c>
      <c r="AI11" s="872">
        <f>①!AJ12</f>
        <v>1</v>
      </c>
      <c r="AJ11" s="866">
        <f>IF(①!AN12="","要入力",①!AN12)</f>
        <v>3</v>
      </c>
      <c r="AK11" s="872">
        <f>①!AL12</f>
        <v>2</v>
      </c>
      <c r="AL11" s="99" t="s">
        <v>82</v>
      </c>
      <c r="AM11" s="879" t="s">
        <v>116</v>
      </c>
    </row>
    <row r="12" spans="1:39" ht="14.25">
      <c r="A12" s="126"/>
      <c r="B12" s="132"/>
      <c r="C12" s="132"/>
      <c r="D12" s="132"/>
      <c r="E12" s="132"/>
      <c r="F12" s="132"/>
      <c r="G12" s="132"/>
      <c r="H12" s="132"/>
      <c r="I12" s="132"/>
      <c r="J12" s="956"/>
      <c r="K12" s="697"/>
      <c r="L12" s="698"/>
      <c r="M12" s="698"/>
      <c r="N12" s="698"/>
      <c r="O12" s="867"/>
      <c r="P12" s="869"/>
      <c r="Q12" s="871"/>
      <c r="R12" s="873"/>
      <c r="S12" s="874"/>
      <c r="T12" s="873"/>
      <c r="U12" s="876"/>
      <c r="V12" s="878"/>
      <c r="W12" s="874"/>
      <c r="X12" s="873"/>
      <c r="Y12" s="874"/>
      <c r="Z12" s="873"/>
      <c r="AA12" s="874"/>
      <c r="AB12" s="873"/>
      <c r="AC12" s="876"/>
      <c r="AD12" s="878"/>
      <c r="AE12" s="874"/>
      <c r="AF12" s="873"/>
      <c r="AG12" s="874"/>
      <c r="AH12" s="873"/>
      <c r="AI12" s="874"/>
      <c r="AJ12" s="873"/>
      <c r="AK12" s="874"/>
      <c r="AL12" s="99"/>
      <c r="AM12" s="502"/>
    </row>
    <row r="13" spans="1:39" ht="14.25">
      <c r="A13" s="125"/>
      <c r="B13" s="131"/>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51"/>
      <c r="AL13" s="99"/>
      <c r="AM13" s="108" t="s">
        <v>227</v>
      </c>
    </row>
    <row r="14" spans="1:39" ht="27" customHeight="1">
      <c r="A14" s="125"/>
      <c r="B14" s="752" t="s">
        <v>344</v>
      </c>
      <c r="C14" s="752"/>
      <c r="D14" s="752"/>
      <c r="E14" s="752"/>
      <c r="F14" s="752"/>
      <c r="G14" s="752"/>
      <c r="H14" s="752"/>
      <c r="I14" s="752"/>
      <c r="J14" s="752"/>
      <c r="K14" s="752"/>
      <c r="L14" s="752"/>
      <c r="M14" s="752"/>
      <c r="N14" s="752"/>
      <c r="O14" s="752"/>
      <c r="P14" s="752"/>
      <c r="Q14" s="752"/>
      <c r="R14" s="752"/>
      <c r="S14" s="752"/>
      <c r="T14" s="752"/>
      <c r="U14" s="752"/>
      <c r="V14" s="752"/>
      <c r="W14" s="752"/>
      <c r="X14" s="752"/>
      <c r="Y14" s="752"/>
      <c r="Z14" s="752"/>
      <c r="AA14" s="752"/>
      <c r="AB14" s="752"/>
      <c r="AC14" s="752"/>
      <c r="AD14" s="752"/>
      <c r="AE14" s="752"/>
      <c r="AF14" s="752"/>
      <c r="AG14" s="752"/>
      <c r="AH14" s="752"/>
      <c r="AI14" s="752"/>
      <c r="AJ14" s="752"/>
      <c r="AK14" s="151"/>
      <c r="AL14" s="99"/>
      <c r="AM14" s="99"/>
    </row>
    <row r="15" spans="1:39" ht="27" customHeight="1">
      <c r="A15" s="753" t="s">
        <v>123</v>
      </c>
      <c r="B15" s="754"/>
      <c r="C15" s="754"/>
      <c r="D15" s="754"/>
      <c r="E15" s="754"/>
      <c r="F15" s="754"/>
      <c r="G15" s="754"/>
      <c r="H15" s="754"/>
      <c r="I15" s="754"/>
      <c r="J15" s="754"/>
      <c r="K15" s="754"/>
      <c r="L15" s="754"/>
      <c r="M15" s="755"/>
      <c r="N15" s="141"/>
      <c r="O15" s="756" t="str">
        <f>IF(①!P16=0,"要入力",①!P16)</f>
        <v>岩手県産業再生復興推進計画</v>
      </c>
      <c r="P15" s="757"/>
      <c r="Q15" s="757"/>
      <c r="R15" s="757"/>
      <c r="S15" s="757"/>
      <c r="T15" s="757"/>
      <c r="U15" s="757"/>
      <c r="V15" s="757"/>
      <c r="W15" s="757"/>
      <c r="X15" s="757"/>
      <c r="Y15" s="757"/>
      <c r="Z15" s="757"/>
      <c r="AA15" s="757"/>
      <c r="AB15" s="757"/>
      <c r="AC15" s="757"/>
      <c r="AD15" s="757"/>
      <c r="AE15" s="757"/>
      <c r="AF15" s="757"/>
      <c r="AG15" s="757"/>
      <c r="AH15" s="757"/>
      <c r="AI15" s="757"/>
      <c r="AJ15" s="757"/>
      <c r="AK15" s="758"/>
      <c r="AL15" s="99"/>
      <c r="AM15" s="880" t="s">
        <v>197</v>
      </c>
    </row>
    <row r="16" spans="1:39" ht="13.5" customHeight="1">
      <c r="A16" s="882" t="s">
        <v>125</v>
      </c>
      <c r="B16" s="883"/>
      <c r="C16" s="883"/>
      <c r="D16" s="883"/>
      <c r="E16" s="883"/>
      <c r="F16" s="883"/>
      <c r="G16" s="883"/>
      <c r="H16" s="883"/>
      <c r="I16" s="883"/>
      <c r="J16" s="883"/>
      <c r="K16" s="883"/>
      <c r="L16" s="883"/>
      <c r="M16" s="883"/>
      <c r="N16" s="142"/>
      <c r="O16" s="886">
        <f>①!P17</f>
        <v>40998</v>
      </c>
      <c r="P16" s="887"/>
      <c r="Q16" s="887"/>
      <c r="R16" s="887"/>
      <c r="S16" s="887"/>
      <c r="T16" s="887"/>
      <c r="U16" s="887"/>
      <c r="V16" s="887"/>
      <c r="W16" s="887"/>
      <c r="X16" s="887"/>
      <c r="Y16" s="887"/>
      <c r="Z16" s="887"/>
      <c r="AA16" s="887"/>
      <c r="AB16" s="887"/>
      <c r="AC16" s="887"/>
      <c r="AD16" s="887"/>
      <c r="AE16" s="887"/>
      <c r="AF16" s="887"/>
      <c r="AG16" s="887"/>
      <c r="AH16" s="887"/>
      <c r="AI16" s="887"/>
      <c r="AJ16" s="887"/>
      <c r="AK16" s="888"/>
      <c r="AL16" s="891"/>
      <c r="AM16" s="672"/>
    </row>
    <row r="17" spans="1:39" ht="13.5" customHeight="1">
      <c r="A17" s="884"/>
      <c r="B17" s="885"/>
      <c r="C17" s="885"/>
      <c r="D17" s="885"/>
      <c r="E17" s="885"/>
      <c r="F17" s="885"/>
      <c r="G17" s="885"/>
      <c r="H17" s="885"/>
      <c r="I17" s="885"/>
      <c r="J17" s="885"/>
      <c r="K17" s="885"/>
      <c r="L17" s="885"/>
      <c r="M17" s="885"/>
      <c r="N17" s="126"/>
      <c r="O17" s="889"/>
      <c r="P17" s="889"/>
      <c r="Q17" s="889"/>
      <c r="R17" s="889"/>
      <c r="S17" s="889"/>
      <c r="T17" s="889"/>
      <c r="U17" s="889"/>
      <c r="V17" s="889"/>
      <c r="W17" s="889"/>
      <c r="X17" s="889"/>
      <c r="Y17" s="889"/>
      <c r="Z17" s="889"/>
      <c r="AA17" s="889"/>
      <c r="AB17" s="889"/>
      <c r="AC17" s="889"/>
      <c r="AD17" s="889"/>
      <c r="AE17" s="889"/>
      <c r="AF17" s="889"/>
      <c r="AG17" s="889"/>
      <c r="AH17" s="889"/>
      <c r="AI17" s="889"/>
      <c r="AJ17" s="889"/>
      <c r="AK17" s="890"/>
      <c r="AL17" s="715"/>
      <c r="AM17" s="672"/>
    </row>
    <row r="18" spans="1:39" ht="27" customHeight="1">
      <c r="A18" s="753" t="s">
        <v>2</v>
      </c>
      <c r="B18" s="754"/>
      <c r="C18" s="754"/>
      <c r="D18" s="754"/>
      <c r="E18" s="754"/>
      <c r="F18" s="754"/>
      <c r="G18" s="754"/>
      <c r="H18" s="754"/>
      <c r="I18" s="754"/>
      <c r="J18" s="754"/>
      <c r="K18" s="754"/>
      <c r="L18" s="754"/>
      <c r="M18" s="755"/>
      <c r="N18" s="141"/>
      <c r="O18" s="759" t="str">
        <f>①!R19</f>
        <v>平成</v>
      </c>
      <c r="P18" s="760"/>
      <c r="Q18" s="761">
        <f>IF(①!U19=0,"要入力",①!U19)</f>
        <v>30</v>
      </c>
      <c r="R18" s="543"/>
      <c r="S18" s="543"/>
      <c r="T18" s="759" t="s">
        <v>74</v>
      </c>
      <c r="U18" s="543"/>
      <c r="V18" s="761">
        <f>IF(①!AA19=0,"要入力",①!AA19)</f>
        <v>4</v>
      </c>
      <c r="W18" s="543"/>
      <c r="X18" s="543"/>
      <c r="Y18" s="543"/>
      <c r="Z18" s="762" t="s">
        <v>63</v>
      </c>
      <c r="AA18" s="543"/>
      <c r="AB18" s="761">
        <f>IF(①!AG19=0,"要入力",①!AG19)</f>
        <v>15</v>
      </c>
      <c r="AC18" s="543"/>
      <c r="AD18" s="543"/>
      <c r="AE18" s="543"/>
      <c r="AF18" s="144" t="s">
        <v>87</v>
      </c>
      <c r="AG18" s="144"/>
      <c r="AH18" s="144"/>
      <c r="AI18" s="144"/>
      <c r="AJ18" s="146"/>
      <c r="AK18" s="152"/>
      <c r="AL18" s="99"/>
      <c r="AM18" s="672"/>
    </row>
    <row r="19" spans="1:39" ht="27" customHeight="1">
      <c r="A19" s="957" t="s">
        <v>133</v>
      </c>
      <c r="B19" s="958"/>
      <c r="C19" s="763" t="s">
        <v>52</v>
      </c>
      <c r="D19" s="763"/>
      <c r="E19" s="763"/>
      <c r="F19" s="763"/>
      <c r="G19" s="763"/>
      <c r="H19" s="763"/>
      <c r="I19" s="763"/>
      <c r="J19" s="763"/>
      <c r="K19" s="763"/>
      <c r="L19" s="763"/>
      <c r="M19" s="763"/>
      <c r="N19" s="141"/>
      <c r="O19" s="756" t="str">
        <f>IF(①!P22=0,"要入力",①!P22)</f>
        <v>電子機器用部品製造業</v>
      </c>
      <c r="P19" s="757"/>
      <c r="Q19" s="757"/>
      <c r="R19" s="757"/>
      <c r="S19" s="757"/>
      <c r="T19" s="757"/>
      <c r="U19" s="757"/>
      <c r="V19" s="757"/>
      <c r="W19" s="757"/>
      <c r="X19" s="757"/>
      <c r="Y19" s="757"/>
      <c r="Z19" s="757"/>
      <c r="AA19" s="757"/>
      <c r="AB19" s="757"/>
      <c r="AC19" s="757"/>
      <c r="AD19" s="757"/>
      <c r="AE19" s="757"/>
      <c r="AF19" s="757"/>
      <c r="AG19" s="757"/>
      <c r="AH19" s="757"/>
      <c r="AI19" s="757"/>
      <c r="AJ19" s="757"/>
      <c r="AK19" s="758"/>
      <c r="AL19" s="99"/>
      <c r="AM19" s="881"/>
    </row>
    <row r="20" spans="1:39" ht="27" customHeight="1">
      <c r="A20" s="959"/>
      <c r="B20" s="960"/>
      <c r="C20" s="763" t="s">
        <v>144</v>
      </c>
      <c r="D20" s="763"/>
      <c r="E20" s="763"/>
      <c r="F20" s="763"/>
      <c r="G20" s="763"/>
      <c r="H20" s="763"/>
      <c r="I20" s="763"/>
      <c r="J20" s="763"/>
      <c r="K20" s="763"/>
      <c r="L20" s="763"/>
      <c r="M20" s="763"/>
      <c r="N20" s="141"/>
      <c r="O20" s="756" t="str">
        <f>IF(①!P23=0,"要入力",①!P23)</f>
        <v>○○工業株式会社　第二工場</v>
      </c>
      <c r="P20" s="757"/>
      <c r="Q20" s="757"/>
      <c r="R20" s="757"/>
      <c r="S20" s="757"/>
      <c r="T20" s="757"/>
      <c r="U20" s="757"/>
      <c r="V20" s="757"/>
      <c r="W20" s="757"/>
      <c r="X20" s="757"/>
      <c r="Y20" s="757"/>
      <c r="Z20" s="757"/>
      <c r="AA20" s="757"/>
      <c r="AB20" s="757"/>
      <c r="AC20" s="757"/>
      <c r="AD20" s="757"/>
      <c r="AE20" s="757"/>
      <c r="AF20" s="757"/>
      <c r="AG20" s="757"/>
      <c r="AH20" s="757"/>
      <c r="AI20" s="757"/>
      <c r="AJ20" s="757"/>
      <c r="AK20" s="758"/>
      <c r="AL20" s="99"/>
      <c r="AM20" s="99"/>
    </row>
    <row r="21" spans="1:39" ht="27" customHeight="1">
      <c r="A21" s="959"/>
      <c r="B21" s="960"/>
      <c r="C21" s="763" t="s">
        <v>147</v>
      </c>
      <c r="D21" s="763"/>
      <c r="E21" s="763"/>
      <c r="F21" s="763"/>
      <c r="G21" s="763"/>
      <c r="H21" s="763"/>
      <c r="I21" s="763"/>
      <c r="J21" s="763"/>
      <c r="K21" s="763"/>
      <c r="L21" s="763"/>
      <c r="M21" s="763"/>
      <c r="N21" s="141"/>
      <c r="O21" s="756" t="str">
        <f>IF(①!P24=0,"要入力",①!P24)</f>
        <v>岩手県釜石市小佐野町６丁目５番１号</v>
      </c>
      <c r="P21" s="757"/>
      <c r="Q21" s="757"/>
      <c r="R21" s="757"/>
      <c r="S21" s="757"/>
      <c r="T21" s="757"/>
      <c r="U21" s="757"/>
      <c r="V21" s="757"/>
      <c r="W21" s="757"/>
      <c r="X21" s="757"/>
      <c r="Y21" s="757"/>
      <c r="Z21" s="757"/>
      <c r="AA21" s="757"/>
      <c r="AB21" s="757"/>
      <c r="AC21" s="757"/>
      <c r="AD21" s="757"/>
      <c r="AE21" s="757"/>
      <c r="AF21" s="757"/>
      <c r="AG21" s="757"/>
      <c r="AH21" s="757"/>
      <c r="AI21" s="757"/>
      <c r="AJ21" s="757"/>
      <c r="AK21" s="758"/>
      <c r="AL21" s="99"/>
      <c r="AM21" s="99"/>
    </row>
    <row r="22" spans="1:39" ht="27" customHeight="1">
      <c r="A22" s="959"/>
      <c r="B22" s="960"/>
      <c r="C22" s="763" t="s">
        <v>149</v>
      </c>
      <c r="D22" s="763"/>
      <c r="E22" s="763"/>
      <c r="F22" s="763"/>
      <c r="G22" s="763"/>
      <c r="H22" s="763"/>
      <c r="I22" s="763"/>
      <c r="J22" s="763"/>
      <c r="K22" s="763"/>
      <c r="L22" s="763"/>
      <c r="M22" s="763"/>
      <c r="N22" s="141"/>
      <c r="O22" s="764">
        <f>IF(①!P25=0,"要入力",①!P25)</f>
        <v>43987</v>
      </c>
      <c r="P22" s="765"/>
      <c r="Q22" s="765"/>
      <c r="R22" s="765"/>
      <c r="S22" s="765"/>
      <c r="T22" s="765"/>
      <c r="U22" s="765"/>
      <c r="V22" s="765"/>
      <c r="W22" s="765"/>
      <c r="X22" s="765"/>
      <c r="Y22" s="765"/>
      <c r="Z22" s="765"/>
      <c r="AA22" s="765"/>
      <c r="AB22" s="765"/>
      <c r="AC22" s="765"/>
      <c r="AD22" s="765"/>
      <c r="AE22" s="765"/>
      <c r="AF22" s="765"/>
      <c r="AG22" s="765"/>
      <c r="AH22" s="765"/>
      <c r="AI22" s="765"/>
      <c r="AJ22" s="765"/>
      <c r="AK22" s="766"/>
      <c r="AL22" s="99"/>
      <c r="AM22" s="99"/>
    </row>
    <row r="23" spans="1:39" ht="27" customHeight="1">
      <c r="A23" s="959"/>
      <c r="B23" s="960"/>
      <c r="C23" s="882" t="s">
        <v>131</v>
      </c>
      <c r="D23" s="883"/>
      <c r="E23" s="883"/>
      <c r="F23" s="883"/>
      <c r="G23" s="883"/>
      <c r="H23" s="883"/>
      <c r="I23" s="883"/>
      <c r="J23" s="883"/>
      <c r="K23" s="883"/>
      <c r="L23" s="883"/>
      <c r="M23" s="892"/>
      <c r="N23" s="142"/>
      <c r="O23" s="754" t="s">
        <v>153</v>
      </c>
      <c r="P23" s="754"/>
      <c r="Q23" s="754"/>
      <c r="R23" s="754"/>
      <c r="S23" s="754"/>
      <c r="T23" s="754"/>
      <c r="U23" s="754"/>
      <c r="V23" s="754"/>
      <c r="W23" s="754"/>
      <c r="X23" s="754"/>
      <c r="Y23" s="754"/>
      <c r="Z23" s="754"/>
      <c r="AA23" s="579"/>
      <c r="AB23" s="767" t="s">
        <v>155</v>
      </c>
      <c r="AC23" s="768"/>
      <c r="AD23" s="768"/>
      <c r="AE23" s="768"/>
      <c r="AF23" s="768"/>
      <c r="AG23" s="768"/>
      <c r="AH23" s="768"/>
      <c r="AI23" s="768"/>
      <c r="AJ23" s="768"/>
      <c r="AK23" s="769"/>
      <c r="AL23" s="99"/>
      <c r="AM23" s="99"/>
    </row>
    <row r="24" spans="1:39" ht="27" customHeight="1">
      <c r="A24" s="959"/>
      <c r="B24" s="960"/>
      <c r="C24" s="893"/>
      <c r="D24" s="894"/>
      <c r="E24" s="894"/>
      <c r="F24" s="894"/>
      <c r="G24" s="894"/>
      <c r="H24" s="894"/>
      <c r="I24" s="894"/>
      <c r="J24" s="894"/>
      <c r="K24" s="894"/>
      <c r="L24" s="894"/>
      <c r="M24" s="895"/>
      <c r="N24" s="141"/>
      <c r="O24" s="756" t="str">
        <f>IF(①!P27=0,"",①!P27)</f>
        <v>工場用建物</v>
      </c>
      <c r="P24" s="756"/>
      <c r="Q24" s="756"/>
      <c r="R24" s="756"/>
      <c r="S24" s="756"/>
      <c r="T24" s="756"/>
      <c r="U24" s="756"/>
      <c r="V24" s="756"/>
      <c r="W24" s="756"/>
      <c r="X24" s="756"/>
      <c r="Y24" s="756"/>
      <c r="Z24" s="756"/>
      <c r="AA24" s="579"/>
      <c r="AB24" s="770">
        <f>IF(①!AE27=0,"",①!AE27)</f>
        <v>150000000</v>
      </c>
      <c r="AC24" s="771"/>
      <c r="AD24" s="771"/>
      <c r="AE24" s="771"/>
      <c r="AF24" s="772"/>
      <c r="AG24" s="772"/>
      <c r="AH24" s="772"/>
      <c r="AI24" s="772"/>
      <c r="AJ24" s="772"/>
      <c r="AK24" s="153" t="s">
        <v>162</v>
      </c>
      <c r="AL24" s="99"/>
      <c r="AM24" s="99"/>
    </row>
    <row r="25" spans="1:39" ht="27" customHeight="1">
      <c r="A25" s="959"/>
      <c r="B25" s="960"/>
      <c r="C25" s="893"/>
      <c r="D25" s="894"/>
      <c r="E25" s="894"/>
      <c r="F25" s="894"/>
      <c r="G25" s="894"/>
      <c r="H25" s="894"/>
      <c r="I25" s="894"/>
      <c r="J25" s="894"/>
      <c r="K25" s="894"/>
      <c r="L25" s="894"/>
      <c r="M25" s="895"/>
      <c r="N25" s="141"/>
      <c r="O25" s="756" t="str">
        <f>IF(①!P28=0,"",①!P28)</f>
        <v>建物附属設備</v>
      </c>
      <c r="P25" s="756"/>
      <c r="Q25" s="756"/>
      <c r="R25" s="756"/>
      <c r="S25" s="756"/>
      <c r="T25" s="756"/>
      <c r="U25" s="756"/>
      <c r="V25" s="756"/>
      <c r="W25" s="756"/>
      <c r="X25" s="756"/>
      <c r="Y25" s="756"/>
      <c r="Z25" s="756"/>
      <c r="AA25" s="579"/>
      <c r="AB25" s="770">
        <f>IF(①!AE28=0,"",①!AE28)</f>
        <v>9000000</v>
      </c>
      <c r="AC25" s="771"/>
      <c r="AD25" s="771"/>
      <c r="AE25" s="771"/>
      <c r="AF25" s="772"/>
      <c r="AG25" s="772"/>
      <c r="AH25" s="772"/>
      <c r="AI25" s="772"/>
      <c r="AJ25" s="772"/>
      <c r="AK25" s="154"/>
      <c r="AL25" s="99"/>
      <c r="AM25" s="99"/>
    </row>
    <row r="26" spans="1:39" ht="27" customHeight="1">
      <c r="A26" s="959"/>
      <c r="B26" s="960"/>
      <c r="C26" s="896"/>
      <c r="D26" s="897"/>
      <c r="E26" s="897"/>
      <c r="F26" s="897"/>
      <c r="G26" s="897"/>
      <c r="H26" s="897"/>
      <c r="I26" s="897"/>
      <c r="J26" s="897"/>
      <c r="K26" s="897"/>
      <c r="L26" s="897"/>
      <c r="M26" s="898"/>
      <c r="N26" s="143"/>
      <c r="O26" s="756" t="str">
        <f>IF(①!P29=0,"",①!P29)</f>
        <v>機械装置</v>
      </c>
      <c r="P26" s="756"/>
      <c r="Q26" s="756"/>
      <c r="R26" s="756"/>
      <c r="S26" s="756"/>
      <c r="T26" s="756"/>
      <c r="U26" s="756"/>
      <c r="V26" s="756"/>
      <c r="W26" s="756"/>
      <c r="X26" s="756"/>
      <c r="Y26" s="756"/>
      <c r="Z26" s="756"/>
      <c r="AA26" s="579"/>
      <c r="AB26" s="770">
        <f>IF(①!AE29=0,"",①!AE29)</f>
        <v>42000000</v>
      </c>
      <c r="AC26" s="771"/>
      <c r="AD26" s="771"/>
      <c r="AE26" s="771"/>
      <c r="AF26" s="772"/>
      <c r="AG26" s="772"/>
      <c r="AH26" s="772"/>
      <c r="AI26" s="772"/>
      <c r="AJ26" s="772"/>
      <c r="AK26" s="155"/>
      <c r="AL26" s="99"/>
      <c r="AM26" s="99"/>
    </row>
    <row r="27" spans="1:39" ht="27" customHeight="1">
      <c r="A27" s="899" t="s">
        <v>139</v>
      </c>
      <c r="B27" s="900"/>
      <c r="C27" s="763" t="s">
        <v>228</v>
      </c>
      <c r="D27" s="763"/>
      <c r="E27" s="763"/>
      <c r="F27" s="763"/>
      <c r="G27" s="763"/>
      <c r="H27" s="763"/>
      <c r="I27" s="763"/>
      <c r="J27" s="763"/>
      <c r="K27" s="763"/>
      <c r="L27" s="763" t="s">
        <v>229</v>
      </c>
      <c r="M27" s="763"/>
      <c r="N27" s="763"/>
      <c r="O27" s="763"/>
      <c r="P27" s="763"/>
      <c r="Q27" s="767" t="s">
        <v>166</v>
      </c>
      <c r="R27" s="768"/>
      <c r="S27" s="768"/>
      <c r="T27" s="768"/>
      <c r="U27" s="768"/>
      <c r="V27" s="768"/>
      <c r="W27" s="768"/>
      <c r="X27" s="773"/>
      <c r="Y27" s="773"/>
      <c r="Z27" s="773"/>
      <c r="AA27" s="579"/>
      <c r="AB27" s="774" t="s">
        <v>108</v>
      </c>
      <c r="AC27" s="775"/>
      <c r="AD27" s="775"/>
      <c r="AE27" s="775"/>
      <c r="AF27" s="775"/>
      <c r="AG27" s="775"/>
      <c r="AH27" s="775"/>
      <c r="AI27" s="773"/>
      <c r="AJ27" s="773"/>
      <c r="AK27" s="776"/>
      <c r="AL27" s="99"/>
      <c r="AM27" s="658" t="s">
        <v>231</v>
      </c>
    </row>
    <row r="28" spans="1:39" ht="27" customHeight="1">
      <c r="A28" s="901"/>
      <c r="B28" s="902"/>
      <c r="C28" s="777" t="s">
        <v>154</v>
      </c>
      <c r="D28" s="777"/>
      <c r="E28" s="777"/>
      <c r="F28" s="777"/>
      <c r="G28" s="777"/>
      <c r="H28" s="777"/>
      <c r="I28" s="777"/>
      <c r="J28" s="777"/>
      <c r="K28" s="777"/>
      <c r="L28" s="778" t="s">
        <v>134</v>
      </c>
      <c r="M28" s="778"/>
      <c r="N28" s="778"/>
      <c r="O28" s="778"/>
      <c r="P28" s="778"/>
      <c r="Q28" s="779" t="s">
        <v>232</v>
      </c>
      <c r="R28" s="780"/>
      <c r="S28" s="780"/>
      <c r="T28" s="780"/>
      <c r="U28" s="780"/>
      <c r="V28" s="780"/>
      <c r="W28" s="780"/>
      <c r="X28" s="781"/>
      <c r="Y28" s="781"/>
      <c r="Z28" s="781"/>
      <c r="AA28" s="782"/>
      <c r="AB28" s="783">
        <v>2938.5</v>
      </c>
      <c r="AC28" s="784"/>
      <c r="AD28" s="784"/>
      <c r="AE28" s="784"/>
      <c r="AF28" s="784"/>
      <c r="AG28" s="784"/>
      <c r="AH28" s="785"/>
      <c r="AI28" s="785"/>
      <c r="AJ28" s="785"/>
      <c r="AK28" s="92" t="s">
        <v>233</v>
      </c>
      <c r="AL28" s="99"/>
      <c r="AM28" s="659"/>
    </row>
    <row r="29" spans="1:39" ht="27" customHeight="1">
      <c r="A29" s="901"/>
      <c r="B29" s="902"/>
      <c r="C29" s="763" t="s">
        <v>234</v>
      </c>
      <c r="D29" s="763"/>
      <c r="E29" s="763"/>
      <c r="F29" s="763"/>
      <c r="G29" s="763"/>
      <c r="H29" s="763"/>
      <c r="I29" s="763"/>
      <c r="J29" s="763"/>
      <c r="K29" s="763"/>
      <c r="L29" s="763" t="s">
        <v>235</v>
      </c>
      <c r="M29" s="763"/>
      <c r="N29" s="763"/>
      <c r="O29" s="763"/>
      <c r="P29" s="763"/>
      <c r="Q29" s="767" t="s">
        <v>236</v>
      </c>
      <c r="R29" s="768"/>
      <c r="S29" s="768"/>
      <c r="T29" s="768"/>
      <c r="U29" s="768"/>
      <c r="V29" s="768"/>
      <c r="W29" s="768"/>
      <c r="X29" s="773"/>
      <c r="Y29" s="773"/>
      <c r="Z29" s="773"/>
      <c r="AA29" s="579"/>
      <c r="AB29" s="774" t="s">
        <v>155</v>
      </c>
      <c r="AC29" s="775"/>
      <c r="AD29" s="775"/>
      <c r="AE29" s="775"/>
      <c r="AF29" s="775"/>
      <c r="AG29" s="775"/>
      <c r="AH29" s="775"/>
      <c r="AI29" s="773"/>
      <c r="AJ29" s="773"/>
      <c r="AK29" s="776"/>
      <c r="AL29" s="99"/>
      <c r="AM29" s="659"/>
    </row>
    <row r="30" spans="1:39" ht="27" customHeight="1">
      <c r="A30" s="903"/>
      <c r="B30" s="904"/>
      <c r="C30" s="786">
        <v>43779</v>
      </c>
      <c r="D30" s="786"/>
      <c r="E30" s="786"/>
      <c r="F30" s="786"/>
      <c r="G30" s="786"/>
      <c r="H30" s="786"/>
      <c r="I30" s="786"/>
      <c r="J30" s="786"/>
      <c r="K30" s="786"/>
      <c r="L30" s="786">
        <v>43987</v>
      </c>
      <c r="M30" s="786"/>
      <c r="N30" s="786"/>
      <c r="O30" s="786"/>
      <c r="P30" s="786"/>
      <c r="Q30" s="779" t="s">
        <v>44</v>
      </c>
      <c r="R30" s="780"/>
      <c r="S30" s="780"/>
      <c r="T30" s="780"/>
      <c r="U30" s="780"/>
      <c r="V30" s="780"/>
      <c r="W30" s="780"/>
      <c r="X30" s="781"/>
      <c r="Y30" s="781"/>
      <c r="Z30" s="781"/>
      <c r="AA30" s="782"/>
      <c r="AB30" s="484">
        <v>159000000</v>
      </c>
      <c r="AC30" s="485"/>
      <c r="AD30" s="486"/>
      <c r="AE30" s="486"/>
      <c r="AF30" s="486"/>
      <c r="AG30" s="486"/>
      <c r="AH30" s="785"/>
      <c r="AI30" s="785"/>
      <c r="AJ30" s="785"/>
      <c r="AK30" s="92" t="s">
        <v>162</v>
      </c>
      <c r="AL30" s="99"/>
      <c r="AM30" s="659"/>
    </row>
    <row r="31" spans="1:39" ht="27" customHeight="1">
      <c r="A31" s="899" t="s">
        <v>239</v>
      </c>
      <c r="B31" s="900"/>
      <c r="C31" s="763" t="s">
        <v>228</v>
      </c>
      <c r="D31" s="763"/>
      <c r="E31" s="763"/>
      <c r="F31" s="763"/>
      <c r="G31" s="763"/>
      <c r="H31" s="763"/>
      <c r="I31" s="763"/>
      <c r="J31" s="763"/>
      <c r="K31" s="763"/>
      <c r="L31" s="763"/>
      <c r="M31" s="763"/>
      <c r="N31" s="763"/>
      <c r="O31" s="763"/>
      <c r="P31" s="763"/>
      <c r="Q31" s="767" t="s">
        <v>240</v>
      </c>
      <c r="R31" s="768"/>
      <c r="S31" s="768"/>
      <c r="T31" s="768"/>
      <c r="U31" s="768"/>
      <c r="V31" s="768"/>
      <c r="W31" s="768"/>
      <c r="X31" s="773"/>
      <c r="Y31" s="773"/>
      <c r="Z31" s="773"/>
      <c r="AA31" s="579"/>
      <c r="AB31" s="774" t="s">
        <v>216</v>
      </c>
      <c r="AC31" s="775"/>
      <c r="AD31" s="775"/>
      <c r="AE31" s="775"/>
      <c r="AF31" s="775"/>
      <c r="AG31" s="775"/>
      <c r="AH31" s="775"/>
      <c r="AI31" s="773"/>
      <c r="AJ31" s="773"/>
      <c r="AK31" s="776"/>
      <c r="AL31" s="99"/>
      <c r="AM31" s="658" t="s">
        <v>241</v>
      </c>
    </row>
    <row r="32" spans="1:39" ht="27" customHeight="1">
      <c r="A32" s="901"/>
      <c r="B32" s="902"/>
      <c r="C32" s="777" t="s">
        <v>154</v>
      </c>
      <c r="D32" s="777"/>
      <c r="E32" s="777"/>
      <c r="F32" s="777"/>
      <c r="G32" s="777"/>
      <c r="H32" s="777"/>
      <c r="I32" s="777"/>
      <c r="J32" s="777"/>
      <c r="K32" s="777"/>
      <c r="L32" s="787"/>
      <c r="M32" s="787"/>
      <c r="N32" s="787"/>
      <c r="O32" s="787"/>
      <c r="P32" s="787"/>
      <c r="Q32" s="779" t="s">
        <v>243</v>
      </c>
      <c r="R32" s="780"/>
      <c r="S32" s="780"/>
      <c r="T32" s="780"/>
      <c r="U32" s="780"/>
      <c r="V32" s="780"/>
      <c r="W32" s="780"/>
      <c r="X32" s="781"/>
      <c r="Y32" s="781"/>
      <c r="Z32" s="781"/>
      <c r="AA32" s="782"/>
      <c r="AB32" s="783">
        <v>6000</v>
      </c>
      <c r="AC32" s="784"/>
      <c r="AD32" s="784"/>
      <c r="AE32" s="784"/>
      <c r="AF32" s="784"/>
      <c r="AG32" s="784"/>
      <c r="AH32" s="785"/>
      <c r="AI32" s="785"/>
      <c r="AJ32" s="785"/>
      <c r="AK32" s="92" t="s">
        <v>233</v>
      </c>
      <c r="AL32" s="99"/>
      <c r="AM32" s="666"/>
    </row>
    <row r="33" spans="1:39" ht="27" customHeight="1">
      <c r="A33" s="901"/>
      <c r="B33" s="902"/>
      <c r="C33" s="763" t="s">
        <v>235</v>
      </c>
      <c r="D33" s="763"/>
      <c r="E33" s="763"/>
      <c r="F33" s="763"/>
      <c r="G33" s="763"/>
      <c r="H33" s="763"/>
      <c r="I33" s="763"/>
      <c r="J33" s="763"/>
      <c r="K33" s="763"/>
      <c r="L33" s="767" t="s">
        <v>236</v>
      </c>
      <c r="M33" s="768"/>
      <c r="N33" s="768"/>
      <c r="O33" s="768"/>
      <c r="P33" s="768"/>
      <c r="Q33" s="768"/>
      <c r="R33" s="768"/>
      <c r="S33" s="768"/>
      <c r="T33" s="768"/>
      <c r="U33" s="768"/>
      <c r="V33" s="768"/>
      <c r="W33" s="768"/>
      <c r="X33" s="773"/>
      <c r="Y33" s="773"/>
      <c r="Z33" s="773"/>
      <c r="AA33" s="579"/>
      <c r="AB33" s="774" t="s">
        <v>155</v>
      </c>
      <c r="AC33" s="775"/>
      <c r="AD33" s="775"/>
      <c r="AE33" s="775"/>
      <c r="AF33" s="775"/>
      <c r="AG33" s="775"/>
      <c r="AH33" s="775"/>
      <c r="AI33" s="773"/>
      <c r="AJ33" s="773"/>
      <c r="AK33" s="776"/>
      <c r="AL33" s="99"/>
      <c r="AM33" s="666"/>
    </row>
    <row r="34" spans="1:39" ht="27" customHeight="1">
      <c r="A34" s="903"/>
      <c r="B34" s="904"/>
      <c r="C34" s="786">
        <v>43915</v>
      </c>
      <c r="D34" s="786"/>
      <c r="E34" s="786"/>
      <c r="F34" s="786"/>
      <c r="G34" s="786"/>
      <c r="H34" s="786"/>
      <c r="I34" s="786"/>
      <c r="J34" s="786"/>
      <c r="K34" s="786"/>
      <c r="L34" s="788" t="s">
        <v>184</v>
      </c>
      <c r="M34" s="789"/>
      <c r="N34" s="789"/>
      <c r="O34" s="789"/>
      <c r="P34" s="789"/>
      <c r="Q34" s="789"/>
      <c r="R34" s="789"/>
      <c r="S34" s="789"/>
      <c r="T34" s="789"/>
      <c r="U34" s="789"/>
      <c r="V34" s="789"/>
      <c r="W34" s="789"/>
      <c r="X34" s="785"/>
      <c r="Y34" s="785"/>
      <c r="Z34" s="785"/>
      <c r="AA34" s="790"/>
      <c r="AB34" s="484">
        <v>21000000</v>
      </c>
      <c r="AC34" s="485"/>
      <c r="AD34" s="486"/>
      <c r="AE34" s="486"/>
      <c r="AF34" s="486"/>
      <c r="AG34" s="486"/>
      <c r="AH34" s="785"/>
      <c r="AI34" s="785"/>
      <c r="AJ34" s="785"/>
      <c r="AK34" s="92" t="s">
        <v>162</v>
      </c>
      <c r="AL34" s="99"/>
      <c r="AM34" s="666"/>
    </row>
    <row r="35" spans="1:39" s="122" customFormat="1" ht="27" customHeight="1">
      <c r="A35" s="791" t="s">
        <v>146</v>
      </c>
      <c r="B35" s="792"/>
      <c r="C35" s="792"/>
      <c r="D35" s="792"/>
      <c r="E35" s="792"/>
      <c r="F35" s="792"/>
      <c r="G35" s="792"/>
      <c r="H35" s="792"/>
      <c r="I35" s="792"/>
      <c r="J35" s="792"/>
      <c r="K35" s="792"/>
      <c r="L35" s="792"/>
      <c r="M35" s="792"/>
      <c r="N35" s="792"/>
      <c r="O35" s="792"/>
      <c r="P35" s="792"/>
      <c r="Q35" s="792"/>
      <c r="R35" s="792"/>
      <c r="S35" s="792"/>
      <c r="T35" s="792"/>
      <c r="U35" s="792"/>
      <c r="V35" s="792"/>
      <c r="W35" s="792"/>
      <c r="X35" s="792"/>
      <c r="Y35" s="792"/>
      <c r="Z35" s="792"/>
      <c r="AA35" s="792"/>
      <c r="AB35" s="792"/>
      <c r="AC35" s="792"/>
      <c r="AD35" s="792"/>
      <c r="AE35" s="792"/>
      <c r="AF35" s="792"/>
      <c r="AG35" s="792"/>
      <c r="AH35" s="792"/>
      <c r="AI35" s="792"/>
      <c r="AJ35" s="792"/>
      <c r="AK35" s="792"/>
      <c r="AL35" s="113"/>
      <c r="AM35" s="120"/>
    </row>
    <row r="36" spans="1:39" s="122" customFormat="1" ht="13.5" customHeight="1">
      <c r="A36" s="127" t="s">
        <v>244</v>
      </c>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113"/>
      <c r="AM36" s="162" t="s">
        <v>204</v>
      </c>
    </row>
    <row r="37" spans="1:39" ht="13.5" customHeight="1">
      <c r="A37" s="21"/>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99"/>
      <c r="AM37" s="116" t="s">
        <v>69</v>
      </c>
    </row>
    <row r="38" spans="1:39" ht="29.25" customHeight="1">
      <c r="A38" s="128"/>
      <c r="B38" s="793"/>
      <c r="C38" s="793"/>
      <c r="D38" s="793"/>
      <c r="E38" s="793"/>
      <c r="F38" s="793"/>
      <c r="G38" s="793"/>
      <c r="H38" s="793"/>
      <c r="I38" s="793"/>
      <c r="J38" s="793"/>
      <c r="K38" s="793"/>
      <c r="L38" s="793"/>
      <c r="M38" s="793"/>
      <c r="N38" s="793"/>
      <c r="O38" s="793"/>
      <c r="P38" s="793"/>
      <c r="Q38" s="793"/>
      <c r="R38" s="793"/>
      <c r="S38" s="793"/>
      <c r="T38" s="793"/>
      <c r="U38" s="793"/>
      <c r="V38" s="793"/>
      <c r="W38" s="793"/>
      <c r="X38" s="793"/>
      <c r="Y38" s="793"/>
      <c r="Z38" s="793"/>
      <c r="AA38" s="793"/>
      <c r="AB38" s="793"/>
      <c r="AC38" s="793"/>
      <c r="AD38" s="793"/>
      <c r="AE38" s="793"/>
      <c r="AF38" s="793"/>
      <c r="AG38" s="793"/>
      <c r="AH38" s="793"/>
      <c r="AI38" s="793"/>
      <c r="AJ38" s="793"/>
      <c r="AK38" s="128"/>
      <c r="AL38" s="93"/>
      <c r="AM38" s="117" t="s">
        <v>80</v>
      </c>
    </row>
    <row r="39" spans="1:39" ht="24.75" customHeight="1">
      <c r="A39" s="794" t="s">
        <v>55</v>
      </c>
      <c r="B39" s="795"/>
      <c r="C39" s="795"/>
      <c r="D39" s="795"/>
      <c r="E39" s="795"/>
      <c r="F39" s="795"/>
      <c r="G39" s="795"/>
      <c r="H39" s="795"/>
      <c r="I39" s="795"/>
      <c r="J39" s="795"/>
      <c r="K39" s="795"/>
      <c r="L39" s="795"/>
      <c r="M39" s="795"/>
      <c r="N39" s="795"/>
      <c r="O39" s="795"/>
      <c r="P39" s="795"/>
      <c r="Q39" s="795"/>
      <c r="R39" s="795"/>
      <c r="S39" s="795"/>
      <c r="T39" s="795"/>
      <c r="U39" s="795"/>
      <c r="V39" s="795"/>
      <c r="W39" s="795"/>
      <c r="X39" s="795"/>
      <c r="Y39" s="795"/>
      <c r="Z39" s="795"/>
      <c r="AA39" s="795"/>
      <c r="AB39" s="795"/>
      <c r="AC39" s="795"/>
      <c r="AD39" s="795"/>
      <c r="AE39" s="795"/>
      <c r="AF39" s="795"/>
      <c r="AG39" s="795"/>
      <c r="AH39" s="795"/>
      <c r="AI39" s="795"/>
      <c r="AJ39" s="795"/>
      <c r="AK39" s="796"/>
      <c r="AL39" s="93"/>
      <c r="AM39" s="118" t="s">
        <v>51</v>
      </c>
    </row>
    <row r="40" spans="1:39" ht="16.5" customHeight="1">
      <c r="A40" s="129"/>
      <c r="B40" s="133"/>
      <c r="C40" s="133"/>
      <c r="D40" s="133"/>
      <c r="E40" s="133"/>
      <c r="F40" s="133"/>
      <c r="G40" s="133"/>
      <c r="H40" s="133"/>
      <c r="I40" s="133"/>
      <c r="J40" s="961" t="s">
        <v>72</v>
      </c>
      <c r="K40" s="905" t="s">
        <v>157</v>
      </c>
      <c r="L40" s="836"/>
      <c r="M40" s="836"/>
      <c r="N40" s="837"/>
      <c r="O40" s="906" t="str">
        <f>O4</f>
        <v>岩手県釜石市新町６番５０号</v>
      </c>
      <c r="P40" s="907"/>
      <c r="Q40" s="907"/>
      <c r="R40" s="907"/>
      <c r="S40" s="907"/>
      <c r="T40" s="907"/>
      <c r="U40" s="907"/>
      <c r="V40" s="907"/>
      <c r="W40" s="907"/>
      <c r="X40" s="907"/>
      <c r="Y40" s="907"/>
      <c r="Z40" s="907"/>
      <c r="AA40" s="907"/>
      <c r="AB40" s="907"/>
      <c r="AC40" s="907"/>
      <c r="AD40" s="907"/>
      <c r="AE40" s="907"/>
      <c r="AF40" s="907"/>
      <c r="AG40" s="907"/>
      <c r="AH40" s="908"/>
      <c r="AI40" s="908"/>
      <c r="AJ40" s="908"/>
      <c r="AK40" s="909"/>
      <c r="AL40" s="93"/>
      <c r="AM40" s="118" t="s">
        <v>42</v>
      </c>
    </row>
    <row r="41" spans="1:39" ht="16.5" customHeight="1">
      <c r="A41" s="26"/>
      <c r="B41" s="134"/>
      <c r="C41" s="134"/>
      <c r="D41" s="134"/>
      <c r="E41" s="134"/>
      <c r="F41" s="134"/>
      <c r="G41" s="134"/>
      <c r="H41" s="134"/>
      <c r="I41" s="134"/>
      <c r="J41" s="955"/>
      <c r="K41" s="697"/>
      <c r="L41" s="698"/>
      <c r="M41" s="698"/>
      <c r="N41" s="699"/>
      <c r="O41" s="910"/>
      <c r="P41" s="911"/>
      <c r="Q41" s="911"/>
      <c r="R41" s="911"/>
      <c r="S41" s="911"/>
      <c r="T41" s="911"/>
      <c r="U41" s="911"/>
      <c r="V41" s="911"/>
      <c r="W41" s="911"/>
      <c r="X41" s="911"/>
      <c r="Y41" s="911"/>
      <c r="Z41" s="911"/>
      <c r="AA41" s="911"/>
      <c r="AB41" s="911"/>
      <c r="AC41" s="911"/>
      <c r="AD41" s="911"/>
      <c r="AE41" s="911"/>
      <c r="AF41" s="911"/>
      <c r="AG41" s="911"/>
      <c r="AH41" s="911"/>
      <c r="AI41" s="911"/>
      <c r="AJ41" s="911"/>
      <c r="AK41" s="912"/>
      <c r="AL41" s="93"/>
      <c r="AM41" s="117"/>
    </row>
    <row r="42" spans="1:39" ht="15" customHeight="1">
      <c r="A42" s="26"/>
      <c r="B42" s="913" t="s">
        <v>341</v>
      </c>
      <c r="C42" s="914"/>
      <c r="D42" s="915">
        <f>IF(①!D6=0,"要入力",①!D6)</f>
        <v>3</v>
      </c>
      <c r="E42" s="916" t="s">
        <v>74</v>
      </c>
      <c r="F42" s="915">
        <f>IF(①!F6=0,"要入力",①!F6)</f>
        <v>5</v>
      </c>
      <c r="G42" s="916" t="s">
        <v>63</v>
      </c>
      <c r="H42" s="915">
        <f>IF(①!H6=0,"要入力",①!H6)</f>
        <v>31</v>
      </c>
      <c r="I42" s="918" t="s">
        <v>87</v>
      </c>
      <c r="J42" s="955"/>
      <c r="K42" s="905" t="s">
        <v>226</v>
      </c>
      <c r="L42" s="836"/>
      <c r="M42" s="836"/>
      <c r="N42" s="837"/>
      <c r="O42" s="906" t="str">
        <f>O6</f>
        <v>○○工業　株式会社</v>
      </c>
      <c r="P42" s="907"/>
      <c r="Q42" s="907"/>
      <c r="R42" s="907"/>
      <c r="S42" s="907"/>
      <c r="T42" s="907"/>
      <c r="U42" s="907"/>
      <c r="V42" s="907"/>
      <c r="W42" s="907"/>
      <c r="X42" s="907"/>
      <c r="Y42" s="907"/>
      <c r="Z42" s="907"/>
      <c r="AA42" s="907"/>
      <c r="AB42" s="907"/>
      <c r="AC42" s="907"/>
      <c r="AD42" s="907"/>
      <c r="AE42" s="907"/>
      <c r="AF42" s="907"/>
      <c r="AG42" s="907"/>
      <c r="AH42" s="908"/>
      <c r="AI42" s="908"/>
      <c r="AJ42" s="921"/>
      <c r="AK42" s="156"/>
      <c r="AL42" s="93"/>
      <c r="AM42" s="119" t="s">
        <v>206</v>
      </c>
    </row>
    <row r="43" spans="1:39" ht="15" customHeight="1">
      <c r="A43" s="26"/>
      <c r="B43" s="914"/>
      <c r="C43" s="914"/>
      <c r="D43" s="915"/>
      <c r="E43" s="917"/>
      <c r="F43" s="915"/>
      <c r="G43" s="917"/>
      <c r="H43" s="915"/>
      <c r="I43" s="852"/>
      <c r="J43" s="955"/>
      <c r="K43" s="853"/>
      <c r="L43" s="854"/>
      <c r="M43" s="854"/>
      <c r="N43" s="855"/>
      <c r="O43" s="919"/>
      <c r="P43" s="920"/>
      <c r="Q43" s="920"/>
      <c r="R43" s="920"/>
      <c r="S43" s="920"/>
      <c r="T43" s="920"/>
      <c r="U43" s="920"/>
      <c r="V43" s="920"/>
      <c r="W43" s="920"/>
      <c r="X43" s="920"/>
      <c r="Y43" s="920"/>
      <c r="Z43" s="920"/>
      <c r="AA43" s="920"/>
      <c r="AB43" s="920"/>
      <c r="AC43" s="920"/>
      <c r="AD43" s="920"/>
      <c r="AE43" s="920"/>
      <c r="AF43" s="920"/>
      <c r="AG43" s="920"/>
      <c r="AH43" s="920"/>
      <c r="AI43" s="920"/>
      <c r="AJ43" s="859"/>
      <c r="AK43" s="156"/>
      <c r="AL43" s="93"/>
      <c r="AM43" s="117"/>
    </row>
    <row r="44" spans="1:39" ht="16.5" customHeight="1">
      <c r="A44" s="26"/>
      <c r="B44" s="134"/>
      <c r="C44" s="134"/>
      <c r="D44" s="134"/>
      <c r="E44" s="134"/>
      <c r="F44" s="134"/>
      <c r="G44" s="134"/>
      <c r="H44" s="134"/>
      <c r="I44" s="134"/>
      <c r="J44" s="955"/>
      <c r="K44" s="697"/>
      <c r="L44" s="698"/>
      <c r="M44" s="698"/>
      <c r="N44" s="699"/>
      <c r="O44" s="797" t="str">
        <f>O8</f>
        <v>代表取締役　○○　△△</v>
      </c>
      <c r="P44" s="798"/>
      <c r="Q44" s="798"/>
      <c r="R44" s="798"/>
      <c r="S44" s="798"/>
      <c r="T44" s="798"/>
      <c r="U44" s="798"/>
      <c r="V44" s="798"/>
      <c r="W44" s="798"/>
      <c r="X44" s="798"/>
      <c r="Y44" s="798"/>
      <c r="Z44" s="798"/>
      <c r="AA44" s="798"/>
      <c r="AB44" s="798"/>
      <c r="AC44" s="798"/>
      <c r="AD44" s="798"/>
      <c r="AE44" s="798"/>
      <c r="AF44" s="799"/>
      <c r="AG44" s="799"/>
      <c r="AH44" s="799"/>
      <c r="AI44" s="799"/>
      <c r="AJ44" s="799"/>
      <c r="AK44" s="157"/>
      <c r="AL44" s="93"/>
      <c r="AM44" s="117"/>
    </row>
    <row r="45" spans="1:39" ht="16.5" customHeight="1">
      <c r="A45" s="26"/>
      <c r="B45" s="134"/>
      <c r="C45" s="134"/>
      <c r="D45" s="134"/>
      <c r="E45" s="134"/>
      <c r="F45" s="134"/>
      <c r="G45" s="138"/>
      <c r="H45" s="134"/>
      <c r="I45" s="134"/>
      <c r="J45" s="955"/>
      <c r="K45" s="905" t="s">
        <v>218</v>
      </c>
      <c r="L45" s="922"/>
      <c r="M45" s="922"/>
      <c r="N45" s="923"/>
      <c r="O45" s="531" t="str">
        <f>IF(①!P10=0,"",①!P10)</f>
        <v>0193-25-2703</v>
      </c>
      <c r="P45" s="668"/>
      <c r="Q45" s="668"/>
      <c r="R45" s="668"/>
      <c r="S45" s="668"/>
      <c r="T45" s="668"/>
      <c r="U45" s="668"/>
      <c r="V45" s="668"/>
      <c r="W45" s="668"/>
      <c r="X45" s="800" t="str">
        <f>IF(①!AA10=0,"",①!AA10)</f>
        <v>担当者　　○○　△△</v>
      </c>
      <c r="Y45" s="744"/>
      <c r="Z45" s="744"/>
      <c r="AA45" s="744"/>
      <c r="AB45" s="744"/>
      <c r="AC45" s="744"/>
      <c r="AD45" s="744"/>
      <c r="AE45" s="744"/>
      <c r="AF45" s="744"/>
      <c r="AG45" s="744"/>
      <c r="AH45" s="744"/>
      <c r="AI45" s="744"/>
      <c r="AJ45" s="147"/>
      <c r="AK45" s="158"/>
      <c r="AL45" s="93"/>
      <c r="AM45" s="117"/>
    </row>
    <row r="46" spans="1:39" ht="16.5" customHeight="1">
      <c r="A46" s="927" t="str">
        <f>IF(A10=0,"要入力",A10)</f>
        <v>沿岸</v>
      </c>
      <c r="B46" s="746"/>
      <c r="C46" s="929" t="s">
        <v>102</v>
      </c>
      <c r="D46" s="748"/>
      <c r="E46" s="748"/>
      <c r="F46" s="748"/>
      <c r="G46" s="138"/>
      <c r="H46" s="931" t="s">
        <v>50</v>
      </c>
      <c r="I46" s="134"/>
      <c r="J46" s="955"/>
      <c r="K46" s="924"/>
      <c r="L46" s="925"/>
      <c r="M46" s="925"/>
      <c r="N46" s="926"/>
      <c r="O46" s="534" t="str">
        <f>IF(①!P11=0,"",①!P11)</f>
        <v>ookogyo@ne.jp</v>
      </c>
      <c r="P46" s="535"/>
      <c r="Q46" s="535"/>
      <c r="R46" s="535"/>
      <c r="S46" s="535"/>
      <c r="T46" s="535"/>
      <c r="U46" s="535"/>
      <c r="V46" s="535"/>
      <c r="W46" s="535"/>
      <c r="X46" s="535"/>
      <c r="Y46" s="535"/>
      <c r="Z46" s="535"/>
      <c r="AA46" s="535"/>
      <c r="AB46" s="535"/>
      <c r="AC46" s="535"/>
      <c r="AD46" s="535"/>
      <c r="AE46" s="535"/>
      <c r="AF46" s="535"/>
      <c r="AG46" s="535"/>
      <c r="AH46" s="670"/>
      <c r="AI46" s="670"/>
      <c r="AJ46" s="147"/>
      <c r="AK46" s="158"/>
      <c r="AL46" s="93"/>
      <c r="AM46" s="117"/>
    </row>
    <row r="47" spans="1:39" ht="13.5" customHeight="1">
      <c r="A47" s="928"/>
      <c r="B47" s="746"/>
      <c r="C47" s="930"/>
      <c r="D47" s="930"/>
      <c r="E47" s="930"/>
      <c r="F47" s="930"/>
      <c r="G47" s="134"/>
      <c r="H47" s="932"/>
      <c r="I47" s="134"/>
      <c r="J47" s="955"/>
      <c r="K47" s="905" t="s">
        <v>23</v>
      </c>
      <c r="L47" s="836"/>
      <c r="M47" s="836"/>
      <c r="N47" s="836"/>
      <c r="O47" s="933">
        <f>O11</f>
        <v>1</v>
      </c>
      <c r="P47" s="935">
        <f>P11</f>
        <v>2</v>
      </c>
      <c r="Q47" s="937">
        <f>Q11</f>
        <v>3</v>
      </c>
      <c r="R47" s="939">
        <f>R11</f>
        <v>4</v>
      </c>
      <c r="S47" s="940"/>
      <c r="T47" s="939">
        <f>T11</f>
        <v>5</v>
      </c>
      <c r="U47" s="942"/>
      <c r="V47" s="944">
        <f>V11</f>
        <v>6</v>
      </c>
      <c r="W47" s="940"/>
      <c r="X47" s="939">
        <f>X11</f>
        <v>7</v>
      </c>
      <c r="Y47" s="940"/>
      <c r="Z47" s="939">
        <f>Z11</f>
        <v>8</v>
      </c>
      <c r="AA47" s="940"/>
      <c r="AB47" s="939">
        <f>AB11</f>
        <v>9</v>
      </c>
      <c r="AC47" s="942"/>
      <c r="AD47" s="944">
        <f>AD11</f>
        <v>0</v>
      </c>
      <c r="AE47" s="940"/>
      <c r="AF47" s="939">
        <f>AF11</f>
        <v>1</v>
      </c>
      <c r="AG47" s="940"/>
      <c r="AH47" s="939">
        <f>AH11</f>
        <v>2</v>
      </c>
      <c r="AI47" s="940"/>
      <c r="AJ47" s="939">
        <f>AJ11</f>
        <v>3</v>
      </c>
      <c r="AK47" s="942"/>
      <c r="AL47" s="93"/>
      <c r="AM47" s="117"/>
    </row>
    <row r="48" spans="1:39" ht="13.5" customHeight="1">
      <c r="A48" s="68"/>
      <c r="B48" s="22"/>
      <c r="C48" s="22"/>
      <c r="D48" s="22"/>
      <c r="E48" s="22"/>
      <c r="F48" s="22"/>
      <c r="G48" s="22"/>
      <c r="H48" s="22"/>
      <c r="I48" s="22"/>
      <c r="J48" s="956"/>
      <c r="K48" s="697"/>
      <c r="L48" s="698"/>
      <c r="M48" s="698"/>
      <c r="N48" s="698"/>
      <c r="O48" s="934"/>
      <c r="P48" s="936"/>
      <c r="Q48" s="938"/>
      <c r="R48" s="867"/>
      <c r="S48" s="941"/>
      <c r="T48" s="867"/>
      <c r="U48" s="943"/>
      <c r="V48" s="945"/>
      <c r="W48" s="941"/>
      <c r="X48" s="867"/>
      <c r="Y48" s="941"/>
      <c r="Z48" s="867"/>
      <c r="AA48" s="941"/>
      <c r="AB48" s="867"/>
      <c r="AC48" s="943"/>
      <c r="AD48" s="945"/>
      <c r="AE48" s="941"/>
      <c r="AF48" s="867"/>
      <c r="AG48" s="941"/>
      <c r="AH48" s="867"/>
      <c r="AI48" s="941"/>
      <c r="AJ48" s="867"/>
      <c r="AK48" s="943"/>
      <c r="AL48" s="93"/>
      <c r="AM48" s="117"/>
    </row>
    <row r="49" spans="1:39" ht="30" customHeight="1">
      <c r="A49" s="26"/>
      <c r="B49" s="538" t="s">
        <v>344</v>
      </c>
      <c r="C49" s="538"/>
      <c r="D49" s="538"/>
      <c r="E49" s="538"/>
      <c r="F49" s="538"/>
      <c r="G49" s="538"/>
      <c r="H49" s="538"/>
      <c r="I49" s="538"/>
      <c r="J49" s="538"/>
      <c r="K49" s="538"/>
      <c r="L49" s="538"/>
      <c r="M49" s="538"/>
      <c r="N49" s="538"/>
      <c r="O49" s="538"/>
      <c r="P49" s="538"/>
      <c r="Q49" s="538"/>
      <c r="R49" s="538"/>
      <c r="S49" s="538"/>
      <c r="T49" s="538"/>
      <c r="U49" s="538"/>
      <c r="V49" s="538"/>
      <c r="W49" s="538"/>
      <c r="X49" s="538"/>
      <c r="Y49" s="538"/>
      <c r="Z49" s="538"/>
      <c r="AA49" s="538"/>
      <c r="AB49" s="538"/>
      <c r="AC49" s="538"/>
      <c r="AD49" s="538"/>
      <c r="AE49" s="538"/>
      <c r="AF49" s="538"/>
      <c r="AG49" s="538"/>
      <c r="AH49" s="538"/>
      <c r="AI49" s="538"/>
      <c r="AJ49" s="538"/>
      <c r="AK49" s="88"/>
      <c r="AL49" s="99"/>
      <c r="AM49" s="99"/>
    </row>
    <row r="50" spans="1:39" ht="30" customHeight="1">
      <c r="A50" s="539" t="s">
        <v>123</v>
      </c>
      <c r="B50" s="540"/>
      <c r="C50" s="540"/>
      <c r="D50" s="540"/>
      <c r="E50" s="540"/>
      <c r="F50" s="540"/>
      <c r="G50" s="540"/>
      <c r="H50" s="540"/>
      <c r="I50" s="540"/>
      <c r="J50" s="540"/>
      <c r="K50" s="540"/>
      <c r="L50" s="540"/>
      <c r="M50" s="541"/>
      <c r="N50" s="58"/>
      <c r="O50" s="542" t="str">
        <f>O15</f>
        <v>岩手県産業再生復興推進計画</v>
      </c>
      <c r="P50" s="801"/>
      <c r="Q50" s="801"/>
      <c r="R50" s="801"/>
      <c r="S50" s="801"/>
      <c r="T50" s="801"/>
      <c r="U50" s="801"/>
      <c r="V50" s="801"/>
      <c r="W50" s="801"/>
      <c r="X50" s="801"/>
      <c r="Y50" s="801"/>
      <c r="Z50" s="801"/>
      <c r="AA50" s="801"/>
      <c r="AB50" s="801"/>
      <c r="AC50" s="801"/>
      <c r="AD50" s="801"/>
      <c r="AE50" s="801"/>
      <c r="AF50" s="801"/>
      <c r="AG50" s="801"/>
      <c r="AH50" s="801"/>
      <c r="AI50" s="801"/>
      <c r="AJ50" s="801"/>
      <c r="AK50" s="802"/>
      <c r="AL50" s="99"/>
      <c r="AM50" s="99"/>
    </row>
    <row r="51" spans="1:39" ht="15" customHeight="1">
      <c r="A51" s="687" t="s">
        <v>125</v>
      </c>
      <c r="B51" s="688"/>
      <c r="C51" s="688"/>
      <c r="D51" s="688"/>
      <c r="E51" s="688"/>
      <c r="F51" s="688"/>
      <c r="G51" s="688"/>
      <c r="H51" s="688"/>
      <c r="I51" s="688"/>
      <c r="J51" s="688"/>
      <c r="K51" s="688"/>
      <c r="L51" s="688"/>
      <c r="M51" s="688"/>
      <c r="N51" s="67"/>
      <c r="O51" s="691">
        <f>O16</f>
        <v>40998</v>
      </c>
      <c r="P51" s="946"/>
      <c r="Q51" s="946"/>
      <c r="R51" s="946"/>
      <c r="S51" s="946"/>
      <c r="T51" s="946"/>
      <c r="U51" s="946"/>
      <c r="V51" s="946"/>
      <c r="W51" s="946"/>
      <c r="X51" s="946"/>
      <c r="Y51" s="946"/>
      <c r="Z51" s="946"/>
      <c r="AA51" s="946"/>
      <c r="AB51" s="946"/>
      <c r="AC51" s="946"/>
      <c r="AD51" s="946"/>
      <c r="AE51" s="946"/>
      <c r="AF51" s="946"/>
      <c r="AG51" s="946"/>
      <c r="AH51" s="946"/>
      <c r="AI51" s="946"/>
      <c r="AJ51" s="946"/>
      <c r="AK51" s="947"/>
      <c r="AL51" s="99"/>
      <c r="AM51" s="99"/>
    </row>
    <row r="52" spans="1:39" ht="15" customHeight="1">
      <c r="A52" s="689"/>
      <c r="B52" s="690"/>
      <c r="C52" s="690"/>
      <c r="D52" s="690"/>
      <c r="E52" s="690"/>
      <c r="F52" s="690"/>
      <c r="G52" s="690"/>
      <c r="H52" s="690"/>
      <c r="I52" s="690"/>
      <c r="J52" s="690"/>
      <c r="K52" s="690"/>
      <c r="L52" s="690"/>
      <c r="M52" s="690"/>
      <c r="N52" s="68"/>
      <c r="O52" s="889"/>
      <c r="P52" s="889"/>
      <c r="Q52" s="889"/>
      <c r="R52" s="889"/>
      <c r="S52" s="889"/>
      <c r="T52" s="889"/>
      <c r="U52" s="889"/>
      <c r="V52" s="889"/>
      <c r="W52" s="889"/>
      <c r="X52" s="889"/>
      <c r="Y52" s="889"/>
      <c r="Z52" s="889"/>
      <c r="AA52" s="889"/>
      <c r="AB52" s="889"/>
      <c r="AC52" s="889"/>
      <c r="AD52" s="889"/>
      <c r="AE52" s="889"/>
      <c r="AF52" s="889"/>
      <c r="AG52" s="889"/>
      <c r="AH52" s="889"/>
      <c r="AI52" s="889"/>
      <c r="AJ52" s="889"/>
      <c r="AK52" s="890"/>
      <c r="AL52" s="99"/>
      <c r="AM52" s="99"/>
    </row>
    <row r="53" spans="1:39" ht="30" customHeight="1">
      <c r="A53" s="539" t="s">
        <v>2</v>
      </c>
      <c r="B53" s="540"/>
      <c r="C53" s="540"/>
      <c r="D53" s="540"/>
      <c r="E53" s="540"/>
      <c r="F53" s="540"/>
      <c r="G53" s="540"/>
      <c r="H53" s="540"/>
      <c r="I53" s="540"/>
      <c r="J53" s="540"/>
      <c r="K53" s="540"/>
      <c r="L53" s="540"/>
      <c r="M53" s="541"/>
      <c r="N53" s="58"/>
      <c r="O53" s="543" t="str">
        <f>O18</f>
        <v>平成</v>
      </c>
      <c r="P53" s="760"/>
      <c r="Q53" s="545">
        <f>Q18</f>
        <v>30</v>
      </c>
      <c r="R53" s="543"/>
      <c r="S53" s="543"/>
      <c r="T53" s="543" t="s">
        <v>74</v>
      </c>
      <c r="U53" s="543"/>
      <c r="V53" s="545">
        <f>V18</f>
        <v>4</v>
      </c>
      <c r="W53" s="543"/>
      <c r="X53" s="543"/>
      <c r="Y53" s="543"/>
      <c r="Z53" s="546" t="s">
        <v>63</v>
      </c>
      <c r="AA53" s="543"/>
      <c r="AB53" s="545">
        <f>AB18</f>
        <v>15</v>
      </c>
      <c r="AC53" s="543"/>
      <c r="AD53" s="543"/>
      <c r="AE53" s="543"/>
      <c r="AF53" s="543" t="s">
        <v>87</v>
      </c>
      <c r="AG53" s="543"/>
      <c r="AH53" s="543"/>
      <c r="AI53" s="760"/>
      <c r="AJ53" s="760"/>
      <c r="AK53" s="803"/>
      <c r="AL53" s="99"/>
      <c r="AM53" s="99"/>
    </row>
    <row r="54" spans="1:39" ht="30" customHeight="1">
      <c r="A54" s="726" t="s">
        <v>133</v>
      </c>
      <c r="B54" s="962"/>
      <c r="C54" s="547" t="s">
        <v>52</v>
      </c>
      <c r="D54" s="547"/>
      <c r="E54" s="547"/>
      <c r="F54" s="547"/>
      <c r="G54" s="547"/>
      <c r="H54" s="547"/>
      <c r="I54" s="547"/>
      <c r="J54" s="547"/>
      <c r="K54" s="547"/>
      <c r="L54" s="547"/>
      <c r="M54" s="547"/>
      <c r="N54" s="58"/>
      <c r="O54" s="542" t="str">
        <f>O19</f>
        <v>電子機器用部品製造業</v>
      </c>
      <c r="P54" s="801"/>
      <c r="Q54" s="801"/>
      <c r="R54" s="801"/>
      <c r="S54" s="801"/>
      <c r="T54" s="801"/>
      <c r="U54" s="801"/>
      <c r="V54" s="801"/>
      <c r="W54" s="801"/>
      <c r="X54" s="801"/>
      <c r="Y54" s="801"/>
      <c r="Z54" s="801"/>
      <c r="AA54" s="801"/>
      <c r="AB54" s="801"/>
      <c r="AC54" s="801"/>
      <c r="AD54" s="801"/>
      <c r="AE54" s="801"/>
      <c r="AF54" s="801"/>
      <c r="AG54" s="801"/>
      <c r="AH54" s="801"/>
      <c r="AI54" s="801"/>
      <c r="AJ54" s="801"/>
      <c r="AK54" s="802"/>
      <c r="AL54" s="99"/>
      <c r="AM54" s="99"/>
    </row>
    <row r="55" spans="1:39" ht="30" customHeight="1">
      <c r="A55" s="963"/>
      <c r="B55" s="964"/>
      <c r="C55" s="547" t="s">
        <v>144</v>
      </c>
      <c r="D55" s="547"/>
      <c r="E55" s="547"/>
      <c r="F55" s="547"/>
      <c r="G55" s="547"/>
      <c r="H55" s="547"/>
      <c r="I55" s="547"/>
      <c r="J55" s="547"/>
      <c r="K55" s="547"/>
      <c r="L55" s="547"/>
      <c r="M55" s="547"/>
      <c r="N55" s="58"/>
      <c r="O55" s="542" t="str">
        <f>O20</f>
        <v>○○工業株式会社　第二工場</v>
      </c>
      <c r="P55" s="801"/>
      <c r="Q55" s="801"/>
      <c r="R55" s="801"/>
      <c r="S55" s="801"/>
      <c r="T55" s="801"/>
      <c r="U55" s="801"/>
      <c r="V55" s="801"/>
      <c r="W55" s="801"/>
      <c r="X55" s="801"/>
      <c r="Y55" s="801"/>
      <c r="Z55" s="801"/>
      <c r="AA55" s="801"/>
      <c r="AB55" s="801"/>
      <c r="AC55" s="801"/>
      <c r="AD55" s="801"/>
      <c r="AE55" s="801"/>
      <c r="AF55" s="801"/>
      <c r="AG55" s="801"/>
      <c r="AH55" s="801"/>
      <c r="AI55" s="801"/>
      <c r="AJ55" s="801"/>
      <c r="AK55" s="802"/>
      <c r="AL55" s="99"/>
      <c r="AM55" s="99"/>
    </row>
    <row r="56" spans="1:39" ht="30" customHeight="1">
      <c r="A56" s="963"/>
      <c r="B56" s="964"/>
      <c r="C56" s="547" t="s">
        <v>147</v>
      </c>
      <c r="D56" s="547"/>
      <c r="E56" s="547"/>
      <c r="F56" s="547"/>
      <c r="G56" s="547"/>
      <c r="H56" s="547"/>
      <c r="I56" s="547"/>
      <c r="J56" s="547"/>
      <c r="K56" s="547"/>
      <c r="L56" s="547"/>
      <c r="M56" s="547"/>
      <c r="N56" s="58"/>
      <c r="O56" s="542" t="str">
        <f>O21</f>
        <v>岩手県釜石市小佐野町６丁目５番１号</v>
      </c>
      <c r="P56" s="801"/>
      <c r="Q56" s="801"/>
      <c r="R56" s="801"/>
      <c r="S56" s="801"/>
      <c r="T56" s="801"/>
      <c r="U56" s="801"/>
      <c r="V56" s="801"/>
      <c r="W56" s="801"/>
      <c r="X56" s="801"/>
      <c r="Y56" s="801"/>
      <c r="Z56" s="801"/>
      <c r="AA56" s="801"/>
      <c r="AB56" s="801"/>
      <c r="AC56" s="801"/>
      <c r="AD56" s="801"/>
      <c r="AE56" s="801"/>
      <c r="AF56" s="801"/>
      <c r="AG56" s="801"/>
      <c r="AH56" s="801"/>
      <c r="AI56" s="801"/>
      <c r="AJ56" s="801"/>
      <c r="AK56" s="802"/>
      <c r="AL56" s="99"/>
      <c r="AM56" s="99"/>
    </row>
    <row r="57" spans="1:39" ht="30" customHeight="1">
      <c r="A57" s="963"/>
      <c r="B57" s="964"/>
      <c r="C57" s="547" t="s">
        <v>149</v>
      </c>
      <c r="D57" s="547"/>
      <c r="E57" s="547"/>
      <c r="F57" s="547"/>
      <c r="G57" s="547"/>
      <c r="H57" s="547"/>
      <c r="I57" s="547"/>
      <c r="J57" s="547"/>
      <c r="K57" s="547"/>
      <c r="L57" s="547"/>
      <c r="M57" s="547"/>
      <c r="N57" s="58"/>
      <c r="O57" s="804">
        <f>O22</f>
        <v>43987</v>
      </c>
      <c r="P57" s="805"/>
      <c r="Q57" s="805"/>
      <c r="R57" s="805"/>
      <c r="S57" s="805"/>
      <c r="T57" s="805"/>
      <c r="U57" s="805"/>
      <c r="V57" s="805"/>
      <c r="W57" s="805"/>
      <c r="X57" s="805"/>
      <c r="Y57" s="805"/>
      <c r="Z57" s="805"/>
      <c r="AA57" s="805"/>
      <c r="AB57" s="805"/>
      <c r="AC57" s="805"/>
      <c r="AD57" s="805"/>
      <c r="AE57" s="805"/>
      <c r="AF57" s="805"/>
      <c r="AG57" s="805"/>
      <c r="AH57" s="805"/>
      <c r="AI57" s="805"/>
      <c r="AJ57" s="805"/>
      <c r="AK57" s="806"/>
      <c r="AL57" s="99"/>
      <c r="AM57" s="99"/>
    </row>
    <row r="58" spans="1:39" ht="30" customHeight="1">
      <c r="A58" s="963"/>
      <c r="B58" s="964"/>
      <c r="C58" s="687" t="s">
        <v>131</v>
      </c>
      <c r="D58" s="688"/>
      <c r="E58" s="688"/>
      <c r="F58" s="688"/>
      <c r="G58" s="688"/>
      <c r="H58" s="688"/>
      <c r="I58" s="688"/>
      <c r="J58" s="688"/>
      <c r="K58" s="688"/>
      <c r="L58" s="688"/>
      <c r="M58" s="696"/>
      <c r="N58" s="67"/>
      <c r="O58" s="540" t="s">
        <v>153</v>
      </c>
      <c r="P58" s="540"/>
      <c r="Q58" s="540"/>
      <c r="R58" s="540"/>
      <c r="S58" s="540"/>
      <c r="T58" s="540"/>
      <c r="U58" s="540"/>
      <c r="V58" s="540"/>
      <c r="W58" s="540"/>
      <c r="X58" s="540"/>
      <c r="Y58" s="540"/>
      <c r="Z58" s="540"/>
      <c r="AA58" s="807"/>
      <c r="AB58" s="554" t="s">
        <v>155</v>
      </c>
      <c r="AC58" s="555"/>
      <c r="AD58" s="555"/>
      <c r="AE58" s="555"/>
      <c r="AF58" s="555"/>
      <c r="AG58" s="555"/>
      <c r="AH58" s="555"/>
      <c r="AI58" s="555"/>
      <c r="AJ58" s="555"/>
      <c r="AK58" s="556"/>
      <c r="AL58" s="99"/>
      <c r="AM58" s="99"/>
    </row>
    <row r="59" spans="1:39" ht="30" customHeight="1">
      <c r="A59" s="963"/>
      <c r="B59" s="964"/>
      <c r="C59" s="709"/>
      <c r="D59" s="710"/>
      <c r="E59" s="710"/>
      <c r="F59" s="710"/>
      <c r="G59" s="710"/>
      <c r="H59" s="710"/>
      <c r="I59" s="710"/>
      <c r="J59" s="710"/>
      <c r="K59" s="710"/>
      <c r="L59" s="710"/>
      <c r="M59" s="711"/>
      <c r="N59" s="58"/>
      <c r="O59" s="548" t="str">
        <f>O24</f>
        <v>工場用建物</v>
      </c>
      <c r="P59" s="548"/>
      <c r="Q59" s="548"/>
      <c r="R59" s="548"/>
      <c r="S59" s="548"/>
      <c r="T59" s="548"/>
      <c r="U59" s="548"/>
      <c r="V59" s="548"/>
      <c r="W59" s="548"/>
      <c r="X59" s="548"/>
      <c r="Y59" s="548"/>
      <c r="Z59" s="548"/>
      <c r="AA59" s="807"/>
      <c r="AB59" s="557">
        <f>AB24</f>
        <v>150000000</v>
      </c>
      <c r="AC59" s="558"/>
      <c r="AD59" s="558"/>
      <c r="AE59" s="558"/>
      <c r="AF59" s="559"/>
      <c r="AG59" s="559"/>
      <c r="AH59" s="559"/>
      <c r="AI59" s="559"/>
      <c r="AJ59" s="559"/>
      <c r="AK59" s="92" t="s">
        <v>162</v>
      </c>
      <c r="AL59" s="99"/>
      <c r="AM59" s="99"/>
    </row>
    <row r="60" spans="1:39" ht="30" customHeight="1">
      <c r="A60" s="963"/>
      <c r="B60" s="964"/>
      <c r="C60" s="709"/>
      <c r="D60" s="710"/>
      <c r="E60" s="710"/>
      <c r="F60" s="710"/>
      <c r="G60" s="710"/>
      <c r="H60" s="710"/>
      <c r="I60" s="710"/>
      <c r="J60" s="710"/>
      <c r="K60" s="710"/>
      <c r="L60" s="710"/>
      <c r="M60" s="711"/>
      <c r="N60" s="58"/>
      <c r="O60" s="548" t="str">
        <f>O25</f>
        <v>建物附属設備</v>
      </c>
      <c r="P60" s="548"/>
      <c r="Q60" s="548"/>
      <c r="R60" s="548"/>
      <c r="S60" s="548"/>
      <c r="T60" s="548"/>
      <c r="U60" s="548"/>
      <c r="V60" s="548"/>
      <c r="W60" s="548"/>
      <c r="X60" s="548"/>
      <c r="Y60" s="548"/>
      <c r="Z60" s="548"/>
      <c r="AA60" s="807"/>
      <c r="AB60" s="557">
        <f>AB25</f>
        <v>9000000</v>
      </c>
      <c r="AC60" s="558"/>
      <c r="AD60" s="558"/>
      <c r="AE60" s="558"/>
      <c r="AF60" s="559"/>
      <c r="AG60" s="559"/>
      <c r="AH60" s="559"/>
      <c r="AI60" s="559"/>
      <c r="AJ60" s="559"/>
      <c r="AK60" s="91"/>
      <c r="AL60" s="99"/>
      <c r="AM60" s="99"/>
    </row>
    <row r="61" spans="1:39" ht="30" customHeight="1">
      <c r="A61" s="963"/>
      <c r="B61" s="964"/>
      <c r="C61" s="712"/>
      <c r="D61" s="713"/>
      <c r="E61" s="713"/>
      <c r="F61" s="713"/>
      <c r="G61" s="713"/>
      <c r="H61" s="713"/>
      <c r="I61" s="713"/>
      <c r="J61" s="713"/>
      <c r="K61" s="713"/>
      <c r="L61" s="713"/>
      <c r="M61" s="714"/>
      <c r="N61" s="69"/>
      <c r="O61" s="548" t="str">
        <f>O26</f>
        <v>機械装置</v>
      </c>
      <c r="P61" s="548"/>
      <c r="Q61" s="548"/>
      <c r="R61" s="548"/>
      <c r="S61" s="548"/>
      <c r="T61" s="548"/>
      <c r="U61" s="548"/>
      <c r="V61" s="548"/>
      <c r="W61" s="548"/>
      <c r="X61" s="548"/>
      <c r="Y61" s="548"/>
      <c r="Z61" s="548"/>
      <c r="AA61" s="807"/>
      <c r="AB61" s="557">
        <f>AB26</f>
        <v>42000000</v>
      </c>
      <c r="AC61" s="558"/>
      <c r="AD61" s="558"/>
      <c r="AE61" s="558"/>
      <c r="AF61" s="559"/>
      <c r="AG61" s="559"/>
      <c r="AH61" s="559"/>
      <c r="AI61" s="559"/>
      <c r="AJ61" s="559"/>
      <c r="AK61" s="159"/>
      <c r="AL61" s="99"/>
      <c r="AM61" s="99"/>
    </row>
    <row r="62" spans="1:39" ht="30" customHeight="1">
      <c r="A62" s="948" t="s">
        <v>139</v>
      </c>
      <c r="B62" s="949"/>
      <c r="C62" s="547" t="s">
        <v>228</v>
      </c>
      <c r="D62" s="547"/>
      <c r="E62" s="547"/>
      <c r="F62" s="547"/>
      <c r="G62" s="547"/>
      <c r="H62" s="547"/>
      <c r="I62" s="547"/>
      <c r="J62" s="547"/>
      <c r="K62" s="547"/>
      <c r="L62" s="547" t="s">
        <v>229</v>
      </c>
      <c r="M62" s="547"/>
      <c r="N62" s="547"/>
      <c r="O62" s="547"/>
      <c r="P62" s="547"/>
      <c r="Q62" s="808" t="s">
        <v>166</v>
      </c>
      <c r="R62" s="809"/>
      <c r="S62" s="809"/>
      <c r="T62" s="809"/>
      <c r="U62" s="809"/>
      <c r="V62" s="809"/>
      <c r="W62" s="809"/>
      <c r="X62" s="810"/>
      <c r="Y62" s="810"/>
      <c r="Z62" s="810"/>
      <c r="AA62" s="807"/>
      <c r="AB62" s="811" t="s">
        <v>108</v>
      </c>
      <c r="AC62" s="812"/>
      <c r="AD62" s="812"/>
      <c r="AE62" s="812"/>
      <c r="AF62" s="812"/>
      <c r="AG62" s="812"/>
      <c r="AH62" s="812"/>
      <c r="AI62" s="813"/>
      <c r="AJ62" s="813"/>
      <c r="AK62" s="579"/>
      <c r="AL62" s="99"/>
      <c r="AM62" s="99"/>
    </row>
    <row r="63" spans="1:39" ht="30" customHeight="1">
      <c r="A63" s="950"/>
      <c r="B63" s="951"/>
      <c r="C63" s="814" t="str">
        <f>IF(C28=0,"",C28)</f>
        <v>岩手県釜石市小佐野町６丁目５番１号</v>
      </c>
      <c r="D63" s="815"/>
      <c r="E63" s="815"/>
      <c r="F63" s="815"/>
      <c r="G63" s="815"/>
      <c r="H63" s="815"/>
      <c r="I63" s="815"/>
      <c r="J63" s="815"/>
      <c r="K63" s="816"/>
      <c r="L63" s="817" t="str">
        <f>IF(L28=0,"",L28)</f>
        <v>工場</v>
      </c>
      <c r="M63" s="817"/>
      <c r="N63" s="817"/>
      <c r="O63" s="817"/>
      <c r="P63" s="817"/>
      <c r="Q63" s="818" t="str">
        <f>IF(Q28=0,"",Q28)</f>
        <v>鉄骨造２階建</v>
      </c>
      <c r="R63" s="819"/>
      <c r="S63" s="819"/>
      <c r="T63" s="819"/>
      <c r="U63" s="819"/>
      <c r="V63" s="819"/>
      <c r="W63" s="819"/>
      <c r="X63" s="575"/>
      <c r="Y63" s="575"/>
      <c r="Z63" s="575"/>
      <c r="AA63" s="820"/>
      <c r="AB63" s="821">
        <f>IF(AB28=0,"",AB28)</f>
        <v>2938.5</v>
      </c>
      <c r="AC63" s="822"/>
      <c r="AD63" s="822"/>
      <c r="AE63" s="822"/>
      <c r="AF63" s="822"/>
      <c r="AG63" s="822"/>
      <c r="AH63" s="823"/>
      <c r="AI63" s="823"/>
      <c r="AJ63" s="823"/>
      <c r="AK63" s="92" t="s">
        <v>233</v>
      </c>
      <c r="AL63" s="99"/>
      <c r="AM63" s="99"/>
    </row>
    <row r="64" spans="1:39" ht="30" customHeight="1">
      <c r="A64" s="950"/>
      <c r="B64" s="951"/>
      <c r="C64" s="547" t="s">
        <v>234</v>
      </c>
      <c r="D64" s="547"/>
      <c r="E64" s="547"/>
      <c r="F64" s="547"/>
      <c r="G64" s="547"/>
      <c r="H64" s="547"/>
      <c r="I64" s="547"/>
      <c r="J64" s="547"/>
      <c r="K64" s="547"/>
      <c r="L64" s="547" t="s">
        <v>235</v>
      </c>
      <c r="M64" s="547"/>
      <c r="N64" s="547"/>
      <c r="O64" s="547"/>
      <c r="P64" s="547"/>
      <c r="Q64" s="808" t="s">
        <v>236</v>
      </c>
      <c r="R64" s="809"/>
      <c r="S64" s="809"/>
      <c r="T64" s="809"/>
      <c r="U64" s="809"/>
      <c r="V64" s="809"/>
      <c r="W64" s="809"/>
      <c r="X64" s="810"/>
      <c r="Y64" s="810"/>
      <c r="Z64" s="810"/>
      <c r="AA64" s="807"/>
      <c r="AB64" s="811" t="s">
        <v>155</v>
      </c>
      <c r="AC64" s="812"/>
      <c r="AD64" s="812"/>
      <c r="AE64" s="812"/>
      <c r="AF64" s="812"/>
      <c r="AG64" s="812"/>
      <c r="AH64" s="812"/>
      <c r="AI64" s="813"/>
      <c r="AJ64" s="813"/>
      <c r="AK64" s="579"/>
      <c r="AL64" s="99"/>
      <c r="AM64" s="99"/>
    </row>
    <row r="65" spans="1:39" ht="30" customHeight="1">
      <c r="A65" s="952"/>
      <c r="B65" s="953"/>
      <c r="C65" s="824">
        <f>IF(C30=0,"",C30)</f>
        <v>43779</v>
      </c>
      <c r="D65" s="825"/>
      <c r="E65" s="825"/>
      <c r="F65" s="825"/>
      <c r="G65" s="825"/>
      <c r="H65" s="825"/>
      <c r="I65" s="825"/>
      <c r="J65" s="825"/>
      <c r="K65" s="826"/>
      <c r="L65" s="827">
        <f>IF(L30=0,"",L30)</f>
        <v>43987</v>
      </c>
      <c r="M65" s="828"/>
      <c r="N65" s="828"/>
      <c r="O65" s="828"/>
      <c r="P65" s="829"/>
      <c r="Q65" s="818" t="str">
        <f>IF(Q30=0,"",Q30)</f>
        <v>新築</v>
      </c>
      <c r="R65" s="819"/>
      <c r="S65" s="819"/>
      <c r="T65" s="819"/>
      <c r="U65" s="819"/>
      <c r="V65" s="819"/>
      <c r="W65" s="819"/>
      <c r="X65" s="575"/>
      <c r="Y65" s="575"/>
      <c r="Z65" s="575"/>
      <c r="AA65" s="820"/>
      <c r="AB65" s="557">
        <f>IF(AB30=0,"",AB30)</f>
        <v>159000000</v>
      </c>
      <c r="AC65" s="558"/>
      <c r="AD65" s="558"/>
      <c r="AE65" s="558"/>
      <c r="AF65" s="559"/>
      <c r="AG65" s="559"/>
      <c r="AH65" s="559"/>
      <c r="AI65" s="559"/>
      <c r="AJ65" s="559"/>
      <c r="AK65" s="92" t="s">
        <v>162</v>
      </c>
      <c r="AL65" s="99"/>
      <c r="AM65" s="99"/>
    </row>
    <row r="66" spans="1:39" ht="30" customHeight="1">
      <c r="A66" s="948" t="s">
        <v>239</v>
      </c>
      <c r="B66" s="949"/>
      <c r="C66" s="547" t="s">
        <v>228</v>
      </c>
      <c r="D66" s="547"/>
      <c r="E66" s="547"/>
      <c r="F66" s="547"/>
      <c r="G66" s="547"/>
      <c r="H66" s="547"/>
      <c r="I66" s="547"/>
      <c r="J66" s="547"/>
      <c r="K66" s="547"/>
      <c r="L66" s="547"/>
      <c r="M66" s="547"/>
      <c r="N66" s="547"/>
      <c r="O66" s="547"/>
      <c r="P66" s="547"/>
      <c r="Q66" s="808" t="s">
        <v>240</v>
      </c>
      <c r="R66" s="809"/>
      <c r="S66" s="809"/>
      <c r="T66" s="809"/>
      <c r="U66" s="809"/>
      <c r="V66" s="809"/>
      <c r="W66" s="809"/>
      <c r="X66" s="810"/>
      <c r="Y66" s="810"/>
      <c r="Z66" s="810"/>
      <c r="AA66" s="807"/>
      <c r="AB66" s="811" t="s">
        <v>216</v>
      </c>
      <c r="AC66" s="812"/>
      <c r="AD66" s="812"/>
      <c r="AE66" s="812"/>
      <c r="AF66" s="812"/>
      <c r="AG66" s="812"/>
      <c r="AH66" s="812"/>
      <c r="AI66" s="813"/>
      <c r="AJ66" s="813"/>
      <c r="AK66" s="579"/>
      <c r="AL66" s="99"/>
      <c r="AM66" s="99"/>
    </row>
    <row r="67" spans="1:39" ht="30" customHeight="1">
      <c r="A67" s="950"/>
      <c r="B67" s="951"/>
      <c r="C67" s="830" t="str">
        <f>IF(C32=0,"",C32)</f>
        <v>岩手県釜石市小佐野町６丁目５番１号</v>
      </c>
      <c r="D67" s="831"/>
      <c r="E67" s="831"/>
      <c r="F67" s="831"/>
      <c r="G67" s="831"/>
      <c r="H67" s="831"/>
      <c r="I67" s="831"/>
      <c r="J67" s="831"/>
      <c r="K67" s="831"/>
      <c r="L67" s="831"/>
      <c r="M67" s="831"/>
      <c r="N67" s="831"/>
      <c r="O67" s="831"/>
      <c r="P67" s="832"/>
      <c r="Q67" s="818" t="str">
        <f>IF(Q32=0,"",Q32)</f>
        <v>宅地</v>
      </c>
      <c r="R67" s="819"/>
      <c r="S67" s="819"/>
      <c r="T67" s="819"/>
      <c r="U67" s="819"/>
      <c r="V67" s="819"/>
      <c r="W67" s="819"/>
      <c r="X67" s="575"/>
      <c r="Y67" s="575"/>
      <c r="Z67" s="575"/>
      <c r="AA67" s="820"/>
      <c r="AB67" s="821">
        <f>IF(AB32=0,"",AB32)</f>
        <v>6000</v>
      </c>
      <c r="AC67" s="822"/>
      <c r="AD67" s="822"/>
      <c r="AE67" s="822"/>
      <c r="AF67" s="822"/>
      <c r="AG67" s="822"/>
      <c r="AH67" s="823"/>
      <c r="AI67" s="823"/>
      <c r="AJ67" s="823"/>
      <c r="AK67" s="92" t="s">
        <v>233</v>
      </c>
      <c r="AL67" s="99"/>
      <c r="AM67" s="99"/>
    </row>
    <row r="68" spans="1:39" ht="30" customHeight="1">
      <c r="A68" s="950"/>
      <c r="B68" s="951"/>
      <c r="C68" s="547" t="s">
        <v>235</v>
      </c>
      <c r="D68" s="547"/>
      <c r="E68" s="547"/>
      <c r="F68" s="547"/>
      <c r="G68" s="547"/>
      <c r="H68" s="547"/>
      <c r="I68" s="547"/>
      <c r="J68" s="547"/>
      <c r="K68" s="547"/>
      <c r="L68" s="808" t="s">
        <v>236</v>
      </c>
      <c r="M68" s="809"/>
      <c r="N68" s="809"/>
      <c r="O68" s="809"/>
      <c r="P68" s="809"/>
      <c r="Q68" s="809"/>
      <c r="R68" s="809"/>
      <c r="S68" s="809"/>
      <c r="T68" s="809"/>
      <c r="U68" s="809"/>
      <c r="V68" s="809"/>
      <c r="W68" s="809"/>
      <c r="X68" s="810"/>
      <c r="Y68" s="810"/>
      <c r="Z68" s="810"/>
      <c r="AA68" s="807"/>
      <c r="AB68" s="811" t="s">
        <v>155</v>
      </c>
      <c r="AC68" s="812"/>
      <c r="AD68" s="812"/>
      <c r="AE68" s="812"/>
      <c r="AF68" s="812"/>
      <c r="AG68" s="812"/>
      <c r="AH68" s="812"/>
      <c r="AI68" s="813"/>
      <c r="AJ68" s="813"/>
      <c r="AK68" s="579"/>
      <c r="AL68" s="99"/>
      <c r="AM68" s="99"/>
    </row>
    <row r="69" spans="1:39" ht="30" customHeight="1">
      <c r="A69" s="952"/>
      <c r="B69" s="953"/>
      <c r="C69" s="824">
        <f>IF(C34=0,"",C34)</f>
        <v>43915</v>
      </c>
      <c r="D69" s="825"/>
      <c r="E69" s="825"/>
      <c r="F69" s="825"/>
      <c r="G69" s="825"/>
      <c r="H69" s="825"/>
      <c r="I69" s="825"/>
      <c r="J69" s="825"/>
      <c r="K69" s="826"/>
      <c r="L69" s="833" t="str">
        <f>IF(L34=0,"",L34)</f>
        <v>売買</v>
      </c>
      <c r="M69" s="834"/>
      <c r="N69" s="834"/>
      <c r="O69" s="834"/>
      <c r="P69" s="834"/>
      <c r="Q69" s="834"/>
      <c r="R69" s="834"/>
      <c r="S69" s="834"/>
      <c r="T69" s="834"/>
      <c r="U69" s="834"/>
      <c r="V69" s="834"/>
      <c r="W69" s="834"/>
      <c r="X69" s="815"/>
      <c r="Y69" s="815"/>
      <c r="Z69" s="815"/>
      <c r="AA69" s="807"/>
      <c r="AB69" s="557">
        <f>IF(AB34=0,"",AB34)</f>
        <v>21000000</v>
      </c>
      <c r="AC69" s="558"/>
      <c r="AD69" s="558"/>
      <c r="AE69" s="558"/>
      <c r="AF69" s="559"/>
      <c r="AG69" s="559"/>
      <c r="AH69" s="559"/>
      <c r="AI69" s="559"/>
      <c r="AJ69" s="559"/>
      <c r="AK69" s="92" t="s">
        <v>162</v>
      </c>
      <c r="AL69" s="99"/>
      <c r="AM69" s="99"/>
    </row>
    <row r="70" ht="27" customHeight="1"/>
    <row r="71" ht="27" customHeight="1"/>
    <row r="72" ht="27" customHeight="1"/>
    <row r="73" ht="27" customHeight="1"/>
    <row r="74" ht="27" customHeight="1"/>
    <row r="75" ht="24.75" customHeight="1"/>
    <row r="88" ht="27" customHeight="1"/>
    <row r="89" ht="27" customHeight="1"/>
    <row r="90" ht="13.5" customHeight="1"/>
    <row r="91" ht="13.5" customHeight="1"/>
    <row r="92" ht="27" customHeight="1"/>
    <row r="93" ht="13.5" customHeight="1"/>
    <row r="94" ht="13.5" customHeight="1"/>
    <row r="95" ht="27" customHeight="1"/>
    <row r="96" ht="27" customHeight="1"/>
    <row r="97" ht="27" customHeight="1"/>
    <row r="98" ht="27" customHeight="1"/>
    <row r="99" ht="27" customHeight="1"/>
    <row r="100" ht="27" customHeight="1"/>
    <row r="101" ht="27" customHeight="1"/>
    <row r="102" ht="27" customHeight="1"/>
    <row r="103" ht="27" customHeight="1"/>
    <row r="104" ht="27" customHeight="1"/>
    <row r="105" ht="27" customHeight="1"/>
    <row r="106" ht="13.5" customHeight="1"/>
    <row r="107" ht="27" customHeight="1"/>
    <row r="108" ht="27" customHeight="1"/>
    <row r="109" ht="27" customHeight="1"/>
    <row r="110" ht="27" customHeight="1"/>
    <row r="111" ht="27" customHeight="1"/>
    <row r="112" ht="27" customHeight="1"/>
    <row r="113" ht="27" customHeight="1"/>
  </sheetData>
  <sheetProtection sheet="1" objects="1" scenarios="1"/>
  <mergeCells count="202">
    <mergeCell ref="A62:B65"/>
    <mergeCell ref="A66:B69"/>
    <mergeCell ref="J4:J12"/>
    <mergeCell ref="A19:B26"/>
    <mergeCell ref="J40:J48"/>
    <mergeCell ref="A54:B61"/>
    <mergeCell ref="X47:Y48"/>
    <mergeCell ref="Z47:AA48"/>
    <mergeCell ref="AB47:AC48"/>
    <mergeCell ref="AD47:AE48"/>
    <mergeCell ref="AF47:AG48"/>
    <mergeCell ref="AH47:AI48"/>
    <mergeCell ref="AJ47:AK48"/>
    <mergeCell ref="A51:M52"/>
    <mergeCell ref="O51:AK52"/>
    <mergeCell ref="A27:B30"/>
    <mergeCell ref="AM27:AM30"/>
    <mergeCell ref="A31:B34"/>
    <mergeCell ref="AM31:AM34"/>
    <mergeCell ref="K40:N41"/>
    <mergeCell ref="O40:AK41"/>
    <mergeCell ref="B42:C43"/>
    <mergeCell ref="D42:D43"/>
    <mergeCell ref="E42:E43"/>
    <mergeCell ref="F42:F43"/>
    <mergeCell ref="G42:G43"/>
    <mergeCell ref="H42:H43"/>
    <mergeCell ref="I42:I43"/>
    <mergeCell ref="K42:N44"/>
    <mergeCell ref="O42:AI43"/>
    <mergeCell ref="AJ42:AJ44"/>
    <mergeCell ref="Z11:AA12"/>
    <mergeCell ref="AB11:AC12"/>
    <mergeCell ref="AD11:AE12"/>
    <mergeCell ref="AF11:AG12"/>
    <mergeCell ref="AH11:AI12"/>
    <mergeCell ref="AJ11:AK12"/>
    <mergeCell ref="AM11:AM12"/>
    <mergeCell ref="AM15:AM19"/>
    <mergeCell ref="A16:M17"/>
    <mergeCell ref="O16:AK17"/>
    <mergeCell ref="AL16:AL17"/>
    <mergeCell ref="C69:K69"/>
    <mergeCell ref="L69:AA69"/>
    <mergeCell ref="AB69:AJ69"/>
    <mergeCell ref="K4:N5"/>
    <mergeCell ref="O4:AK5"/>
    <mergeCell ref="B6:C7"/>
    <mergeCell ref="D6:D7"/>
    <mergeCell ref="E6:E7"/>
    <mergeCell ref="F6:F7"/>
    <mergeCell ref="G6:G7"/>
    <mergeCell ref="H6:H7"/>
    <mergeCell ref="I6:I7"/>
    <mergeCell ref="K6:N8"/>
    <mergeCell ref="O6:AI7"/>
    <mergeCell ref="AJ6:AJ8"/>
    <mergeCell ref="K9:N10"/>
    <mergeCell ref="K11:N12"/>
    <mergeCell ref="O11:O12"/>
    <mergeCell ref="P11:P12"/>
    <mergeCell ref="Q11:Q12"/>
    <mergeCell ref="R11:S12"/>
    <mergeCell ref="T11:U12"/>
    <mergeCell ref="V11:W12"/>
    <mergeCell ref="X11:Y12"/>
    <mergeCell ref="C66:P66"/>
    <mergeCell ref="Q66:AA66"/>
    <mergeCell ref="AB66:AK66"/>
    <mergeCell ref="C67:P67"/>
    <mergeCell ref="Q67:AA67"/>
    <mergeCell ref="AB67:AJ67"/>
    <mergeCell ref="C68:K68"/>
    <mergeCell ref="L68:AA68"/>
    <mergeCell ref="AB68:AK68"/>
    <mergeCell ref="C63:K63"/>
    <mergeCell ref="L63:P63"/>
    <mergeCell ref="Q63:AA63"/>
    <mergeCell ref="AB63:AJ63"/>
    <mergeCell ref="C64:K64"/>
    <mergeCell ref="L64:P64"/>
    <mergeCell ref="Q64:AA64"/>
    <mergeCell ref="AB64:AK64"/>
    <mergeCell ref="C65:K65"/>
    <mergeCell ref="L65:P65"/>
    <mergeCell ref="Q65:AA65"/>
    <mergeCell ref="AB65:AJ65"/>
    <mergeCell ref="O59:AA59"/>
    <mergeCell ref="AB59:AJ59"/>
    <mergeCell ref="O60:AA60"/>
    <mergeCell ref="AB60:AJ60"/>
    <mergeCell ref="O61:AA61"/>
    <mergeCell ref="AB61:AJ61"/>
    <mergeCell ref="C62:K62"/>
    <mergeCell ref="L62:P62"/>
    <mergeCell ref="Q62:AA62"/>
    <mergeCell ref="AB62:AK62"/>
    <mergeCell ref="C58:M61"/>
    <mergeCell ref="C54:M54"/>
    <mergeCell ref="O54:AK54"/>
    <mergeCell ref="C55:M55"/>
    <mergeCell ref="O55:AK55"/>
    <mergeCell ref="C56:M56"/>
    <mergeCell ref="O56:AK56"/>
    <mergeCell ref="C57:M57"/>
    <mergeCell ref="O57:AK57"/>
    <mergeCell ref="O58:AA58"/>
    <mergeCell ref="AB58:AK58"/>
    <mergeCell ref="O46:AI46"/>
    <mergeCell ref="B49:AJ49"/>
    <mergeCell ref="A50:M50"/>
    <mergeCell ref="O50:AK50"/>
    <mergeCell ref="A53:M53"/>
    <mergeCell ref="O53:P53"/>
    <mergeCell ref="Q53:S53"/>
    <mergeCell ref="T53:U53"/>
    <mergeCell ref="V53:Y53"/>
    <mergeCell ref="Z53:AA53"/>
    <mergeCell ref="AB53:AE53"/>
    <mergeCell ref="AF53:AG53"/>
    <mergeCell ref="AH53:AK53"/>
    <mergeCell ref="K45:N46"/>
    <mergeCell ref="A46:B47"/>
    <mergeCell ref="C46:F47"/>
    <mergeCell ref="H46:H47"/>
    <mergeCell ref="K47:N48"/>
    <mergeCell ref="O47:O48"/>
    <mergeCell ref="P47:P48"/>
    <mergeCell ref="Q47:Q48"/>
    <mergeCell ref="R47:S48"/>
    <mergeCell ref="T47:U48"/>
    <mergeCell ref="V47:W48"/>
    <mergeCell ref="C34:K34"/>
    <mergeCell ref="L34:AA34"/>
    <mergeCell ref="AB34:AJ34"/>
    <mergeCell ref="A35:AK35"/>
    <mergeCell ref="B38:AJ38"/>
    <mergeCell ref="A39:AK39"/>
    <mergeCell ref="O44:AI44"/>
    <mergeCell ref="O45:W45"/>
    <mergeCell ref="X45:AI45"/>
    <mergeCell ref="C31:P31"/>
    <mergeCell ref="Q31:AA31"/>
    <mergeCell ref="AB31:AK31"/>
    <mergeCell ref="C32:P32"/>
    <mergeCell ref="Q32:AA32"/>
    <mergeCell ref="AB32:AJ32"/>
    <mergeCell ref="C33:K33"/>
    <mergeCell ref="L33:AA33"/>
    <mergeCell ref="AB33:AK33"/>
    <mergeCell ref="C28:K28"/>
    <mergeCell ref="L28:P28"/>
    <mergeCell ref="Q28:AA28"/>
    <mergeCell ref="AB28:AJ28"/>
    <mergeCell ref="C29:K29"/>
    <mergeCell ref="L29:P29"/>
    <mergeCell ref="Q29:AA29"/>
    <mergeCell ref="AB29:AK29"/>
    <mergeCell ref="C30:K30"/>
    <mergeCell ref="L30:P30"/>
    <mergeCell ref="Q30:AA30"/>
    <mergeCell ref="AB30:AJ30"/>
    <mergeCell ref="O24:AA24"/>
    <mergeCell ref="AB24:AJ24"/>
    <mergeCell ref="O25:AA25"/>
    <mergeCell ref="AB25:AJ25"/>
    <mergeCell ref="O26:AA26"/>
    <mergeCell ref="AB26:AJ26"/>
    <mergeCell ref="C27:K27"/>
    <mergeCell ref="L27:P27"/>
    <mergeCell ref="Q27:AA27"/>
    <mergeCell ref="AB27:AK27"/>
    <mergeCell ref="C23:M26"/>
    <mergeCell ref="C19:M19"/>
    <mergeCell ref="O19:AK19"/>
    <mergeCell ref="C20:M20"/>
    <mergeCell ref="O20:AK20"/>
    <mergeCell ref="C21:M21"/>
    <mergeCell ref="O21:AK21"/>
    <mergeCell ref="C22:M22"/>
    <mergeCell ref="O22:AK22"/>
    <mergeCell ref="O23:AA23"/>
    <mergeCell ref="AB23:AK23"/>
    <mergeCell ref="B14:AJ14"/>
    <mergeCell ref="A15:M15"/>
    <mergeCell ref="O15:AK15"/>
    <mergeCell ref="A18:M18"/>
    <mergeCell ref="O18:P18"/>
    <mergeCell ref="Q18:S18"/>
    <mergeCell ref="T18:U18"/>
    <mergeCell ref="V18:Y18"/>
    <mergeCell ref="Z18:AA18"/>
    <mergeCell ref="AB18:AE18"/>
    <mergeCell ref="B1:AJ1"/>
    <mergeCell ref="A2:AK2"/>
    <mergeCell ref="A3:AK3"/>
    <mergeCell ref="O8:AI8"/>
    <mergeCell ref="O9:W9"/>
    <mergeCell ref="X9:AI9"/>
    <mergeCell ref="A10:B10"/>
    <mergeCell ref="C10:F10"/>
    <mergeCell ref="O10:AI10"/>
  </mergeCells>
  <conditionalFormatting sqref="A1:AK9 A10 C10:AK10 A11:AK45 A46 C46:AK46 C47:AK69 B48:B69 A48:A69">
    <cfRule type="cellIs" priority="1" dxfId="32" operator="equal" stopIfTrue="1">
      <formula>"要入力"</formula>
    </cfRule>
  </conditionalFormatting>
  <conditionalFormatting sqref="Q28:W32">
    <cfRule type="cellIs" priority="2" dxfId="32" operator="equal" stopIfTrue="1">
      <formula>"要入力"</formula>
    </cfRule>
  </conditionalFormatting>
  <conditionalFormatting sqref="AB33:AH33 AB31:AH31 AB29:AH29">
    <cfRule type="cellIs" priority="3" dxfId="32" operator="equal" stopIfTrue="1">
      <formula>"要入力"</formula>
    </cfRule>
  </conditionalFormatting>
  <conditionalFormatting sqref="A54 A62:W62 A68:W68 A63:P64 AB62:AH62 AB63:AG63 AK63 AK65 AK67 AK69 A38:AK38 A49:AK51 A66:P67 A65:B65 A69:B69 L69:W69 C54:AK57 AK59:AK61 A39 AB58:AK58 C58:Z61 A52:N53 V53 AH53 T53 Z53">
    <cfRule type="cellIs" priority="4" dxfId="32" operator="equal" stopIfTrue="1">
      <formula>"要入力"</formula>
    </cfRule>
  </conditionalFormatting>
  <conditionalFormatting sqref="Q63:W64 Q66:W66">
    <cfRule type="cellIs" priority="5" dxfId="32" operator="equal" stopIfTrue="1">
      <formula>"要入力"</formula>
    </cfRule>
  </conditionalFormatting>
  <conditionalFormatting sqref="AB68:AH68 AB66:AH66 AB64:AH64">
    <cfRule type="cellIs" priority="6" dxfId="32" operator="equal" stopIfTrue="1">
      <formula>"要入力"</formula>
    </cfRule>
  </conditionalFormatting>
  <conditionalFormatting sqref="C65:L65">
    <cfRule type="cellIs" priority="7" dxfId="32" operator="equal" stopIfTrue="1">
      <formula>"要入力"</formula>
    </cfRule>
  </conditionalFormatting>
  <conditionalFormatting sqref="Q65:W65">
    <cfRule type="cellIs" priority="8" dxfId="32" operator="equal" stopIfTrue="1">
      <formula>"要入力"</formula>
    </cfRule>
  </conditionalFormatting>
  <conditionalFormatting sqref="C69:K69">
    <cfRule type="cellIs" priority="9" dxfId="32" operator="equal" stopIfTrue="1">
      <formula>"要入力"</formula>
    </cfRule>
  </conditionalFormatting>
  <conditionalFormatting sqref="AB67:AG67">
    <cfRule type="cellIs" priority="10" dxfId="32" operator="equal" stopIfTrue="1">
      <formula>"要入力"</formula>
    </cfRule>
  </conditionalFormatting>
  <conditionalFormatting sqref="Q67:W67">
    <cfRule type="cellIs" priority="11" dxfId="32" operator="equal" stopIfTrue="1">
      <formula>"要入力"</formula>
    </cfRule>
  </conditionalFormatting>
  <conditionalFormatting sqref="A3">
    <cfRule type="cellIs" priority="12" dxfId="32" operator="equal" stopIfTrue="1">
      <formula>"要入力"</formula>
    </cfRule>
  </conditionalFormatting>
  <conditionalFormatting sqref="B9:F9">
    <cfRule type="cellIs" priority="13" dxfId="32" operator="equal" stopIfTrue="1">
      <formula>"要入力"</formula>
    </cfRule>
  </conditionalFormatting>
  <conditionalFormatting sqref="R47 T47 O40:AG40 O42:AG42 A40:I41 O44:AE44 A48:I48 AJ45:AK46 AJ42:AK42 AK43:AK44 A42:A45 G47 I46:I47 V47 X47 Z47 AB47 AD47 AF47 AH47 AJ47">
    <cfRule type="cellIs" priority="14" dxfId="32" operator="equal" stopIfTrue="1">
      <formula>"要入力"</formula>
    </cfRule>
  </conditionalFormatting>
  <conditionalFormatting sqref="B45:F45 A46">
    <cfRule type="cellIs" priority="15" dxfId="32" operator="equal" stopIfTrue="1">
      <formula>"要入力"</formula>
    </cfRule>
  </conditionalFormatting>
  <conditionalFormatting sqref="H6">
    <cfRule type="cellIs" priority="16" dxfId="32" operator="equal" stopIfTrue="1">
      <formula>"要入力"</formula>
    </cfRule>
  </conditionalFormatting>
  <conditionalFormatting sqref="F6">
    <cfRule type="cellIs" priority="17" dxfId="32" operator="equal" stopIfTrue="1">
      <formula>"要入力"</formula>
    </cfRule>
  </conditionalFormatting>
  <conditionalFormatting sqref="H42">
    <cfRule type="cellIs" priority="18" dxfId="32" operator="equal" stopIfTrue="1">
      <formula>"要入力"</formula>
    </cfRule>
  </conditionalFormatting>
  <conditionalFormatting sqref="B44:H44">
    <cfRule type="cellIs" priority="19" dxfId="32" operator="equal" stopIfTrue="1">
      <formula>"要入力"</formula>
    </cfRule>
  </conditionalFormatting>
  <conditionalFormatting sqref="B42 D42:E42 G42 I42">
    <cfRule type="cellIs" priority="20" dxfId="32" operator="equal" stopIfTrue="1">
      <formula>"要入力"</formula>
    </cfRule>
  </conditionalFormatting>
  <conditionalFormatting sqref="F42">
    <cfRule type="cellIs" priority="21" dxfId="32" operator="equal" stopIfTrue="1">
      <formula>"要入力"</formula>
    </cfRule>
  </conditionalFormatting>
  <dataValidations count="1">
    <dataValidation type="list" allowBlank="1" showInputMessage="1" showErrorMessage="1" sqref="A10">
      <formula1>"盛岡,県南,沿岸,県北"</formula1>
    </dataValidation>
  </dataValidations>
  <printOptions/>
  <pageMargins left="0.7086614173228347" right="0.31496062992125984" top="0.23622047244094488" bottom="0.7480314960629921" header="0.31496062992125984" footer="0.5118110236220472"/>
  <pageSetup firstPageNumber="7" useFirstPageNumber="1" horizontalDpi="600" verticalDpi="600" orientation="portrait" paperSize="9" r:id="rId4"/>
  <rowBreaks count="1" manualBreakCount="1">
    <brk id="35" max="255" man="1"/>
  </rowBreaks>
  <drawing r:id="rId3"/>
  <legacyDrawing r:id="rId2"/>
</worksheet>
</file>

<file path=xl/worksheets/sheet4.xml><?xml version="1.0" encoding="utf-8"?>
<worksheet xmlns="http://schemas.openxmlformats.org/spreadsheetml/2006/main" xmlns:r="http://schemas.openxmlformats.org/officeDocument/2006/relationships">
  <sheetPr codeName="Sheet2">
    <tabColor indexed="13"/>
  </sheetPr>
  <dimension ref="A1:N22"/>
  <sheetViews>
    <sheetView zoomScale="78" zoomScaleNormal="78" zoomScalePageLayoutView="0" workbookViewId="0" topLeftCell="A1">
      <selection activeCell="E13" sqref="E13"/>
    </sheetView>
  </sheetViews>
  <sheetFormatPr defaultColWidth="9.00390625" defaultRowHeight="24.75" customHeight="1"/>
  <cols>
    <col min="1" max="1" width="4.625" style="12" customWidth="1"/>
    <col min="2" max="2" width="3.625" style="12" customWidth="1"/>
    <col min="3" max="3" width="30.625" style="12" customWidth="1"/>
    <col min="4" max="5" width="12.625" style="12" customWidth="1"/>
    <col min="6" max="6" width="11.625" style="12" customWidth="1"/>
    <col min="7" max="7" width="2.625" style="163" customWidth="1"/>
    <col min="8" max="9" width="12.625" style="164" customWidth="1"/>
    <col min="10" max="10" width="12.625" style="12" customWidth="1"/>
    <col min="11" max="11" width="11.625" style="12" customWidth="1"/>
    <col min="12" max="12" width="2.625" style="163" customWidth="1"/>
    <col min="13" max="13" width="3.625" style="12" customWidth="1"/>
    <col min="14" max="14" width="60.625" style="12" customWidth="1"/>
    <col min="15" max="15" width="9.00390625" style="12" bestFit="1" customWidth="1"/>
    <col min="16" max="16" width="9.00390625" style="12" customWidth="1"/>
    <col min="17" max="16384" width="9.00390625" style="12" customWidth="1"/>
  </cols>
  <sheetData>
    <row r="1" spans="13:14" ht="24.75" customHeight="1">
      <c r="M1" s="99"/>
      <c r="N1" s="99"/>
    </row>
    <row r="2" spans="2:14" ht="24.75" customHeight="1">
      <c r="B2" s="165" t="s">
        <v>186</v>
      </c>
      <c r="M2" s="99"/>
      <c r="N2" s="106" t="s">
        <v>61</v>
      </c>
    </row>
    <row r="3" spans="9:14" ht="24.75" customHeight="1">
      <c r="I3" s="175" t="s">
        <v>246</v>
      </c>
      <c r="J3" s="965" t="str">
        <f>①!P6</f>
        <v>○○工業　株式会社</v>
      </c>
      <c r="K3" s="965"/>
      <c r="M3" s="99"/>
      <c r="N3" s="107" t="s">
        <v>13</v>
      </c>
    </row>
    <row r="4" spans="2:14" ht="24.75" customHeight="1">
      <c r="B4" s="968">
        <v>1</v>
      </c>
      <c r="C4" s="166" t="s">
        <v>161</v>
      </c>
      <c r="D4" s="168" t="s">
        <v>105</v>
      </c>
      <c r="E4" s="168" t="s">
        <v>36</v>
      </c>
      <c r="F4" s="966" t="s">
        <v>97</v>
      </c>
      <c r="G4" s="967"/>
      <c r="H4" s="168" t="s">
        <v>234</v>
      </c>
      <c r="I4" s="168" t="s">
        <v>235</v>
      </c>
      <c r="J4" s="168" t="s">
        <v>236</v>
      </c>
      <c r="K4" s="966" t="s">
        <v>247</v>
      </c>
      <c r="L4" s="967"/>
      <c r="M4" s="99"/>
      <c r="N4" s="880" t="s">
        <v>53</v>
      </c>
    </row>
    <row r="5" spans="2:14" ht="49.5" customHeight="1">
      <c r="B5" s="969"/>
      <c r="C5" s="167"/>
      <c r="D5" s="169"/>
      <c r="E5" s="169"/>
      <c r="F5" s="170"/>
      <c r="G5" s="171" t="s">
        <v>233</v>
      </c>
      <c r="H5" s="173"/>
      <c r="I5" s="173"/>
      <c r="J5" s="176"/>
      <c r="K5" s="177"/>
      <c r="L5" s="171" t="s">
        <v>162</v>
      </c>
      <c r="M5" s="99"/>
      <c r="N5" s="552"/>
    </row>
    <row r="6" spans="2:14" ht="24.75" customHeight="1">
      <c r="B6" s="968">
        <v>2</v>
      </c>
      <c r="C6" s="166" t="s">
        <v>161</v>
      </c>
      <c r="D6" s="168" t="s">
        <v>105</v>
      </c>
      <c r="E6" s="168" t="s">
        <v>36</v>
      </c>
      <c r="F6" s="966" t="s">
        <v>97</v>
      </c>
      <c r="G6" s="967"/>
      <c r="H6" s="168" t="s">
        <v>234</v>
      </c>
      <c r="I6" s="168" t="s">
        <v>235</v>
      </c>
      <c r="J6" s="168" t="s">
        <v>236</v>
      </c>
      <c r="K6" s="966" t="s">
        <v>247</v>
      </c>
      <c r="L6" s="967"/>
      <c r="M6" s="99"/>
      <c r="N6" s="970"/>
    </row>
    <row r="7" spans="2:14" ht="49.5" customHeight="1">
      <c r="B7" s="969"/>
      <c r="C7" s="167"/>
      <c r="D7" s="169"/>
      <c r="E7" s="169"/>
      <c r="F7" s="170"/>
      <c r="G7" s="171" t="s">
        <v>233</v>
      </c>
      <c r="H7" s="173"/>
      <c r="I7" s="173"/>
      <c r="J7" s="176"/>
      <c r="K7" s="177"/>
      <c r="L7" s="171" t="s">
        <v>162</v>
      </c>
      <c r="M7" s="99"/>
      <c r="N7" s="115"/>
    </row>
    <row r="8" spans="2:14" ht="24.75" customHeight="1">
      <c r="B8" s="968">
        <v>3</v>
      </c>
      <c r="C8" s="166" t="s">
        <v>161</v>
      </c>
      <c r="D8" s="168" t="s">
        <v>105</v>
      </c>
      <c r="E8" s="168" t="s">
        <v>36</v>
      </c>
      <c r="F8" s="966" t="s">
        <v>97</v>
      </c>
      <c r="G8" s="967"/>
      <c r="H8" s="168" t="s">
        <v>234</v>
      </c>
      <c r="I8" s="168" t="s">
        <v>235</v>
      </c>
      <c r="J8" s="168" t="s">
        <v>236</v>
      </c>
      <c r="K8" s="966" t="s">
        <v>247</v>
      </c>
      <c r="L8" s="967"/>
      <c r="M8" s="99"/>
      <c r="N8" s="115" t="s">
        <v>70</v>
      </c>
    </row>
    <row r="9" spans="2:14" ht="49.5" customHeight="1">
      <c r="B9" s="969"/>
      <c r="C9" s="167"/>
      <c r="D9" s="169"/>
      <c r="E9" s="169"/>
      <c r="F9" s="170"/>
      <c r="G9" s="171" t="s">
        <v>233</v>
      </c>
      <c r="H9" s="173"/>
      <c r="I9" s="173"/>
      <c r="J9" s="176"/>
      <c r="K9" s="177"/>
      <c r="L9" s="171" t="s">
        <v>162</v>
      </c>
      <c r="M9" s="99"/>
      <c r="N9" s="116" t="s">
        <v>115</v>
      </c>
    </row>
    <row r="10" spans="2:14" ht="24.75" customHeight="1">
      <c r="B10" s="968">
        <v>4</v>
      </c>
      <c r="C10" s="166" t="s">
        <v>161</v>
      </c>
      <c r="D10" s="168" t="s">
        <v>105</v>
      </c>
      <c r="E10" s="168" t="s">
        <v>36</v>
      </c>
      <c r="F10" s="966" t="s">
        <v>97</v>
      </c>
      <c r="G10" s="967"/>
      <c r="H10" s="168" t="s">
        <v>234</v>
      </c>
      <c r="I10" s="168" t="s">
        <v>235</v>
      </c>
      <c r="J10" s="168" t="s">
        <v>236</v>
      </c>
      <c r="K10" s="966" t="s">
        <v>247</v>
      </c>
      <c r="L10" s="967"/>
      <c r="M10" s="99"/>
      <c r="N10" s="971" t="s">
        <v>248</v>
      </c>
    </row>
    <row r="11" spans="2:14" ht="49.5" customHeight="1">
      <c r="B11" s="969"/>
      <c r="C11" s="167"/>
      <c r="D11" s="169"/>
      <c r="E11" s="169"/>
      <c r="F11" s="170"/>
      <c r="G11" s="171" t="s">
        <v>233</v>
      </c>
      <c r="H11" s="173"/>
      <c r="I11" s="173"/>
      <c r="J11" s="176"/>
      <c r="K11" s="177"/>
      <c r="L11" s="171" t="s">
        <v>162</v>
      </c>
      <c r="M11" s="99"/>
      <c r="N11" s="972"/>
    </row>
    <row r="12" spans="2:14" ht="24.75" customHeight="1">
      <c r="B12" s="968">
        <v>5</v>
      </c>
      <c r="C12" s="166" t="s">
        <v>161</v>
      </c>
      <c r="D12" s="168" t="s">
        <v>105</v>
      </c>
      <c r="E12" s="168" t="s">
        <v>36</v>
      </c>
      <c r="F12" s="966" t="s">
        <v>97</v>
      </c>
      <c r="G12" s="967"/>
      <c r="H12" s="168" t="s">
        <v>234</v>
      </c>
      <c r="I12" s="168" t="s">
        <v>235</v>
      </c>
      <c r="J12" s="168" t="s">
        <v>236</v>
      </c>
      <c r="K12" s="966" t="s">
        <v>247</v>
      </c>
      <c r="L12" s="967"/>
      <c r="M12" s="99"/>
      <c r="N12" s="179"/>
    </row>
    <row r="13" spans="2:14" ht="49.5" customHeight="1">
      <c r="B13" s="969"/>
      <c r="C13" s="167"/>
      <c r="D13" s="169"/>
      <c r="E13" s="169"/>
      <c r="F13" s="170"/>
      <c r="G13" s="171" t="s">
        <v>233</v>
      </c>
      <c r="H13" s="173"/>
      <c r="I13" s="173"/>
      <c r="J13" s="176"/>
      <c r="K13" s="177"/>
      <c r="L13" s="171" t="s">
        <v>162</v>
      </c>
      <c r="M13" s="99"/>
      <c r="N13" s="179"/>
    </row>
    <row r="14" spans="2:14" ht="24.75" customHeight="1">
      <c r="B14" s="968">
        <v>6</v>
      </c>
      <c r="C14" s="166" t="s">
        <v>161</v>
      </c>
      <c r="D14" s="168" t="s">
        <v>105</v>
      </c>
      <c r="E14" s="168" t="s">
        <v>36</v>
      </c>
      <c r="F14" s="966" t="s">
        <v>97</v>
      </c>
      <c r="G14" s="967"/>
      <c r="H14" s="168" t="s">
        <v>234</v>
      </c>
      <c r="I14" s="168" t="s">
        <v>235</v>
      </c>
      <c r="J14" s="168" t="s">
        <v>236</v>
      </c>
      <c r="K14" s="966" t="s">
        <v>247</v>
      </c>
      <c r="L14" s="967"/>
      <c r="M14" s="99"/>
      <c r="N14" s="179"/>
    </row>
    <row r="15" spans="2:14" ht="49.5" customHeight="1">
      <c r="B15" s="969"/>
      <c r="C15" s="167"/>
      <c r="D15" s="169"/>
      <c r="E15" s="169"/>
      <c r="F15" s="170"/>
      <c r="G15" s="171" t="s">
        <v>233</v>
      </c>
      <c r="H15" s="173"/>
      <c r="I15" s="173"/>
      <c r="J15" s="176"/>
      <c r="K15" s="177"/>
      <c r="L15" s="171" t="s">
        <v>162</v>
      </c>
      <c r="M15" s="99"/>
      <c r="N15" s="179"/>
    </row>
    <row r="16" spans="1:14" ht="24.75" customHeight="1">
      <c r="A16" s="99"/>
      <c r="B16" s="99"/>
      <c r="C16" s="99"/>
      <c r="D16" s="99"/>
      <c r="E16" s="99"/>
      <c r="F16" s="99"/>
      <c r="G16" s="172"/>
      <c r="H16" s="174"/>
      <c r="I16" s="174"/>
      <c r="J16" s="99"/>
      <c r="K16" s="99"/>
      <c r="L16" s="172"/>
      <c r="M16" s="99"/>
      <c r="N16" s="179"/>
    </row>
    <row r="17" spans="1:14" ht="24.75" customHeight="1">
      <c r="A17" s="99"/>
      <c r="B17" s="99"/>
      <c r="C17" s="99"/>
      <c r="D17" s="99"/>
      <c r="E17" s="99"/>
      <c r="F17" s="99"/>
      <c r="G17" s="172"/>
      <c r="H17" s="174"/>
      <c r="I17" s="174"/>
      <c r="J17" s="99"/>
      <c r="K17" s="99"/>
      <c r="L17" s="172"/>
      <c r="M17" s="99"/>
      <c r="N17" s="179"/>
    </row>
    <row r="18" ht="24.75" customHeight="1">
      <c r="N18" s="178"/>
    </row>
    <row r="19" ht="24.75" customHeight="1">
      <c r="N19" s="178"/>
    </row>
    <row r="20" ht="24.75" customHeight="1">
      <c r="N20" s="178"/>
    </row>
    <row r="21" ht="24.75" customHeight="1">
      <c r="N21" s="178"/>
    </row>
    <row r="22" ht="24.75" customHeight="1">
      <c r="N22" s="178"/>
    </row>
  </sheetData>
  <sheetProtection sheet="1" selectLockedCells="1"/>
  <mergeCells count="21">
    <mergeCell ref="F14:G14"/>
    <mergeCell ref="K14:L14"/>
    <mergeCell ref="B4:B5"/>
    <mergeCell ref="N4:N6"/>
    <mergeCell ref="B6:B7"/>
    <mergeCell ref="B8:B9"/>
    <mergeCell ref="B10:B11"/>
    <mergeCell ref="N10:N11"/>
    <mergeCell ref="B12:B13"/>
    <mergeCell ref="B14:B15"/>
    <mergeCell ref="F8:G8"/>
    <mergeCell ref="K8:L8"/>
    <mergeCell ref="F10:G10"/>
    <mergeCell ref="K10:L10"/>
    <mergeCell ref="F12:G12"/>
    <mergeCell ref="K12:L12"/>
    <mergeCell ref="J3:K3"/>
    <mergeCell ref="F4:G4"/>
    <mergeCell ref="K4:L4"/>
    <mergeCell ref="F6:G6"/>
    <mergeCell ref="K6:L6"/>
  </mergeCells>
  <printOptions/>
  <pageMargins left="0.7086614173228347" right="0.7086614173228347" top="0.7480314960629921" bottom="0.7480314960629921"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codeName="Sheet10">
    <tabColor indexed="13"/>
  </sheetPr>
  <dimension ref="A1:W91"/>
  <sheetViews>
    <sheetView showZeros="0" zoomScale="85" zoomScaleNormal="85" zoomScaleSheetLayoutView="90" zoomScalePageLayoutView="0" workbookViewId="0" topLeftCell="A1">
      <selection activeCell="F5" sqref="F5"/>
    </sheetView>
  </sheetViews>
  <sheetFormatPr defaultColWidth="9.00390625" defaultRowHeight="13.5"/>
  <cols>
    <col min="1" max="1" width="3.125" style="180" customWidth="1"/>
    <col min="2" max="2" width="2.625" style="180" customWidth="1"/>
    <col min="3" max="3" width="4.875" style="180" customWidth="1"/>
    <col min="4" max="4" width="11.875" style="180" customWidth="1"/>
    <col min="5" max="5" width="3.875" style="180" customWidth="1"/>
    <col min="6" max="6" width="12.75390625" style="180" customWidth="1"/>
    <col min="7" max="19" width="4.625" style="180" customWidth="1"/>
    <col min="20" max="20" width="3.625" style="180" customWidth="1"/>
    <col min="21" max="21" width="42.625" style="180" customWidth="1"/>
    <col min="22" max="22" width="9.00390625" style="180" bestFit="1" customWidth="1"/>
    <col min="23" max="23" width="4.875" style="180" customWidth="1"/>
    <col min="24" max="24" width="9.00390625" style="180" bestFit="1" customWidth="1"/>
    <col min="25" max="25" width="9.00390625" style="180" customWidth="1"/>
    <col min="26" max="16384" width="9.00390625" style="180" customWidth="1"/>
  </cols>
  <sheetData>
    <row r="1" spans="1:21" ht="22.5" customHeight="1">
      <c r="A1" s="181"/>
      <c r="B1" s="188" t="s">
        <v>249</v>
      </c>
      <c r="C1" s="188"/>
      <c r="D1" s="973" t="s">
        <v>117</v>
      </c>
      <c r="E1" s="973"/>
      <c r="F1" s="973"/>
      <c r="G1" s="973"/>
      <c r="H1" s="973"/>
      <c r="I1" s="973"/>
      <c r="J1" s="973"/>
      <c r="K1" s="973"/>
      <c r="L1" s="973"/>
      <c r="M1" s="973"/>
      <c r="N1" s="973"/>
      <c r="O1" s="973"/>
      <c r="P1" s="973"/>
      <c r="Q1" s="973"/>
      <c r="R1" s="973"/>
      <c r="S1" s="973"/>
      <c r="T1" s="186"/>
      <c r="U1" s="254" t="s">
        <v>61</v>
      </c>
    </row>
    <row r="2" spans="1:21" ht="22.5" customHeight="1">
      <c r="A2" s="181"/>
      <c r="B2" s="188"/>
      <c r="C2" s="188"/>
      <c r="D2" s="188"/>
      <c r="E2" s="188"/>
      <c r="F2" s="188"/>
      <c r="G2" s="188"/>
      <c r="H2" s="188"/>
      <c r="I2" s="188"/>
      <c r="J2" s="188"/>
      <c r="K2" s="188"/>
      <c r="L2" s="188"/>
      <c r="M2" s="188"/>
      <c r="N2" s="240" t="s">
        <v>246</v>
      </c>
      <c r="O2" s="974" t="str">
        <f>①!P6</f>
        <v>○○工業　株式会社</v>
      </c>
      <c r="P2" s="974"/>
      <c r="Q2" s="974"/>
      <c r="R2" s="974"/>
      <c r="S2" s="974"/>
      <c r="T2" s="186"/>
      <c r="U2" s="255" t="s">
        <v>13</v>
      </c>
    </row>
    <row r="3" spans="1:21" ht="16.5" customHeight="1">
      <c r="A3" s="181"/>
      <c r="B3" s="188"/>
      <c r="C3" s="995" t="s">
        <v>35</v>
      </c>
      <c r="D3" s="991"/>
      <c r="E3" s="975" t="s">
        <v>62</v>
      </c>
      <c r="F3" s="976"/>
      <c r="G3" s="219"/>
      <c r="H3" s="977">
        <f>IF(①!P20=0,"",①!P20)</f>
        <v>43922</v>
      </c>
      <c r="I3" s="978"/>
      <c r="J3" s="978"/>
      <c r="K3" s="978"/>
      <c r="L3" s="238" t="s">
        <v>22</v>
      </c>
      <c r="M3" s="977">
        <f>IF(①!AB20=0,"",①!AB20)</f>
        <v>44286</v>
      </c>
      <c r="N3" s="977"/>
      <c r="O3" s="977"/>
      <c r="P3" s="979"/>
      <c r="Q3" s="242" t="s">
        <v>78</v>
      </c>
      <c r="R3" s="242"/>
      <c r="S3" s="244"/>
      <c r="T3" s="186"/>
      <c r="U3" s="1022" t="s">
        <v>98</v>
      </c>
    </row>
    <row r="4" spans="1:21" ht="16.5" customHeight="1">
      <c r="A4" s="181"/>
      <c r="B4" s="188"/>
      <c r="C4" s="1020"/>
      <c r="D4" s="1021"/>
      <c r="E4" s="980" t="s">
        <v>251</v>
      </c>
      <c r="F4" s="981"/>
      <c r="G4" s="220">
        <f>①!J32</f>
        <v>43922</v>
      </c>
      <c r="H4" s="220">
        <f>①!K32</f>
        <v>43982</v>
      </c>
      <c r="I4" s="220">
        <f>①!L32</f>
        <v>44012</v>
      </c>
      <c r="J4" s="220">
        <f>①!M32</f>
        <v>44043</v>
      </c>
      <c r="K4" s="220">
        <f>①!O32</f>
        <v>44074</v>
      </c>
      <c r="L4" s="220">
        <f>①!R32</f>
        <v>44104</v>
      </c>
      <c r="M4" s="220">
        <f>①!U32</f>
        <v>44135</v>
      </c>
      <c r="N4" s="220">
        <f>①!X32</f>
        <v>44165</v>
      </c>
      <c r="O4" s="220">
        <f>①!AA32</f>
        <v>44196</v>
      </c>
      <c r="P4" s="220">
        <f>①!AD32</f>
        <v>44227</v>
      </c>
      <c r="Q4" s="220">
        <f>①!AG32</f>
        <v>44255</v>
      </c>
      <c r="R4" s="220">
        <f>①!AJ32</f>
        <v>44286</v>
      </c>
      <c r="S4" s="195" t="s">
        <v>31</v>
      </c>
      <c r="T4" s="186"/>
      <c r="U4" s="1023"/>
    </row>
    <row r="5" spans="1:21" ht="16.5" customHeight="1">
      <c r="A5" s="182"/>
      <c r="B5" s="1040" t="s">
        <v>253</v>
      </c>
      <c r="C5" s="982" t="s">
        <v>255</v>
      </c>
      <c r="D5" s="983"/>
      <c r="E5" s="1025" t="s">
        <v>275</v>
      </c>
      <c r="F5" s="212" t="s">
        <v>313</v>
      </c>
      <c r="G5" s="221">
        <f>⑤!H97</f>
        <v>0</v>
      </c>
      <c r="H5" s="221">
        <f>⑤!I97</f>
        <v>0</v>
      </c>
      <c r="I5" s="221">
        <v>5</v>
      </c>
      <c r="J5" s="221">
        <v>5</v>
      </c>
      <c r="K5" s="221">
        <v>5</v>
      </c>
      <c r="L5" s="221">
        <v>5</v>
      </c>
      <c r="M5" s="221">
        <v>5</v>
      </c>
      <c r="N5" s="221">
        <v>5</v>
      </c>
      <c r="O5" s="221">
        <v>5</v>
      </c>
      <c r="P5" s="221">
        <v>5</v>
      </c>
      <c r="Q5" s="221">
        <v>5</v>
      </c>
      <c r="R5" s="221">
        <v>5</v>
      </c>
      <c r="S5" s="245">
        <f>SUM(G5:R5)</f>
        <v>50</v>
      </c>
      <c r="T5" s="186"/>
      <c r="U5" s="1024"/>
    </row>
    <row r="6" spans="1:23" ht="16.5" customHeight="1">
      <c r="A6" s="183"/>
      <c r="B6" s="1041"/>
      <c r="C6" s="984">
        <v>43987</v>
      </c>
      <c r="D6" s="985"/>
      <c r="E6" s="1026"/>
      <c r="F6" s="213" t="s">
        <v>86</v>
      </c>
      <c r="G6" s="222"/>
      <c r="H6" s="222"/>
      <c r="I6" s="222">
        <v>2</v>
      </c>
      <c r="J6" s="222">
        <v>2</v>
      </c>
      <c r="K6" s="222">
        <v>2</v>
      </c>
      <c r="L6" s="222">
        <v>2</v>
      </c>
      <c r="M6" s="222">
        <v>2</v>
      </c>
      <c r="N6" s="222">
        <v>2</v>
      </c>
      <c r="O6" s="222">
        <v>2</v>
      </c>
      <c r="P6" s="222">
        <v>2</v>
      </c>
      <c r="Q6" s="222">
        <v>2</v>
      </c>
      <c r="R6" s="222">
        <v>2</v>
      </c>
      <c r="S6" s="246">
        <f>SUM(G6:R6)</f>
        <v>20</v>
      </c>
      <c r="T6" s="186"/>
      <c r="U6" s="1027" t="s">
        <v>257</v>
      </c>
      <c r="W6" s="260"/>
    </row>
    <row r="7" spans="1:23" ht="16.5" customHeight="1">
      <c r="A7" s="183"/>
      <c r="B7" s="1041"/>
      <c r="C7" s="191" t="s">
        <v>259</v>
      </c>
      <c r="D7" s="204" t="s">
        <v>260</v>
      </c>
      <c r="E7" s="1026"/>
      <c r="F7" s="213" t="s">
        <v>375</v>
      </c>
      <c r="G7" s="222"/>
      <c r="H7" s="222"/>
      <c r="I7" s="222">
        <v>2</v>
      </c>
      <c r="J7" s="222">
        <v>2</v>
      </c>
      <c r="K7" s="222">
        <v>3</v>
      </c>
      <c r="L7" s="222">
        <v>3</v>
      </c>
      <c r="M7" s="222">
        <v>3</v>
      </c>
      <c r="N7" s="222">
        <v>3</v>
      </c>
      <c r="O7" s="222">
        <v>3</v>
      </c>
      <c r="P7" s="222">
        <v>3</v>
      </c>
      <c r="Q7" s="222">
        <v>3</v>
      </c>
      <c r="R7" s="222">
        <v>3</v>
      </c>
      <c r="S7" s="246">
        <f>SUM(G7:R7)</f>
        <v>28</v>
      </c>
      <c r="T7" s="253" t="s">
        <v>82</v>
      </c>
      <c r="U7" s="1028"/>
      <c r="W7" s="260"/>
    </row>
    <row r="8" spans="1:23" ht="16.5" customHeight="1">
      <c r="A8" s="183"/>
      <c r="B8" s="1041"/>
      <c r="C8" s="192"/>
      <c r="D8" s="192"/>
      <c r="E8" s="1026"/>
      <c r="F8" s="213" t="s">
        <v>376</v>
      </c>
      <c r="G8" s="222"/>
      <c r="H8" s="222"/>
      <c r="I8" s="222">
        <v>2</v>
      </c>
      <c r="J8" s="222">
        <v>2</v>
      </c>
      <c r="K8" s="222">
        <v>2</v>
      </c>
      <c r="L8" s="222">
        <v>2</v>
      </c>
      <c r="M8" s="222">
        <v>2</v>
      </c>
      <c r="N8" s="222">
        <v>2</v>
      </c>
      <c r="O8" s="222">
        <v>2</v>
      </c>
      <c r="P8" s="222">
        <v>2</v>
      </c>
      <c r="Q8" s="222">
        <v>2</v>
      </c>
      <c r="R8" s="222">
        <v>2</v>
      </c>
      <c r="S8" s="246">
        <f>SUM(G8:R8)</f>
        <v>20</v>
      </c>
      <c r="T8" s="186"/>
      <c r="U8" s="1028"/>
      <c r="W8" s="260"/>
    </row>
    <row r="9" spans="1:23" ht="16.5" customHeight="1">
      <c r="A9" s="183"/>
      <c r="B9" s="1041"/>
      <c r="C9" s="193"/>
      <c r="D9" s="205"/>
      <c r="E9" s="1026"/>
      <c r="F9" s="195" t="s">
        <v>262</v>
      </c>
      <c r="G9" s="223">
        <f aca="true" t="shared" si="0" ref="G9:S9">SUM(G5:G8)</f>
        <v>0</v>
      </c>
      <c r="H9" s="223">
        <f t="shared" si="0"/>
        <v>0</v>
      </c>
      <c r="I9" s="223">
        <f t="shared" si="0"/>
        <v>11</v>
      </c>
      <c r="J9" s="223">
        <f t="shared" si="0"/>
        <v>11</v>
      </c>
      <c r="K9" s="223">
        <f t="shared" si="0"/>
        <v>12</v>
      </c>
      <c r="L9" s="223">
        <f t="shared" si="0"/>
        <v>12</v>
      </c>
      <c r="M9" s="223">
        <f t="shared" si="0"/>
        <v>12</v>
      </c>
      <c r="N9" s="223">
        <f t="shared" si="0"/>
        <v>12</v>
      </c>
      <c r="O9" s="223">
        <f t="shared" si="0"/>
        <v>12</v>
      </c>
      <c r="P9" s="223">
        <f t="shared" si="0"/>
        <v>12</v>
      </c>
      <c r="Q9" s="223">
        <f t="shared" si="0"/>
        <v>12</v>
      </c>
      <c r="R9" s="223">
        <f t="shared" si="0"/>
        <v>12</v>
      </c>
      <c r="S9" s="223">
        <f t="shared" si="0"/>
        <v>118</v>
      </c>
      <c r="T9" s="186"/>
      <c r="U9" s="1029" t="s">
        <v>263</v>
      </c>
      <c r="W9" s="260"/>
    </row>
    <row r="10" spans="1:23" ht="16.5" customHeight="1">
      <c r="A10" s="183"/>
      <c r="B10" s="1041"/>
      <c r="C10" s="982" t="s">
        <v>255</v>
      </c>
      <c r="D10" s="983"/>
      <c r="E10" s="1025" t="s">
        <v>275</v>
      </c>
      <c r="F10" s="212" t="s">
        <v>210</v>
      </c>
      <c r="G10" s="221">
        <f>⑤!H98</f>
        <v>2</v>
      </c>
      <c r="H10" s="221">
        <f>⑤!I98</f>
        <v>2</v>
      </c>
      <c r="I10" s="221">
        <f>⑤!J98</f>
        <v>2</v>
      </c>
      <c r="J10" s="221">
        <f>⑤!K98</f>
        <v>2</v>
      </c>
      <c r="K10" s="221">
        <f>⑤!L98</f>
        <v>2</v>
      </c>
      <c r="L10" s="221">
        <f>⑤!M98</f>
        <v>2</v>
      </c>
      <c r="M10" s="221">
        <f>⑤!N98</f>
        <v>2</v>
      </c>
      <c r="N10" s="221">
        <f>⑤!O98</f>
        <v>2</v>
      </c>
      <c r="O10" s="221">
        <f>⑤!P98</f>
        <v>2</v>
      </c>
      <c r="P10" s="221">
        <f>⑤!Q98</f>
        <v>2</v>
      </c>
      <c r="Q10" s="221">
        <f>⑤!R98</f>
        <v>2</v>
      </c>
      <c r="R10" s="221">
        <f>⑤!S98</f>
        <v>2</v>
      </c>
      <c r="S10" s="245">
        <f>SUM(G10:R10)</f>
        <v>24</v>
      </c>
      <c r="T10" s="186"/>
      <c r="U10" s="1030"/>
      <c r="W10" s="260"/>
    </row>
    <row r="11" spans="1:21" ht="16.5" customHeight="1">
      <c r="A11" s="183"/>
      <c r="B11" s="1041"/>
      <c r="C11" s="984">
        <v>43647</v>
      </c>
      <c r="D11" s="985"/>
      <c r="E11" s="1026"/>
      <c r="F11" s="213"/>
      <c r="G11" s="222"/>
      <c r="H11" s="222"/>
      <c r="I11" s="222"/>
      <c r="J11" s="222"/>
      <c r="K11" s="222"/>
      <c r="L11" s="222"/>
      <c r="M11" s="222"/>
      <c r="N11" s="222"/>
      <c r="O11" s="222"/>
      <c r="P11" s="222"/>
      <c r="Q11" s="222"/>
      <c r="R11" s="222"/>
      <c r="S11" s="246">
        <f>SUM(G11:R11)</f>
        <v>0</v>
      </c>
      <c r="T11" s="186"/>
      <c r="U11" s="1030"/>
    </row>
    <row r="12" spans="1:21" ht="16.5" customHeight="1">
      <c r="A12" s="183"/>
      <c r="B12" s="1041"/>
      <c r="C12" s="191" t="s">
        <v>259</v>
      </c>
      <c r="D12" s="204" t="s">
        <v>104</v>
      </c>
      <c r="E12" s="1026"/>
      <c r="F12" s="213"/>
      <c r="G12" s="222"/>
      <c r="H12" s="222"/>
      <c r="I12" s="222"/>
      <c r="J12" s="222"/>
      <c r="K12" s="222"/>
      <c r="L12" s="222"/>
      <c r="M12" s="222"/>
      <c r="N12" s="222"/>
      <c r="O12" s="222"/>
      <c r="P12" s="222"/>
      <c r="Q12" s="222"/>
      <c r="R12" s="222"/>
      <c r="S12" s="246">
        <f>SUM(G12:R12)</f>
        <v>0</v>
      </c>
      <c r="T12" s="186"/>
      <c r="U12" s="1043" t="s">
        <v>327</v>
      </c>
    </row>
    <row r="13" spans="1:21" ht="16.5" customHeight="1">
      <c r="A13" s="183"/>
      <c r="B13" s="1041"/>
      <c r="C13" s="192"/>
      <c r="D13" s="192"/>
      <c r="E13" s="1026"/>
      <c r="F13" s="213"/>
      <c r="G13" s="222"/>
      <c r="H13" s="222"/>
      <c r="I13" s="222"/>
      <c r="J13" s="222"/>
      <c r="K13" s="222"/>
      <c r="L13" s="222"/>
      <c r="M13" s="222"/>
      <c r="N13" s="222"/>
      <c r="O13" s="222"/>
      <c r="P13" s="222"/>
      <c r="Q13" s="222"/>
      <c r="R13" s="222"/>
      <c r="S13" s="246">
        <f>SUM(G13:R13)</f>
        <v>0</v>
      </c>
      <c r="T13" s="186"/>
      <c r="U13" s="1023"/>
    </row>
    <row r="14" spans="1:21" ht="16.5" customHeight="1">
      <c r="A14" s="183"/>
      <c r="B14" s="1041"/>
      <c r="C14" s="193"/>
      <c r="D14" s="205"/>
      <c r="E14" s="1026"/>
      <c r="F14" s="195" t="s">
        <v>262</v>
      </c>
      <c r="G14" s="223">
        <f aca="true" t="shared" si="1" ref="G14:S14">SUM(G10:G13)</f>
        <v>2</v>
      </c>
      <c r="H14" s="223">
        <f t="shared" si="1"/>
        <v>2</v>
      </c>
      <c r="I14" s="223">
        <f t="shared" si="1"/>
        <v>2</v>
      </c>
      <c r="J14" s="223">
        <f t="shared" si="1"/>
        <v>2</v>
      </c>
      <c r="K14" s="223">
        <f t="shared" si="1"/>
        <v>2</v>
      </c>
      <c r="L14" s="223">
        <f t="shared" si="1"/>
        <v>2</v>
      </c>
      <c r="M14" s="223">
        <f t="shared" si="1"/>
        <v>2</v>
      </c>
      <c r="N14" s="223">
        <f t="shared" si="1"/>
        <v>2</v>
      </c>
      <c r="O14" s="223">
        <f t="shared" si="1"/>
        <v>2</v>
      </c>
      <c r="P14" s="223">
        <f t="shared" si="1"/>
        <v>2</v>
      </c>
      <c r="Q14" s="223">
        <f t="shared" si="1"/>
        <v>2</v>
      </c>
      <c r="R14" s="223">
        <f t="shared" si="1"/>
        <v>2</v>
      </c>
      <c r="S14" s="223">
        <f t="shared" si="1"/>
        <v>24</v>
      </c>
      <c r="T14" s="186"/>
      <c r="U14" s="1023"/>
    </row>
    <row r="15" spans="1:21" ht="16.5" customHeight="1">
      <c r="A15" s="183"/>
      <c r="B15" s="1041"/>
      <c r="C15" s="982" t="s">
        <v>255</v>
      </c>
      <c r="D15" s="983"/>
      <c r="E15" s="1025" t="s">
        <v>275</v>
      </c>
      <c r="F15" s="212" t="s">
        <v>210</v>
      </c>
      <c r="G15" s="221">
        <v>1</v>
      </c>
      <c r="H15" s="221">
        <v>1</v>
      </c>
      <c r="I15" s="221">
        <v>1</v>
      </c>
      <c r="J15" s="221">
        <v>1</v>
      </c>
      <c r="K15" s="221">
        <v>1</v>
      </c>
      <c r="L15" s="221">
        <v>1</v>
      </c>
      <c r="M15" s="221">
        <v>1</v>
      </c>
      <c r="N15" s="221">
        <v>1</v>
      </c>
      <c r="O15" s="221">
        <v>1</v>
      </c>
      <c r="P15" s="221">
        <v>1</v>
      </c>
      <c r="Q15" s="221">
        <v>1</v>
      </c>
      <c r="R15" s="221">
        <v>1</v>
      </c>
      <c r="S15" s="245">
        <f>SUM(G15:R15)</f>
        <v>12</v>
      </c>
      <c r="T15" s="186"/>
      <c r="U15" s="1023"/>
    </row>
    <row r="16" spans="1:21" ht="16.5" customHeight="1">
      <c r="A16" s="183"/>
      <c r="B16" s="1041"/>
      <c r="C16" s="984">
        <v>43218</v>
      </c>
      <c r="D16" s="985"/>
      <c r="E16" s="1026"/>
      <c r="F16" s="213"/>
      <c r="G16" s="222"/>
      <c r="H16" s="222"/>
      <c r="I16" s="222"/>
      <c r="J16" s="222"/>
      <c r="K16" s="222"/>
      <c r="L16" s="222"/>
      <c r="M16" s="222"/>
      <c r="N16" s="222"/>
      <c r="O16" s="222"/>
      <c r="P16" s="222"/>
      <c r="Q16" s="222"/>
      <c r="R16" s="222"/>
      <c r="S16" s="246">
        <f>SUM(G16:R16)</f>
        <v>0</v>
      </c>
      <c r="T16" s="186"/>
      <c r="U16" s="1023"/>
    </row>
    <row r="17" spans="1:21" ht="16.5" customHeight="1">
      <c r="A17" s="183"/>
      <c r="B17" s="1041"/>
      <c r="C17" s="191" t="s">
        <v>259</v>
      </c>
      <c r="D17" s="204" t="s">
        <v>129</v>
      </c>
      <c r="E17" s="1026"/>
      <c r="F17" s="213"/>
      <c r="G17" s="222"/>
      <c r="H17" s="222"/>
      <c r="I17" s="222"/>
      <c r="J17" s="222"/>
      <c r="K17" s="222"/>
      <c r="L17" s="222"/>
      <c r="M17" s="222"/>
      <c r="N17" s="222"/>
      <c r="O17" s="222"/>
      <c r="P17" s="222"/>
      <c r="Q17" s="222"/>
      <c r="R17" s="222"/>
      <c r="S17" s="246">
        <f>SUM(G17:R17)</f>
        <v>0</v>
      </c>
      <c r="T17" s="186"/>
      <c r="U17" s="1023"/>
    </row>
    <row r="18" spans="1:21" ht="16.5" customHeight="1">
      <c r="A18" s="183"/>
      <c r="B18" s="1041"/>
      <c r="C18" s="192"/>
      <c r="D18" s="192"/>
      <c r="E18" s="1026"/>
      <c r="F18" s="213"/>
      <c r="G18" s="222"/>
      <c r="H18" s="222"/>
      <c r="I18" s="222"/>
      <c r="J18" s="222"/>
      <c r="K18" s="222"/>
      <c r="L18" s="222"/>
      <c r="M18" s="222"/>
      <c r="N18" s="222"/>
      <c r="O18" s="222"/>
      <c r="P18" s="222"/>
      <c r="Q18" s="222"/>
      <c r="R18" s="222"/>
      <c r="S18" s="246">
        <f>SUM(G18:R18)</f>
        <v>0</v>
      </c>
      <c r="T18" s="186"/>
      <c r="U18" s="1023"/>
    </row>
    <row r="19" spans="1:21" ht="16.5" customHeight="1">
      <c r="A19" s="183"/>
      <c r="B19" s="1041"/>
      <c r="C19" s="193"/>
      <c r="D19" s="205"/>
      <c r="E19" s="1026"/>
      <c r="F19" s="195" t="s">
        <v>262</v>
      </c>
      <c r="G19" s="223">
        <f aca="true" t="shared" si="2" ref="G19:S19">SUM(G15:G18)</f>
        <v>1</v>
      </c>
      <c r="H19" s="223">
        <f t="shared" si="2"/>
        <v>1</v>
      </c>
      <c r="I19" s="223">
        <f t="shared" si="2"/>
        <v>1</v>
      </c>
      <c r="J19" s="223">
        <f t="shared" si="2"/>
        <v>1</v>
      </c>
      <c r="K19" s="223">
        <f t="shared" si="2"/>
        <v>1</v>
      </c>
      <c r="L19" s="223">
        <f t="shared" si="2"/>
        <v>1</v>
      </c>
      <c r="M19" s="223">
        <f t="shared" si="2"/>
        <v>1</v>
      </c>
      <c r="N19" s="223">
        <f t="shared" si="2"/>
        <v>1</v>
      </c>
      <c r="O19" s="223">
        <f t="shared" si="2"/>
        <v>1</v>
      </c>
      <c r="P19" s="223">
        <f t="shared" si="2"/>
        <v>1</v>
      </c>
      <c r="Q19" s="223">
        <f t="shared" si="2"/>
        <v>1</v>
      </c>
      <c r="R19" s="223">
        <f t="shared" si="2"/>
        <v>1</v>
      </c>
      <c r="S19" s="223">
        <f t="shared" si="2"/>
        <v>12</v>
      </c>
      <c r="T19" s="186"/>
      <c r="U19" s="1023"/>
    </row>
    <row r="20" spans="1:21" ht="16.5" customHeight="1">
      <c r="A20" s="183"/>
      <c r="B20" s="1041"/>
      <c r="C20" s="982" t="s">
        <v>255</v>
      </c>
      <c r="D20" s="983"/>
      <c r="E20" s="1025" t="s">
        <v>275</v>
      </c>
      <c r="F20" s="212"/>
      <c r="G20" s="221"/>
      <c r="H20" s="221"/>
      <c r="I20" s="221"/>
      <c r="J20" s="221"/>
      <c r="K20" s="221"/>
      <c r="L20" s="221"/>
      <c r="M20" s="221"/>
      <c r="N20" s="221"/>
      <c r="O20" s="221"/>
      <c r="P20" s="221"/>
      <c r="Q20" s="221"/>
      <c r="R20" s="221"/>
      <c r="S20" s="245">
        <f>SUM(G20:R20)</f>
        <v>0</v>
      </c>
      <c r="T20" s="186"/>
      <c r="U20" s="1023"/>
    </row>
    <row r="21" spans="1:21" ht="16.5" customHeight="1">
      <c r="A21" s="183"/>
      <c r="B21" s="1041"/>
      <c r="C21" s="984"/>
      <c r="D21" s="985"/>
      <c r="E21" s="1026"/>
      <c r="F21" s="213"/>
      <c r="G21" s="222"/>
      <c r="H21" s="222"/>
      <c r="I21" s="222"/>
      <c r="J21" s="222"/>
      <c r="K21" s="222"/>
      <c r="L21" s="222"/>
      <c r="M21" s="222"/>
      <c r="N21" s="222"/>
      <c r="O21" s="222"/>
      <c r="P21" s="222"/>
      <c r="Q21" s="222"/>
      <c r="R21" s="222"/>
      <c r="S21" s="246">
        <f>SUM(G21:R21)</f>
        <v>0</v>
      </c>
      <c r="T21" s="186"/>
      <c r="U21" s="1023"/>
    </row>
    <row r="22" spans="1:21" ht="16.5" customHeight="1">
      <c r="A22" s="183"/>
      <c r="B22" s="1041"/>
      <c r="C22" s="191"/>
      <c r="D22" s="204"/>
      <c r="E22" s="1026"/>
      <c r="F22" s="213"/>
      <c r="G22" s="222"/>
      <c r="H22" s="222"/>
      <c r="I22" s="222"/>
      <c r="J22" s="222"/>
      <c r="K22" s="222"/>
      <c r="L22" s="222"/>
      <c r="M22" s="222"/>
      <c r="N22" s="222"/>
      <c r="O22" s="222"/>
      <c r="P22" s="222"/>
      <c r="Q22" s="222"/>
      <c r="R22" s="222"/>
      <c r="S22" s="246">
        <f>SUM(G22:R22)</f>
        <v>0</v>
      </c>
      <c r="T22" s="186"/>
      <c r="U22" s="1023"/>
    </row>
    <row r="23" spans="1:21" ht="16.5" customHeight="1">
      <c r="A23" s="183"/>
      <c r="B23" s="1041"/>
      <c r="C23" s="192"/>
      <c r="D23" s="192"/>
      <c r="E23" s="1026"/>
      <c r="F23" s="213"/>
      <c r="G23" s="222"/>
      <c r="H23" s="222"/>
      <c r="I23" s="222"/>
      <c r="J23" s="222"/>
      <c r="K23" s="222"/>
      <c r="L23" s="222"/>
      <c r="M23" s="222"/>
      <c r="N23" s="222"/>
      <c r="O23" s="222"/>
      <c r="P23" s="222"/>
      <c r="Q23" s="222"/>
      <c r="R23" s="222"/>
      <c r="S23" s="246">
        <f>SUM(G23:R23)</f>
        <v>0</v>
      </c>
      <c r="T23" s="186"/>
      <c r="U23" s="1023"/>
    </row>
    <row r="24" spans="1:21" ht="16.5" customHeight="1">
      <c r="A24" s="183"/>
      <c r="B24" s="1041"/>
      <c r="C24" s="193"/>
      <c r="D24" s="205"/>
      <c r="E24" s="1026"/>
      <c r="F24" s="195" t="s">
        <v>262</v>
      </c>
      <c r="G24" s="223">
        <f aca="true" t="shared" si="3" ref="G24:S24">SUM(G20:G23)</f>
        <v>0</v>
      </c>
      <c r="H24" s="223">
        <f t="shared" si="3"/>
        <v>0</v>
      </c>
      <c r="I24" s="223">
        <f t="shared" si="3"/>
        <v>0</v>
      </c>
      <c r="J24" s="223">
        <f t="shared" si="3"/>
        <v>0</v>
      </c>
      <c r="K24" s="223">
        <f t="shared" si="3"/>
        <v>0</v>
      </c>
      <c r="L24" s="223">
        <f t="shared" si="3"/>
        <v>0</v>
      </c>
      <c r="M24" s="223">
        <f t="shared" si="3"/>
        <v>0</v>
      </c>
      <c r="N24" s="223">
        <f t="shared" si="3"/>
        <v>0</v>
      </c>
      <c r="O24" s="223">
        <f t="shared" si="3"/>
        <v>0</v>
      </c>
      <c r="P24" s="223">
        <f t="shared" si="3"/>
        <v>0</v>
      </c>
      <c r="Q24" s="223">
        <f t="shared" si="3"/>
        <v>0</v>
      </c>
      <c r="R24" s="223">
        <f t="shared" si="3"/>
        <v>0</v>
      </c>
      <c r="S24" s="223">
        <f t="shared" si="3"/>
        <v>0</v>
      </c>
      <c r="T24" s="186"/>
      <c r="U24" s="1024"/>
    </row>
    <row r="25" spans="1:21" ht="16.5" customHeight="1">
      <c r="A25" s="183"/>
      <c r="B25" s="1041"/>
      <c r="C25" s="982" t="s">
        <v>255</v>
      </c>
      <c r="D25" s="983"/>
      <c r="E25" s="1025" t="s">
        <v>275</v>
      </c>
      <c r="F25" s="212"/>
      <c r="G25" s="224"/>
      <c r="H25" s="224"/>
      <c r="I25" s="224"/>
      <c r="J25" s="224"/>
      <c r="K25" s="224"/>
      <c r="L25" s="224"/>
      <c r="M25" s="224"/>
      <c r="N25" s="224"/>
      <c r="O25" s="224"/>
      <c r="P25" s="224"/>
      <c r="Q25" s="224"/>
      <c r="R25" s="224"/>
      <c r="S25" s="245">
        <f>SUM(G25:R25)</f>
        <v>0</v>
      </c>
      <c r="T25" s="186"/>
      <c r="U25" s="186"/>
    </row>
    <row r="26" spans="1:21" ht="16.5" customHeight="1">
      <c r="A26" s="183"/>
      <c r="B26" s="1041"/>
      <c r="C26" s="984"/>
      <c r="D26" s="985"/>
      <c r="E26" s="1026"/>
      <c r="F26" s="213"/>
      <c r="G26" s="222"/>
      <c r="H26" s="222"/>
      <c r="I26" s="222"/>
      <c r="J26" s="222"/>
      <c r="K26" s="222"/>
      <c r="L26" s="222"/>
      <c r="M26" s="222"/>
      <c r="N26" s="222"/>
      <c r="O26" s="222"/>
      <c r="P26" s="222"/>
      <c r="Q26" s="222"/>
      <c r="R26" s="222"/>
      <c r="S26" s="246">
        <f>SUM(G26:R26)</f>
        <v>0</v>
      </c>
      <c r="T26" s="186"/>
      <c r="U26" s="186"/>
    </row>
    <row r="27" spans="1:21" ht="16.5" customHeight="1">
      <c r="A27" s="183"/>
      <c r="B27" s="1041"/>
      <c r="C27" s="191"/>
      <c r="D27" s="204"/>
      <c r="E27" s="1026"/>
      <c r="F27" s="213"/>
      <c r="G27" s="222"/>
      <c r="H27" s="222"/>
      <c r="I27" s="222"/>
      <c r="J27" s="222"/>
      <c r="K27" s="222"/>
      <c r="L27" s="222"/>
      <c r="M27" s="222"/>
      <c r="N27" s="222"/>
      <c r="O27" s="222"/>
      <c r="P27" s="222"/>
      <c r="Q27" s="222"/>
      <c r="R27" s="222"/>
      <c r="S27" s="246">
        <f>SUM(G27:R27)</f>
        <v>0</v>
      </c>
      <c r="T27" s="186"/>
      <c r="U27" s="186"/>
    </row>
    <row r="28" spans="1:21" ht="16.5" customHeight="1">
      <c r="A28" s="183"/>
      <c r="B28" s="1041"/>
      <c r="C28" s="192"/>
      <c r="D28" s="192"/>
      <c r="E28" s="1026"/>
      <c r="F28" s="213"/>
      <c r="G28" s="222"/>
      <c r="H28" s="222"/>
      <c r="I28" s="222"/>
      <c r="J28" s="222"/>
      <c r="K28" s="222"/>
      <c r="L28" s="222"/>
      <c r="M28" s="222"/>
      <c r="N28" s="222"/>
      <c r="O28" s="222"/>
      <c r="P28" s="222"/>
      <c r="Q28" s="222"/>
      <c r="R28" s="222"/>
      <c r="S28" s="246">
        <f>SUM(G28:R28)</f>
        <v>0</v>
      </c>
      <c r="T28" s="186"/>
      <c r="U28" s="186"/>
    </row>
    <row r="29" spans="1:21" ht="16.5" customHeight="1">
      <c r="A29" s="183"/>
      <c r="B29" s="1041"/>
      <c r="C29" s="194"/>
      <c r="D29" s="206"/>
      <c r="E29" s="1026"/>
      <c r="F29" s="195" t="s">
        <v>262</v>
      </c>
      <c r="G29" s="223">
        <f aca="true" t="shared" si="4" ref="G29:S29">SUM(G25:G28)</f>
        <v>0</v>
      </c>
      <c r="H29" s="223">
        <f t="shared" si="4"/>
        <v>0</v>
      </c>
      <c r="I29" s="223">
        <f t="shared" si="4"/>
        <v>0</v>
      </c>
      <c r="J29" s="223">
        <f t="shared" si="4"/>
        <v>0</v>
      </c>
      <c r="K29" s="223">
        <f t="shared" si="4"/>
        <v>0</v>
      </c>
      <c r="L29" s="223">
        <f t="shared" si="4"/>
        <v>0</v>
      </c>
      <c r="M29" s="223">
        <f t="shared" si="4"/>
        <v>0</v>
      </c>
      <c r="N29" s="223">
        <f t="shared" si="4"/>
        <v>0</v>
      </c>
      <c r="O29" s="223">
        <f t="shared" si="4"/>
        <v>0</v>
      </c>
      <c r="P29" s="223">
        <f t="shared" si="4"/>
        <v>0</v>
      </c>
      <c r="Q29" s="223">
        <f t="shared" si="4"/>
        <v>0</v>
      </c>
      <c r="R29" s="223">
        <f t="shared" si="4"/>
        <v>0</v>
      </c>
      <c r="S29" s="223">
        <f t="shared" si="4"/>
        <v>0</v>
      </c>
      <c r="T29" s="186"/>
      <c r="U29" s="186"/>
    </row>
    <row r="30" spans="1:21" ht="16.5" customHeight="1">
      <c r="A30" s="183"/>
      <c r="B30" s="1042"/>
      <c r="C30" s="986" t="s">
        <v>265</v>
      </c>
      <c r="D30" s="987"/>
      <c r="E30" s="988" t="s">
        <v>31</v>
      </c>
      <c r="F30" s="989"/>
      <c r="G30" s="223">
        <f aca="true" t="shared" si="5" ref="G30:S30">G9+G14+G19+G24+G29</f>
        <v>3</v>
      </c>
      <c r="H30" s="223">
        <f t="shared" si="5"/>
        <v>3</v>
      </c>
      <c r="I30" s="223">
        <f t="shared" si="5"/>
        <v>14</v>
      </c>
      <c r="J30" s="223">
        <f t="shared" si="5"/>
        <v>14</v>
      </c>
      <c r="K30" s="223">
        <f t="shared" si="5"/>
        <v>15</v>
      </c>
      <c r="L30" s="223">
        <f t="shared" si="5"/>
        <v>15</v>
      </c>
      <c r="M30" s="223">
        <f t="shared" si="5"/>
        <v>15</v>
      </c>
      <c r="N30" s="223">
        <f t="shared" si="5"/>
        <v>15</v>
      </c>
      <c r="O30" s="223">
        <f t="shared" si="5"/>
        <v>15</v>
      </c>
      <c r="P30" s="223">
        <f t="shared" si="5"/>
        <v>15</v>
      </c>
      <c r="Q30" s="223">
        <f t="shared" si="5"/>
        <v>15</v>
      </c>
      <c r="R30" s="223">
        <f t="shared" si="5"/>
        <v>15</v>
      </c>
      <c r="S30" s="223">
        <f t="shared" si="5"/>
        <v>154</v>
      </c>
      <c r="T30" s="186"/>
      <c r="U30" s="186"/>
    </row>
    <row r="31" spans="1:21" ht="16.5" customHeight="1">
      <c r="A31" s="183"/>
      <c r="B31" s="188"/>
      <c r="C31" s="990"/>
      <c r="D31" s="991"/>
      <c r="E31" s="1025" t="s">
        <v>203</v>
      </c>
      <c r="F31" s="212" t="s">
        <v>379</v>
      </c>
      <c r="G31" s="221">
        <f>⑤!H102</f>
        <v>9</v>
      </c>
      <c r="H31" s="221">
        <f>⑤!I102</f>
        <v>9</v>
      </c>
      <c r="I31" s="221">
        <f>⑤!J102</f>
        <v>4</v>
      </c>
      <c r="J31" s="221">
        <f>⑤!K102</f>
        <v>4</v>
      </c>
      <c r="K31" s="221">
        <f>⑤!L102</f>
        <v>3</v>
      </c>
      <c r="L31" s="221">
        <f>⑤!M102</f>
        <v>3</v>
      </c>
      <c r="M31" s="221">
        <f>⑤!N102</f>
        <v>3</v>
      </c>
      <c r="N31" s="221">
        <f>⑤!O102</f>
        <v>3</v>
      </c>
      <c r="O31" s="221">
        <f>⑤!P102</f>
        <v>3</v>
      </c>
      <c r="P31" s="221">
        <f>⑤!Q102</f>
        <v>3</v>
      </c>
      <c r="Q31" s="221">
        <f>⑤!R102</f>
        <v>3</v>
      </c>
      <c r="R31" s="221">
        <f>⑤!S102</f>
        <v>3</v>
      </c>
      <c r="S31" s="245">
        <f>SUM(G31:R31)</f>
        <v>50</v>
      </c>
      <c r="T31" s="253" t="s">
        <v>82</v>
      </c>
      <c r="U31" s="1033" t="s">
        <v>242</v>
      </c>
    </row>
    <row r="32" spans="1:21" ht="16.5" customHeight="1">
      <c r="A32" s="183"/>
      <c r="B32" s="188"/>
      <c r="C32" s="992" t="s">
        <v>107</v>
      </c>
      <c r="D32" s="983"/>
      <c r="E32" s="1031"/>
      <c r="F32" s="213"/>
      <c r="G32" s="222"/>
      <c r="H32" s="222"/>
      <c r="I32" s="222"/>
      <c r="J32" s="222"/>
      <c r="K32" s="222"/>
      <c r="L32" s="222"/>
      <c r="M32" s="222"/>
      <c r="N32" s="222"/>
      <c r="O32" s="222"/>
      <c r="P32" s="222"/>
      <c r="Q32" s="222"/>
      <c r="R32" s="222"/>
      <c r="S32" s="246">
        <f>SUM(G32:R32)</f>
        <v>0</v>
      </c>
      <c r="T32" s="186"/>
      <c r="U32" s="1028"/>
    </row>
    <row r="33" spans="1:21" ht="16.5" customHeight="1">
      <c r="A33" s="183"/>
      <c r="B33" s="188"/>
      <c r="C33" s="992" t="s">
        <v>266</v>
      </c>
      <c r="D33" s="983"/>
      <c r="E33" s="1031"/>
      <c r="F33" s="214"/>
      <c r="G33" s="225"/>
      <c r="H33" s="225"/>
      <c r="I33" s="225"/>
      <c r="J33" s="225"/>
      <c r="K33" s="225"/>
      <c r="L33" s="225"/>
      <c r="M33" s="225"/>
      <c r="N33" s="225"/>
      <c r="O33" s="225"/>
      <c r="P33" s="225"/>
      <c r="Q33" s="225"/>
      <c r="R33" s="225"/>
      <c r="S33" s="246">
        <f>SUM(G33:R33)</f>
        <v>0</v>
      </c>
      <c r="T33" s="186"/>
      <c r="U33" s="1028"/>
    </row>
    <row r="34" spans="1:21" ht="16.5" customHeight="1">
      <c r="A34" s="183"/>
      <c r="B34" s="188"/>
      <c r="C34" s="992" t="s">
        <v>111</v>
      </c>
      <c r="D34" s="983"/>
      <c r="E34" s="1032"/>
      <c r="F34" s="215"/>
      <c r="G34" s="226"/>
      <c r="H34" s="226"/>
      <c r="I34" s="226"/>
      <c r="J34" s="226"/>
      <c r="K34" s="226"/>
      <c r="L34" s="226"/>
      <c r="M34" s="226"/>
      <c r="N34" s="226"/>
      <c r="O34" s="226"/>
      <c r="P34" s="226"/>
      <c r="Q34" s="226"/>
      <c r="R34" s="226"/>
      <c r="S34" s="247">
        <f>SUM(G34:R34)</f>
        <v>0</v>
      </c>
      <c r="T34" s="186"/>
      <c r="U34" s="257"/>
    </row>
    <row r="35" spans="1:21" ht="16.5" customHeight="1">
      <c r="A35" s="183"/>
      <c r="B35" s="188"/>
      <c r="C35" s="980" t="s">
        <v>267</v>
      </c>
      <c r="D35" s="993"/>
      <c r="E35" s="988" t="s">
        <v>31</v>
      </c>
      <c r="F35" s="989"/>
      <c r="G35" s="223">
        <f aca="true" t="shared" si="6" ref="G35:S35">SUM(G31:G34)</f>
        <v>9</v>
      </c>
      <c r="H35" s="223">
        <f t="shared" si="6"/>
        <v>9</v>
      </c>
      <c r="I35" s="223">
        <f t="shared" si="6"/>
        <v>4</v>
      </c>
      <c r="J35" s="223">
        <f t="shared" si="6"/>
        <v>4</v>
      </c>
      <c r="K35" s="223">
        <f t="shared" si="6"/>
        <v>3</v>
      </c>
      <c r="L35" s="223">
        <f t="shared" si="6"/>
        <v>3</v>
      </c>
      <c r="M35" s="223">
        <f t="shared" si="6"/>
        <v>3</v>
      </c>
      <c r="N35" s="223">
        <f t="shared" si="6"/>
        <v>3</v>
      </c>
      <c r="O35" s="223">
        <f t="shared" si="6"/>
        <v>3</v>
      </c>
      <c r="P35" s="223">
        <f t="shared" si="6"/>
        <v>3</v>
      </c>
      <c r="Q35" s="223">
        <f t="shared" si="6"/>
        <v>3</v>
      </c>
      <c r="R35" s="223">
        <f t="shared" si="6"/>
        <v>3</v>
      </c>
      <c r="S35" s="223">
        <f t="shared" si="6"/>
        <v>50</v>
      </c>
      <c r="T35" s="186"/>
      <c r="U35" s="256"/>
    </row>
    <row r="36" spans="1:21" ht="16.5" customHeight="1">
      <c r="A36" s="183"/>
      <c r="B36" s="188"/>
      <c r="C36" s="990"/>
      <c r="D36" s="991"/>
      <c r="E36" s="1025" t="s">
        <v>203</v>
      </c>
      <c r="F36" s="212" t="s">
        <v>268</v>
      </c>
      <c r="G36" s="221">
        <v>1</v>
      </c>
      <c r="H36" s="221">
        <v>1</v>
      </c>
      <c r="I36" s="221">
        <v>1</v>
      </c>
      <c r="J36" s="221">
        <v>1</v>
      </c>
      <c r="K36" s="221">
        <v>1</v>
      </c>
      <c r="L36" s="221">
        <v>1</v>
      </c>
      <c r="M36" s="221">
        <v>1</v>
      </c>
      <c r="N36" s="221">
        <v>1</v>
      </c>
      <c r="O36" s="221">
        <v>1</v>
      </c>
      <c r="P36" s="221">
        <v>1</v>
      </c>
      <c r="Q36" s="221">
        <v>1</v>
      </c>
      <c r="R36" s="221">
        <v>1</v>
      </c>
      <c r="S36" s="245">
        <f>SUM(G36:R36)</f>
        <v>12</v>
      </c>
      <c r="T36" s="253" t="s">
        <v>82</v>
      </c>
      <c r="U36" s="1033" t="s">
        <v>269</v>
      </c>
    </row>
    <row r="37" spans="1:21" ht="16.5" customHeight="1">
      <c r="A37" s="183"/>
      <c r="B37" s="188"/>
      <c r="C37" s="992" t="s">
        <v>209</v>
      </c>
      <c r="D37" s="983"/>
      <c r="E37" s="1031"/>
      <c r="F37" s="213"/>
      <c r="G37" s="222"/>
      <c r="H37" s="222"/>
      <c r="I37" s="222"/>
      <c r="J37" s="222"/>
      <c r="K37" s="222"/>
      <c r="L37" s="222"/>
      <c r="M37" s="222"/>
      <c r="N37" s="222"/>
      <c r="O37" s="222"/>
      <c r="P37" s="222"/>
      <c r="Q37" s="222"/>
      <c r="R37" s="222"/>
      <c r="S37" s="246">
        <f>SUM(G37:R37)</f>
        <v>0</v>
      </c>
      <c r="T37" s="186"/>
      <c r="U37" s="690"/>
    </row>
    <row r="38" spans="1:21" ht="16.5" customHeight="1">
      <c r="A38" s="183"/>
      <c r="B38" s="188"/>
      <c r="C38" s="992" t="s">
        <v>16</v>
      </c>
      <c r="D38" s="983"/>
      <c r="E38" s="1032"/>
      <c r="F38" s="215"/>
      <c r="G38" s="226"/>
      <c r="H38" s="226"/>
      <c r="I38" s="226"/>
      <c r="J38" s="226"/>
      <c r="K38" s="226"/>
      <c r="L38" s="226"/>
      <c r="M38" s="226"/>
      <c r="N38" s="226"/>
      <c r="O38" s="226"/>
      <c r="P38" s="226"/>
      <c r="Q38" s="226"/>
      <c r="R38" s="226"/>
      <c r="S38" s="247">
        <f>SUM(G38:R38)</f>
        <v>0</v>
      </c>
      <c r="T38" s="186"/>
      <c r="U38" s="186"/>
    </row>
    <row r="39" spans="1:21" ht="16.5" customHeight="1">
      <c r="A39" s="183"/>
      <c r="B39" s="188"/>
      <c r="C39" s="980" t="s">
        <v>75</v>
      </c>
      <c r="D39" s="994"/>
      <c r="E39" s="995" t="s">
        <v>31</v>
      </c>
      <c r="F39" s="996"/>
      <c r="G39" s="227">
        <f aca="true" t="shared" si="7" ref="G39:S39">IF(SUM(G36:G38)=0,"0",SUM(G36:G38))</f>
        <v>1</v>
      </c>
      <c r="H39" s="227">
        <f t="shared" si="7"/>
        <v>1</v>
      </c>
      <c r="I39" s="227">
        <f t="shared" si="7"/>
        <v>1</v>
      </c>
      <c r="J39" s="227">
        <f t="shared" si="7"/>
        <v>1</v>
      </c>
      <c r="K39" s="227">
        <f t="shared" si="7"/>
        <v>1</v>
      </c>
      <c r="L39" s="227">
        <f t="shared" si="7"/>
        <v>1</v>
      </c>
      <c r="M39" s="227">
        <f t="shared" si="7"/>
        <v>1</v>
      </c>
      <c r="N39" s="227">
        <f t="shared" si="7"/>
        <v>1</v>
      </c>
      <c r="O39" s="227">
        <f t="shared" si="7"/>
        <v>1</v>
      </c>
      <c r="P39" s="227">
        <f t="shared" si="7"/>
        <v>1</v>
      </c>
      <c r="Q39" s="227">
        <f t="shared" si="7"/>
        <v>1</v>
      </c>
      <c r="R39" s="227">
        <f t="shared" si="7"/>
        <v>1</v>
      </c>
      <c r="S39" s="227">
        <f t="shared" si="7"/>
        <v>12</v>
      </c>
      <c r="T39" s="186"/>
      <c r="U39" s="186"/>
    </row>
    <row r="40" spans="1:21" ht="16.5" customHeight="1">
      <c r="A40" s="183"/>
      <c r="B40" s="188"/>
      <c r="C40" s="988" t="s">
        <v>258</v>
      </c>
      <c r="D40" s="997"/>
      <c r="E40" s="997"/>
      <c r="F40" s="998"/>
      <c r="G40" s="228">
        <f aca="true" t="shared" si="8" ref="G40:S40">G30+G35+G39</f>
        <v>13</v>
      </c>
      <c r="H40" s="228">
        <f t="shared" si="8"/>
        <v>13</v>
      </c>
      <c r="I40" s="228">
        <f t="shared" si="8"/>
        <v>19</v>
      </c>
      <c r="J40" s="228">
        <f t="shared" si="8"/>
        <v>19</v>
      </c>
      <c r="K40" s="228">
        <f t="shared" si="8"/>
        <v>19</v>
      </c>
      <c r="L40" s="228">
        <f t="shared" si="8"/>
        <v>19</v>
      </c>
      <c r="M40" s="228">
        <f t="shared" si="8"/>
        <v>19</v>
      </c>
      <c r="N40" s="228">
        <f t="shared" si="8"/>
        <v>19</v>
      </c>
      <c r="O40" s="228">
        <f t="shared" si="8"/>
        <v>19</v>
      </c>
      <c r="P40" s="228">
        <f t="shared" si="8"/>
        <v>19</v>
      </c>
      <c r="Q40" s="228">
        <f t="shared" si="8"/>
        <v>19</v>
      </c>
      <c r="R40" s="228">
        <f t="shared" si="8"/>
        <v>19</v>
      </c>
      <c r="S40" s="228">
        <f t="shared" si="8"/>
        <v>216</v>
      </c>
      <c r="T40" s="186"/>
      <c r="U40" s="186"/>
    </row>
    <row r="41" spans="1:21" ht="16.5" customHeight="1">
      <c r="A41" s="183"/>
      <c r="B41" s="188"/>
      <c r="C41" s="196" t="s">
        <v>272</v>
      </c>
      <c r="D41" s="207"/>
      <c r="E41" s="207"/>
      <c r="F41" s="207"/>
      <c r="G41" s="229"/>
      <c r="H41" s="229"/>
      <c r="I41" s="229"/>
      <c r="J41" s="229"/>
      <c r="K41" s="229"/>
      <c r="L41" s="229"/>
      <c r="M41" s="229"/>
      <c r="N41" s="229"/>
      <c r="O41" s="229"/>
      <c r="P41" s="229"/>
      <c r="Q41" s="229"/>
      <c r="R41" s="229"/>
      <c r="S41" s="229"/>
      <c r="T41" s="186"/>
      <c r="U41" s="186"/>
    </row>
    <row r="42" spans="1:21" ht="12" customHeight="1">
      <c r="A42" s="183"/>
      <c r="B42" s="188"/>
      <c r="C42" s="1034" t="s">
        <v>191</v>
      </c>
      <c r="D42" s="1035"/>
      <c r="E42" s="1035"/>
      <c r="F42" s="1035"/>
      <c r="G42" s="1035"/>
      <c r="H42" s="1035"/>
      <c r="I42" s="1035"/>
      <c r="J42" s="1035"/>
      <c r="K42" s="1035"/>
      <c r="L42" s="1035"/>
      <c r="M42" s="1035"/>
      <c r="N42" s="1035"/>
      <c r="O42" s="1035"/>
      <c r="P42" s="1035"/>
      <c r="Q42" s="1035"/>
      <c r="R42" s="1035"/>
      <c r="S42" s="1035"/>
      <c r="T42" s="186"/>
      <c r="U42" s="186"/>
    </row>
    <row r="43" spans="1:21" ht="12" customHeight="1">
      <c r="A43" s="183"/>
      <c r="B43" s="188"/>
      <c r="C43" s="1035"/>
      <c r="D43" s="1035"/>
      <c r="E43" s="1035"/>
      <c r="F43" s="1035"/>
      <c r="G43" s="1035"/>
      <c r="H43" s="1035"/>
      <c r="I43" s="1035"/>
      <c r="J43" s="1035"/>
      <c r="K43" s="1035"/>
      <c r="L43" s="1035"/>
      <c r="M43" s="1035"/>
      <c r="N43" s="1035"/>
      <c r="O43" s="1035"/>
      <c r="P43" s="1035"/>
      <c r="Q43" s="1035"/>
      <c r="R43" s="1035"/>
      <c r="S43" s="1035"/>
      <c r="T43" s="186"/>
      <c r="U43" s="186"/>
    </row>
    <row r="44" spans="1:21" ht="16.5" customHeight="1">
      <c r="A44" s="183"/>
      <c r="B44" s="188"/>
      <c r="C44" s="196" t="s">
        <v>274</v>
      </c>
      <c r="D44" s="207"/>
      <c r="E44" s="207"/>
      <c r="F44" s="207"/>
      <c r="G44" s="229"/>
      <c r="H44" s="229"/>
      <c r="I44" s="229"/>
      <c r="J44" s="229"/>
      <c r="K44" s="229"/>
      <c r="L44" s="229"/>
      <c r="M44" s="229"/>
      <c r="N44" s="229"/>
      <c r="O44" s="229"/>
      <c r="P44" s="229"/>
      <c r="Q44" s="229"/>
      <c r="R44" s="229"/>
      <c r="S44" s="229"/>
      <c r="T44" s="186"/>
      <c r="U44" s="186"/>
    </row>
    <row r="45" spans="1:21" ht="18" customHeight="1">
      <c r="A45" s="999" t="s">
        <v>250</v>
      </c>
      <c r="B45" s="1000"/>
      <c r="C45" s="1000"/>
      <c r="D45" s="1000"/>
      <c r="E45" s="1000"/>
      <c r="F45" s="1000"/>
      <c r="G45" s="1000"/>
      <c r="H45" s="1000"/>
      <c r="I45" s="1000"/>
      <c r="J45" s="1000"/>
      <c r="K45" s="1000"/>
      <c r="L45" s="1000"/>
      <c r="M45" s="1000"/>
      <c r="N45" s="1000"/>
      <c r="O45" s="1000"/>
      <c r="P45" s="1000"/>
      <c r="Q45" s="1000"/>
      <c r="R45" s="1000"/>
      <c r="S45" s="1000"/>
      <c r="T45" s="186"/>
      <c r="U45" s="186"/>
    </row>
    <row r="46" spans="1:21" ht="18" customHeight="1">
      <c r="A46" s="184"/>
      <c r="B46" s="189"/>
      <c r="C46" s="197"/>
      <c r="D46" s="197"/>
      <c r="E46" s="197"/>
      <c r="F46" s="197"/>
      <c r="G46" s="197"/>
      <c r="H46" s="197"/>
      <c r="I46" s="197"/>
      <c r="J46" s="197"/>
      <c r="K46" s="197"/>
      <c r="L46" s="197"/>
      <c r="M46" s="197"/>
      <c r="N46" s="197"/>
      <c r="O46" s="197"/>
      <c r="P46" s="197"/>
      <c r="Q46" s="197"/>
      <c r="R46" s="197"/>
      <c r="S46" s="197"/>
      <c r="T46" s="186"/>
      <c r="U46" s="186"/>
    </row>
    <row r="47" spans="1:21" ht="22.5" customHeight="1">
      <c r="A47" s="1044"/>
      <c r="B47" s="186" t="s">
        <v>249</v>
      </c>
      <c r="C47" s="187"/>
      <c r="D47" s="1001" t="s">
        <v>117</v>
      </c>
      <c r="E47" s="1001"/>
      <c r="F47" s="1001"/>
      <c r="G47" s="1001"/>
      <c r="H47" s="1001"/>
      <c r="I47" s="1001"/>
      <c r="J47" s="1001"/>
      <c r="K47" s="1001"/>
      <c r="L47" s="1001"/>
      <c r="M47" s="1001"/>
      <c r="N47" s="1001"/>
      <c r="O47" s="1001"/>
      <c r="P47" s="1001"/>
      <c r="Q47" s="1001"/>
      <c r="R47" s="1001"/>
      <c r="S47" s="1001"/>
      <c r="T47" s="186"/>
      <c r="U47" s="258" t="s">
        <v>70</v>
      </c>
    </row>
    <row r="48" spans="1:21" ht="18" customHeight="1">
      <c r="A48" s="1044"/>
      <c r="B48" s="186"/>
      <c r="C48" s="187"/>
      <c r="D48" s="187"/>
      <c r="E48" s="187"/>
      <c r="F48" s="187"/>
      <c r="G48" s="187"/>
      <c r="H48" s="187"/>
      <c r="I48" s="187"/>
      <c r="J48" s="187"/>
      <c r="K48" s="187"/>
      <c r="L48" s="187"/>
      <c r="M48" s="187"/>
      <c r="N48" s="241" t="s">
        <v>246</v>
      </c>
      <c r="O48" s="1002" t="str">
        <f>①!P6</f>
        <v>○○工業　株式会社</v>
      </c>
      <c r="P48" s="1002"/>
      <c r="Q48" s="1002"/>
      <c r="R48" s="1002"/>
      <c r="S48" s="1002"/>
      <c r="T48" s="186"/>
      <c r="U48" s="259" t="s">
        <v>115</v>
      </c>
    </row>
    <row r="49" spans="1:21" ht="16.5" customHeight="1">
      <c r="A49" s="1044"/>
      <c r="B49" s="186"/>
      <c r="C49" s="1018" t="s">
        <v>35</v>
      </c>
      <c r="D49" s="991"/>
      <c r="E49" s="1003" t="s">
        <v>62</v>
      </c>
      <c r="F49" s="1004"/>
      <c r="G49" s="230"/>
      <c r="H49" s="1005">
        <f>IF(①!P20=0,"",①!P20)</f>
        <v>43922</v>
      </c>
      <c r="I49" s="1006"/>
      <c r="J49" s="1006"/>
      <c r="K49" s="1006"/>
      <c r="L49" s="239" t="s">
        <v>22</v>
      </c>
      <c r="M49" s="1005">
        <f>IF(①!AB20=0,"",①!AB20)</f>
        <v>44286</v>
      </c>
      <c r="N49" s="1005"/>
      <c r="O49" s="1005"/>
      <c r="P49" s="1007"/>
      <c r="Q49" s="243" t="s">
        <v>78</v>
      </c>
      <c r="R49" s="243"/>
      <c r="S49" s="248"/>
      <c r="T49" s="186"/>
      <c r="U49" s="1045" t="s">
        <v>248</v>
      </c>
    </row>
    <row r="50" spans="1:21" ht="16.5" customHeight="1">
      <c r="A50" s="1044"/>
      <c r="B50" s="186"/>
      <c r="C50" s="1020"/>
      <c r="D50" s="1021"/>
      <c r="E50" s="1008" t="s">
        <v>251</v>
      </c>
      <c r="F50" s="1009"/>
      <c r="G50" s="231">
        <f aca="true" t="shared" si="9" ref="G50:R54">G4</f>
        <v>43922</v>
      </c>
      <c r="H50" s="231">
        <f t="shared" si="9"/>
        <v>43982</v>
      </c>
      <c r="I50" s="231">
        <f t="shared" si="9"/>
        <v>44012</v>
      </c>
      <c r="J50" s="231">
        <f t="shared" si="9"/>
        <v>44043</v>
      </c>
      <c r="K50" s="231">
        <f t="shared" si="9"/>
        <v>44074</v>
      </c>
      <c r="L50" s="231">
        <f t="shared" si="9"/>
        <v>44104</v>
      </c>
      <c r="M50" s="231">
        <f t="shared" si="9"/>
        <v>44135</v>
      </c>
      <c r="N50" s="231">
        <f t="shared" si="9"/>
        <v>44165</v>
      </c>
      <c r="O50" s="231">
        <f t="shared" si="9"/>
        <v>44196</v>
      </c>
      <c r="P50" s="231">
        <f t="shared" si="9"/>
        <v>44227</v>
      </c>
      <c r="Q50" s="231">
        <f t="shared" si="9"/>
        <v>44255</v>
      </c>
      <c r="R50" s="231">
        <f t="shared" si="9"/>
        <v>44286</v>
      </c>
      <c r="S50" s="249" t="s">
        <v>31</v>
      </c>
      <c r="T50" s="186"/>
      <c r="U50" s="1046"/>
    </row>
    <row r="51" spans="1:21" ht="16.5" customHeight="1">
      <c r="A51" s="1044"/>
      <c r="B51" s="186"/>
      <c r="C51" s="1010" t="s">
        <v>255</v>
      </c>
      <c r="D51" s="983"/>
      <c r="E51" s="1036" t="s">
        <v>275</v>
      </c>
      <c r="F51" s="216" t="str">
        <f>F5</f>
        <v>第二工場製造係</v>
      </c>
      <c r="G51" s="232">
        <f t="shared" si="9"/>
        <v>0</v>
      </c>
      <c r="H51" s="232">
        <f t="shared" si="9"/>
        <v>0</v>
      </c>
      <c r="I51" s="232">
        <f t="shared" si="9"/>
        <v>5</v>
      </c>
      <c r="J51" s="232">
        <f t="shared" si="9"/>
        <v>5</v>
      </c>
      <c r="K51" s="232">
        <f t="shared" si="9"/>
        <v>5</v>
      </c>
      <c r="L51" s="232">
        <f t="shared" si="9"/>
        <v>5</v>
      </c>
      <c r="M51" s="232">
        <f t="shared" si="9"/>
        <v>5</v>
      </c>
      <c r="N51" s="232">
        <f t="shared" si="9"/>
        <v>5</v>
      </c>
      <c r="O51" s="232">
        <f t="shared" si="9"/>
        <v>5</v>
      </c>
      <c r="P51" s="232">
        <f t="shared" si="9"/>
        <v>5</v>
      </c>
      <c r="Q51" s="232">
        <f t="shared" si="9"/>
        <v>5</v>
      </c>
      <c r="R51" s="232">
        <f t="shared" si="9"/>
        <v>5</v>
      </c>
      <c r="S51" s="250">
        <f>SUM(G51:R51)</f>
        <v>50</v>
      </c>
      <c r="T51" s="186"/>
      <c r="U51" s="1046"/>
    </row>
    <row r="52" spans="1:21" ht="16.5" customHeight="1">
      <c r="A52" s="1044"/>
      <c r="B52" s="186"/>
      <c r="C52" s="1011">
        <f>IF(C6=" "," ",C6)</f>
        <v>43987</v>
      </c>
      <c r="D52" s="1012"/>
      <c r="E52" s="1026"/>
      <c r="F52" s="217" t="str">
        <f>F6</f>
        <v>第二工場検査・品質管理係</v>
      </c>
      <c r="G52" s="233">
        <f t="shared" si="9"/>
        <v>0</v>
      </c>
      <c r="H52" s="233">
        <f t="shared" si="9"/>
        <v>0</v>
      </c>
      <c r="I52" s="233">
        <f t="shared" si="9"/>
        <v>2</v>
      </c>
      <c r="J52" s="233">
        <f t="shared" si="9"/>
        <v>2</v>
      </c>
      <c r="K52" s="233">
        <f t="shared" si="9"/>
        <v>2</v>
      </c>
      <c r="L52" s="233">
        <f t="shared" si="9"/>
        <v>2</v>
      </c>
      <c r="M52" s="233">
        <f t="shared" si="9"/>
        <v>2</v>
      </c>
      <c r="N52" s="233">
        <f t="shared" si="9"/>
        <v>2</v>
      </c>
      <c r="O52" s="233">
        <f t="shared" si="9"/>
        <v>2</v>
      </c>
      <c r="P52" s="233">
        <f t="shared" si="9"/>
        <v>2</v>
      </c>
      <c r="Q52" s="233">
        <f t="shared" si="9"/>
        <v>2</v>
      </c>
      <c r="R52" s="233">
        <f t="shared" si="9"/>
        <v>2</v>
      </c>
      <c r="S52" s="251">
        <f>SUM(G52:R52)</f>
        <v>20</v>
      </c>
      <c r="T52" s="186"/>
      <c r="U52" s="1046"/>
    </row>
    <row r="53" spans="1:21" ht="16.5" customHeight="1">
      <c r="A53" s="1044"/>
      <c r="B53" s="186"/>
      <c r="C53" s="199" t="str">
        <f>IF(C7=" "," ",C7)</f>
        <v>増設</v>
      </c>
      <c r="D53" s="204" t="str">
        <f>IF(D7="","",D7)</f>
        <v>初年度</v>
      </c>
      <c r="E53" s="1026"/>
      <c r="F53" s="217" t="str">
        <f>F7</f>
        <v>第二工場梱包係</v>
      </c>
      <c r="G53" s="233">
        <f t="shared" si="9"/>
        <v>0</v>
      </c>
      <c r="H53" s="233">
        <f t="shared" si="9"/>
        <v>0</v>
      </c>
      <c r="I53" s="233">
        <f t="shared" si="9"/>
        <v>2</v>
      </c>
      <c r="J53" s="233">
        <f t="shared" si="9"/>
        <v>2</v>
      </c>
      <c r="K53" s="233">
        <f t="shared" si="9"/>
        <v>3</v>
      </c>
      <c r="L53" s="233">
        <f t="shared" si="9"/>
        <v>3</v>
      </c>
      <c r="M53" s="233">
        <f t="shared" si="9"/>
        <v>3</v>
      </c>
      <c r="N53" s="233">
        <f t="shared" si="9"/>
        <v>3</v>
      </c>
      <c r="O53" s="233">
        <f t="shared" si="9"/>
        <v>3</v>
      </c>
      <c r="P53" s="233">
        <f t="shared" si="9"/>
        <v>3</v>
      </c>
      <c r="Q53" s="233">
        <f t="shared" si="9"/>
        <v>3</v>
      </c>
      <c r="R53" s="233">
        <f t="shared" si="9"/>
        <v>3</v>
      </c>
      <c r="S53" s="251">
        <f>SUM(G53:R53)</f>
        <v>28</v>
      </c>
      <c r="T53" s="186"/>
      <c r="U53" s="1046"/>
    </row>
    <row r="54" spans="1:21" ht="16.5" customHeight="1">
      <c r="A54" s="1044"/>
      <c r="B54" s="186"/>
      <c r="C54" s="198"/>
      <c r="D54" s="208"/>
      <c r="E54" s="1026"/>
      <c r="F54" s="218" t="str">
        <f>F8</f>
        <v>第二工場製造管理係</v>
      </c>
      <c r="G54" s="234">
        <f t="shared" si="9"/>
        <v>0</v>
      </c>
      <c r="H54" s="234">
        <f t="shared" si="9"/>
        <v>0</v>
      </c>
      <c r="I54" s="234">
        <f t="shared" si="9"/>
        <v>2</v>
      </c>
      <c r="J54" s="234">
        <f t="shared" si="9"/>
        <v>2</v>
      </c>
      <c r="K54" s="234">
        <f t="shared" si="9"/>
        <v>2</v>
      </c>
      <c r="L54" s="234">
        <f t="shared" si="9"/>
        <v>2</v>
      </c>
      <c r="M54" s="234">
        <f t="shared" si="9"/>
        <v>2</v>
      </c>
      <c r="N54" s="234">
        <f t="shared" si="9"/>
        <v>2</v>
      </c>
      <c r="O54" s="234">
        <f t="shared" si="9"/>
        <v>2</v>
      </c>
      <c r="P54" s="234">
        <f t="shared" si="9"/>
        <v>2</v>
      </c>
      <c r="Q54" s="234">
        <f t="shared" si="9"/>
        <v>2</v>
      </c>
      <c r="R54" s="234">
        <f t="shared" si="9"/>
        <v>2</v>
      </c>
      <c r="S54" s="251">
        <f>SUM(G54:R54)</f>
        <v>20</v>
      </c>
      <c r="T54" s="186"/>
      <c r="U54" s="1046"/>
    </row>
    <row r="55" spans="1:21" ht="16.5" customHeight="1">
      <c r="A55" s="1044"/>
      <c r="B55" s="186"/>
      <c r="C55" s="200"/>
      <c r="D55" s="209"/>
      <c r="E55" s="1026"/>
      <c r="F55" s="202" t="s">
        <v>262</v>
      </c>
      <c r="G55" s="235">
        <f aca="true" t="shared" si="10" ref="G55:S55">SUM(G51:G54)</f>
        <v>0</v>
      </c>
      <c r="H55" s="235">
        <f t="shared" si="10"/>
        <v>0</v>
      </c>
      <c r="I55" s="235">
        <f t="shared" si="10"/>
        <v>11</v>
      </c>
      <c r="J55" s="235">
        <f t="shared" si="10"/>
        <v>11</v>
      </c>
      <c r="K55" s="235">
        <f t="shared" si="10"/>
        <v>12</v>
      </c>
      <c r="L55" s="235">
        <f t="shared" si="10"/>
        <v>12</v>
      </c>
      <c r="M55" s="235">
        <f t="shared" si="10"/>
        <v>12</v>
      </c>
      <c r="N55" s="235">
        <f t="shared" si="10"/>
        <v>12</v>
      </c>
      <c r="O55" s="235">
        <f t="shared" si="10"/>
        <v>12</v>
      </c>
      <c r="P55" s="235">
        <f t="shared" si="10"/>
        <v>12</v>
      </c>
      <c r="Q55" s="235">
        <f t="shared" si="10"/>
        <v>12</v>
      </c>
      <c r="R55" s="235">
        <f t="shared" si="10"/>
        <v>12</v>
      </c>
      <c r="S55" s="235">
        <f t="shared" si="10"/>
        <v>118</v>
      </c>
      <c r="T55" s="186"/>
      <c r="U55" s="1046"/>
    </row>
    <row r="56" spans="1:21" ht="16.5" customHeight="1">
      <c r="A56" s="1044"/>
      <c r="B56" s="186"/>
      <c r="C56" s="1010" t="s">
        <v>255</v>
      </c>
      <c r="D56" s="983"/>
      <c r="E56" s="1036" t="s">
        <v>275</v>
      </c>
      <c r="F56" s="216" t="str">
        <f aca="true" t="shared" si="11" ref="F56:R59">F10</f>
        <v>第一工場製造係</v>
      </c>
      <c r="G56" s="232">
        <f t="shared" si="11"/>
        <v>2</v>
      </c>
      <c r="H56" s="232">
        <f t="shared" si="11"/>
        <v>2</v>
      </c>
      <c r="I56" s="232">
        <f t="shared" si="11"/>
        <v>2</v>
      </c>
      <c r="J56" s="232">
        <f t="shared" si="11"/>
        <v>2</v>
      </c>
      <c r="K56" s="232">
        <f t="shared" si="11"/>
        <v>2</v>
      </c>
      <c r="L56" s="232">
        <f t="shared" si="11"/>
        <v>2</v>
      </c>
      <c r="M56" s="232">
        <f t="shared" si="11"/>
        <v>2</v>
      </c>
      <c r="N56" s="232">
        <f t="shared" si="11"/>
        <v>2</v>
      </c>
      <c r="O56" s="232">
        <f t="shared" si="11"/>
        <v>2</v>
      </c>
      <c r="P56" s="232">
        <f t="shared" si="11"/>
        <v>2</v>
      </c>
      <c r="Q56" s="232">
        <f t="shared" si="11"/>
        <v>2</v>
      </c>
      <c r="R56" s="232">
        <f t="shared" si="11"/>
        <v>2</v>
      </c>
      <c r="S56" s="250">
        <f>SUM(G56:R56)</f>
        <v>24</v>
      </c>
      <c r="T56" s="186"/>
      <c r="U56" s="1046"/>
    </row>
    <row r="57" spans="1:21" ht="16.5" customHeight="1">
      <c r="A57" s="1044"/>
      <c r="B57" s="186"/>
      <c r="C57" s="1011">
        <f>IF(C11=" "," ",C11)</f>
        <v>43647</v>
      </c>
      <c r="D57" s="1012"/>
      <c r="E57" s="1026"/>
      <c r="F57" s="217">
        <f t="shared" si="11"/>
        <v>0</v>
      </c>
      <c r="G57" s="233">
        <f t="shared" si="11"/>
        <v>0</v>
      </c>
      <c r="H57" s="233">
        <f t="shared" si="11"/>
        <v>0</v>
      </c>
      <c r="I57" s="233">
        <f t="shared" si="11"/>
        <v>0</v>
      </c>
      <c r="J57" s="233">
        <f t="shared" si="11"/>
        <v>0</v>
      </c>
      <c r="K57" s="233">
        <f t="shared" si="11"/>
        <v>0</v>
      </c>
      <c r="L57" s="233">
        <f t="shared" si="11"/>
        <v>0</v>
      </c>
      <c r="M57" s="233">
        <f t="shared" si="11"/>
        <v>0</v>
      </c>
      <c r="N57" s="233">
        <f t="shared" si="11"/>
        <v>0</v>
      </c>
      <c r="O57" s="233">
        <f t="shared" si="11"/>
        <v>0</v>
      </c>
      <c r="P57" s="233">
        <f t="shared" si="11"/>
        <v>0</v>
      </c>
      <c r="Q57" s="233">
        <f t="shared" si="11"/>
        <v>0</v>
      </c>
      <c r="R57" s="233">
        <f t="shared" si="11"/>
        <v>0</v>
      </c>
      <c r="S57" s="251">
        <f>SUM(G57:R57)</f>
        <v>0</v>
      </c>
      <c r="T57" s="186"/>
      <c r="U57" s="1046"/>
    </row>
    <row r="58" spans="1:21" ht="16.5" customHeight="1">
      <c r="A58" s="1044"/>
      <c r="B58" s="186"/>
      <c r="C58" s="199" t="str">
        <f>IF(C12=" "," ",C12)</f>
        <v>増設</v>
      </c>
      <c r="D58" s="204" t="str">
        <f>IF(D12="","",D12)</f>
        <v>２年度</v>
      </c>
      <c r="E58" s="1026"/>
      <c r="F58" s="217">
        <f t="shared" si="11"/>
        <v>0</v>
      </c>
      <c r="G58" s="233">
        <f t="shared" si="11"/>
        <v>0</v>
      </c>
      <c r="H58" s="233">
        <f t="shared" si="11"/>
        <v>0</v>
      </c>
      <c r="I58" s="233">
        <f t="shared" si="11"/>
        <v>0</v>
      </c>
      <c r="J58" s="233">
        <f t="shared" si="11"/>
        <v>0</v>
      </c>
      <c r="K58" s="233">
        <f t="shared" si="11"/>
        <v>0</v>
      </c>
      <c r="L58" s="233">
        <f t="shared" si="11"/>
        <v>0</v>
      </c>
      <c r="M58" s="233">
        <f t="shared" si="11"/>
        <v>0</v>
      </c>
      <c r="N58" s="233">
        <f t="shared" si="11"/>
        <v>0</v>
      </c>
      <c r="O58" s="233">
        <f t="shared" si="11"/>
        <v>0</v>
      </c>
      <c r="P58" s="233">
        <f t="shared" si="11"/>
        <v>0</v>
      </c>
      <c r="Q58" s="233">
        <f t="shared" si="11"/>
        <v>0</v>
      </c>
      <c r="R58" s="233">
        <f t="shared" si="11"/>
        <v>0</v>
      </c>
      <c r="S58" s="251">
        <f>SUM(G58:R58)</f>
        <v>0</v>
      </c>
      <c r="T58" s="186"/>
      <c r="U58" s="1046"/>
    </row>
    <row r="59" spans="1:21" ht="16.5" customHeight="1">
      <c r="A59" s="1044"/>
      <c r="B59" s="186"/>
      <c r="C59" s="198"/>
      <c r="D59" s="208"/>
      <c r="E59" s="1026"/>
      <c r="F59" s="218">
        <f t="shared" si="11"/>
        <v>0</v>
      </c>
      <c r="G59" s="234">
        <f t="shared" si="11"/>
        <v>0</v>
      </c>
      <c r="H59" s="234">
        <f t="shared" si="11"/>
        <v>0</v>
      </c>
      <c r="I59" s="234">
        <f t="shared" si="11"/>
        <v>0</v>
      </c>
      <c r="J59" s="234">
        <f t="shared" si="11"/>
        <v>0</v>
      </c>
      <c r="K59" s="234">
        <f t="shared" si="11"/>
        <v>0</v>
      </c>
      <c r="L59" s="234">
        <f t="shared" si="11"/>
        <v>0</v>
      </c>
      <c r="M59" s="234">
        <f t="shared" si="11"/>
        <v>0</v>
      </c>
      <c r="N59" s="234">
        <f t="shared" si="11"/>
        <v>0</v>
      </c>
      <c r="O59" s="234">
        <f t="shared" si="11"/>
        <v>0</v>
      </c>
      <c r="P59" s="234">
        <f t="shared" si="11"/>
        <v>0</v>
      </c>
      <c r="Q59" s="234">
        <f t="shared" si="11"/>
        <v>0</v>
      </c>
      <c r="R59" s="234">
        <f t="shared" si="11"/>
        <v>0</v>
      </c>
      <c r="S59" s="251">
        <f>SUM(G59:R59)</f>
        <v>0</v>
      </c>
      <c r="T59" s="186"/>
      <c r="U59" s="1046"/>
    </row>
    <row r="60" spans="1:21" ht="16.5" customHeight="1">
      <c r="A60" s="1044"/>
      <c r="B60" s="186"/>
      <c r="C60" s="200"/>
      <c r="D60" s="209"/>
      <c r="E60" s="1026"/>
      <c r="F60" s="202" t="s">
        <v>262</v>
      </c>
      <c r="G60" s="235">
        <f aca="true" t="shared" si="12" ref="G60:S60">SUM(G56:G59)</f>
        <v>2</v>
      </c>
      <c r="H60" s="235">
        <f t="shared" si="12"/>
        <v>2</v>
      </c>
      <c r="I60" s="235">
        <f t="shared" si="12"/>
        <v>2</v>
      </c>
      <c r="J60" s="235">
        <f t="shared" si="12"/>
        <v>2</v>
      </c>
      <c r="K60" s="235">
        <f t="shared" si="12"/>
        <v>2</v>
      </c>
      <c r="L60" s="235">
        <f t="shared" si="12"/>
        <v>2</v>
      </c>
      <c r="M60" s="235">
        <f t="shared" si="12"/>
        <v>2</v>
      </c>
      <c r="N60" s="235">
        <f t="shared" si="12"/>
        <v>2</v>
      </c>
      <c r="O60" s="235">
        <f t="shared" si="12"/>
        <v>2</v>
      </c>
      <c r="P60" s="235">
        <f t="shared" si="12"/>
        <v>2</v>
      </c>
      <c r="Q60" s="235">
        <f t="shared" si="12"/>
        <v>2</v>
      </c>
      <c r="R60" s="235">
        <f t="shared" si="12"/>
        <v>2</v>
      </c>
      <c r="S60" s="235">
        <f t="shared" si="12"/>
        <v>24</v>
      </c>
      <c r="T60" s="186"/>
      <c r="U60" s="1046"/>
    </row>
    <row r="61" spans="1:21" ht="16.5" customHeight="1">
      <c r="A61" s="1044"/>
      <c r="B61" s="186"/>
      <c r="C61" s="1010" t="s">
        <v>255</v>
      </c>
      <c r="D61" s="983"/>
      <c r="E61" s="1036" t="s">
        <v>275</v>
      </c>
      <c r="F61" s="216" t="str">
        <f aca="true" t="shared" si="13" ref="F61:R64">F15</f>
        <v>第一工場製造係</v>
      </c>
      <c r="G61" s="232">
        <f t="shared" si="13"/>
        <v>1</v>
      </c>
      <c r="H61" s="232">
        <f t="shared" si="13"/>
        <v>1</v>
      </c>
      <c r="I61" s="232">
        <f t="shared" si="13"/>
        <v>1</v>
      </c>
      <c r="J61" s="232">
        <f t="shared" si="13"/>
        <v>1</v>
      </c>
      <c r="K61" s="232">
        <f t="shared" si="13"/>
        <v>1</v>
      </c>
      <c r="L61" s="232">
        <f t="shared" si="13"/>
        <v>1</v>
      </c>
      <c r="M61" s="232">
        <f t="shared" si="13"/>
        <v>1</v>
      </c>
      <c r="N61" s="232">
        <f t="shared" si="13"/>
        <v>1</v>
      </c>
      <c r="O61" s="232">
        <f t="shared" si="13"/>
        <v>1</v>
      </c>
      <c r="P61" s="232">
        <f t="shared" si="13"/>
        <v>1</v>
      </c>
      <c r="Q61" s="232">
        <f t="shared" si="13"/>
        <v>1</v>
      </c>
      <c r="R61" s="232">
        <f t="shared" si="13"/>
        <v>1</v>
      </c>
      <c r="S61" s="250">
        <f>SUM(G61:R61)</f>
        <v>12</v>
      </c>
      <c r="T61" s="186"/>
      <c r="U61" s="1046"/>
    </row>
    <row r="62" spans="1:21" ht="16.5" customHeight="1">
      <c r="A62" s="1044"/>
      <c r="B62" s="186"/>
      <c r="C62" s="1011">
        <f>IF(C16=" "," ",C16)</f>
        <v>43218</v>
      </c>
      <c r="D62" s="1012"/>
      <c r="E62" s="1026"/>
      <c r="F62" s="217">
        <f t="shared" si="13"/>
        <v>0</v>
      </c>
      <c r="G62" s="233">
        <f t="shared" si="13"/>
        <v>0</v>
      </c>
      <c r="H62" s="233">
        <f t="shared" si="13"/>
        <v>0</v>
      </c>
      <c r="I62" s="233">
        <f t="shared" si="13"/>
        <v>0</v>
      </c>
      <c r="J62" s="233">
        <f t="shared" si="13"/>
        <v>0</v>
      </c>
      <c r="K62" s="233">
        <f t="shared" si="13"/>
        <v>0</v>
      </c>
      <c r="L62" s="233">
        <f t="shared" si="13"/>
        <v>0</v>
      </c>
      <c r="M62" s="233">
        <f t="shared" si="13"/>
        <v>0</v>
      </c>
      <c r="N62" s="233">
        <f t="shared" si="13"/>
        <v>0</v>
      </c>
      <c r="O62" s="233">
        <f t="shared" si="13"/>
        <v>0</v>
      </c>
      <c r="P62" s="233">
        <f t="shared" si="13"/>
        <v>0</v>
      </c>
      <c r="Q62" s="233">
        <f t="shared" si="13"/>
        <v>0</v>
      </c>
      <c r="R62" s="233">
        <f t="shared" si="13"/>
        <v>0</v>
      </c>
      <c r="S62" s="251">
        <f>SUM(G62:R62)</f>
        <v>0</v>
      </c>
      <c r="T62" s="186"/>
      <c r="U62" s="1046"/>
    </row>
    <row r="63" spans="1:21" ht="16.5" customHeight="1">
      <c r="A63" s="1044"/>
      <c r="B63" s="186"/>
      <c r="C63" s="199" t="str">
        <f>IF(C17=" "," ",C17)</f>
        <v>増設</v>
      </c>
      <c r="D63" s="204" t="str">
        <f>IF(D17="","",D17)</f>
        <v>３年度</v>
      </c>
      <c r="E63" s="1026"/>
      <c r="F63" s="217">
        <f t="shared" si="13"/>
        <v>0</v>
      </c>
      <c r="G63" s="233">
        <f t="shared" si="13"/>
        <v>0</v>
      </c>
      <c r="H63" s="233">
        <f t="shared" si="13"/>
        <v>0</v>
      </c>
      <c r="I63" s="233">
        <f t="shared" si="13"/>
        <v>0</v>
      </c>
      <c r="J63" s="233">
        <f t="shared" si="13"/>
        <v>0</v>
      </c>
      <c r="K63" s="233">
        <f t="shared" si="13"/>
        <v>0</v>
      </c>
      <c r="L63" s="233">
        <f t="shared" si="13"/>
        <v>0</v>
      </c>
      <c r="M63" s="233">
        <f t="shared" si="13"/>
        <v>0</v>
      </c>
      <c r="N63" s="233">
        <f t="shared" si="13"/>
        <v>0</v>
      </c>
      <c r="O63" s="233">
        <f t="shared" si="13"/>
        <v>0</v>
      </c>
      <c r="P63" s="233">
        <f t="shared" si="13"/>
        <v>0</v>
      </c>
      <c r="Q63" s="233">
        <f t="shared" si="13"/>
        <v>0</v>
      </c>
      <c r="R63" s="233">
        <f t="shared" si="13"/>
        <v>0</v>
      </c>
      <c r="S63" s="251">
        <f>SUM(G63:R63)</f>
        <v>0</v>
      </c>
      <c r="T63" s="186"/>
      <c r="U63" s="1046"/>
    </row>
    <row r="64" spans="1:21" ht="16.5" customHeight="1">
      <c r="A64" s="1044"/>
      <c r="B64" s="186"/>
      <c r="C64" s="198"/>
      <c r="D64" s="208"/>
      <c r="E64" s="1026"/>
      <c r="F64" s="218">
        <f t="shared" si="13"/>
        <v>0</v>
      </c>
      <c r="G64" s="234">
        <f t="shared" si="13"/>
        <v>0</v>
      </c>
      <c r="H64" s="234">
        <f t="shared" si="13"/>
        <v>0</v>
      </c>
      <c r="I64" s="234">
        <f t="shared" si="13"/>
        <v>0</v>
      </c>
      <c r="J64" s="234">
        <f t="shared" si="13"/>
        <v>0</v>
      </c>
      <c r="K64" s="234">
        <f t="shared" si="13"/>
        <v>0</v>
      </c>
      <c r="L64" s="234">
        <f t="shared" si="13"/>
        <v>0</v>
      </c>
      <c r="M64" s="234">
        <f t="shared" si="13"/>
        <v>0</v>
      </c>
      <c r="N64" s="234">
        <f t="shared" si="13"/>
        <v>0</v>
      </c>
      <c r="O64" s="234">
        <f t="shared" si="13"/>
        <v>0</v>
      </c>
      <c r="P64" s="234">
        <f t="shared" si="13"/>
        <v>0</v>
      </c>
      <c r="Q64" s="234">
        <f t="shared" si="13"/>
        <v>0</v>
      </c>
      <c r="R64" s="234">
        <f t="shared" si="13"/>
        <v>0</v>
      </c>
      <c r="S64" s="251">
        <f>SUM(G64:R64)</f>
        <v>0</v>
      </c>
      <c r="T64" s="186"/>
      <c r="U64" s="1046"/>
    </row>
    <row r="65" spans="1:21" ht="16.5" customHeight="1">
      <c r="A65" s="1044"/>
      <c r="B65" s="186"/>
      <c r="C65" s="200"/>
      <c r="D65" s="209"/>
      <c r="E65" s="1026"/>
      <c r="F65" s="202" t="s">
        <v>262</v>
      </c>
      <c r="G65" s="235">
        <f aca="true" t="shared" si="14" ref="G65:S65">SUM(G61:G64)</f>
        <v>1</v>
      </c>
      <c r="H65" s="235">
        <f t="shared" si="14"/>
        <v>1</v>
      </c>
      <c r="I65" s="235">
        <f t="shared" si="14"/>
        <v>1</v>
      </c>
      <c r="J65" s="235">
        <f t="shared" si="14"/>
        <v>1</v>
      </c>
      <c r="K65" s="235">
        <f t="shared" si="14"/>
        <v>1</v>
      </c>
      <c r="L65" s="235">
        <f t="shared" si="14"/>
        <v>1</v>
      </c>
      <c r="M65" s="235">
        <f t="shared" si="14"/>
        <v>1</v>
      </c>
      <c r="N65" s="235">
        <f t="shared" si="14"/>
        <v>1</v>
      </c>
      <c r="O65" s="235">
        <f t="shared" si="14"/>
        <v>1</v>
      </c>
      <c r="P65" s="235">
        <f t="shared" si="14"/>
        <v>1</v>
      </c>
      <c r="Q65" s="235">
        <f t="shared" si="14"/>
        <v>1</v>
      </c>
      <c r="R65" s="235">
        <f t="shared" si="14"/>
        <v>1</v>
      </c>
      <c r="S65" s="235">
        <f t="shared" si="14"/>
        <v>12</v>
      </c>
      <c r="T65" s="186"/>
      <c r="U65" s="1046"/>
    </row>
    <row r="66" spans="1:21" ht="16.5" customHeight="1">
      <c r="A66" s="1044"/>
      <c r="B66" s="186"/>
      <c r="C66" s="1010" t="s">
        <v>255</v>
      </c>
      <c r="D66" s="983"/>
      <c r="E66" s="1036" t="s">
        <v>275</v>
      </c>
      <c r="F66" s="216">
        <f aca="true" t="shared" si="15" ref="F66:R69">F20</f>
        <v>0</v>
      </c>
      <c r="G66" s="232">
        <f t="shared" si="15"/>
        <v>0</v>
      </c>
      <c r="H66" s="232">
        <f t="shared" si="15"/>
        <v>0</v>
      </c>
      <c r="I66" s="232">
        <f t="shared" si="15"/>
        <v>0</v>
      </c>
      <c r="J66" s="232">
        <f t="shared" si="15"/>
        <v>0</v>
      </c>
      <c r="K66" s="232">
        <f t="shared" si="15"/>
        <v>0</v>
      </c>
      <c r="L66" s="232">
        <f t="shared" si="15"/>
        <v>0</v>
      </c>
      <c r="M66" s="232">
        <f t="shared" si="15"/>
        <v>0</v>
      </c>
      <c r="N66" s="232">
        <f t="shared" si="15"/>
        <v>0</v>
      </c>
      <c r="O66" s="232">
        <f t="shared" si="15"/>
        <v>0</v>
      </c>
      <c r="P66" s="232">
        <f t="shared" si="15"/>
        <v>0</v>
      </c>
      <c r="Q66" s="232">
        <f t="shared" si="15"/>
        <v>0</v>
      </c>
      <c r="R66" s="232">
        <f t="shared" si="15"/>
        <v>0</v>
      </c>
      <c r="S66" s="250">
        <f>SUM(G66:R66)</f>
        <v>0</v>
      </c>
      <c r="T66" s="186"/>
      <c r="U66" s="1046"/>
    </row>
    <row r="67" spans="1:21" ht="16.5" customHeight="1">
      <c r="A67" s="1044"/>
      <c r="B67" s="186"/>
      <c r="C67" s="1011">
        <f>IF(C21=" "," ",C21)</f>
        <v>0</v>
      </c>
      <c r="D67" s="1012"/>
      <c r="E67" s="1026"/>
      <c r="F67" s="217">
        <f t="shared" si="15"/>
        <v>0</v>
      </c>
      <c r="G67" s="233">
        <f t="shared" si="15"/>
        <v>0</v>
      </c>
      <c r="H67" s="233">
        <f t="shared" si="15"/>
        <v>0</v>
      </c>
      <c r="I67" s="233">
        <f t="shared" si="15"/>
        <v>0</v>
      </c>
      <c r="J67" s="233">
        <f t="shared" si="15"/>
        <v>0</v>
      </c>
      <c r="K67" s="233">
        <f t="shared" si="15"/>
        <v>0</v>
      </c>
      <c r="L67" s="233">
        <f t="shared" si="15"/>
        <v>0</v>
      </c>
      <c r="M67" s="233">
        <f t="shared" si="15"/>
        <v>0</v>
      </c>
      <c r="N67" s="233">
        <f t="shared" si="15"/>
        <v>0</v>
      </c>
      <c r="O67" s="233">
        <f t="shared" si="15"/>
        <v>0</v>
      </c>
      <c r="P67" s="233">
        <f t="shared" si="15"/>
        <v>0</v>
      </c>
      <c r="Q67" s="233">
        <f t="shared" si="15"/>
        <v>0</v>
      </c>
      <c r="R67" s="233">
        <f t="shared" si="15"/>
        <v>0</v>
      </c>
      <c r="S67" s="251">
        <f>SUM(G67:R67)</f>
        <v>0</v>
      </c>
      <c r="T67" s="186"/>
      <c r="U67" s="1046"/>
    </row>
    <row r="68" spans="1:21" ht="16.5" customHeight="1">
      <c r="A68" s="1044"/>
      <c r="B68" s="186"/>
      <c r="C68" s="199">
        <f>IF(C22=" "," ",C22)</f>
        <v>0</v>
      </c>
      <c r="D68" s="204">
        <f>IF(D22="","",D22)</f>
      </c>
      <c r="E68" s="1026"/>
      <c r="F68" s="217">
        <f t="shared" si="15"/>
        <v>0</v>
      </c>
      <c r="G68" s="233">
        <f t="shared" si="15"/>
        <v>0</v>
      </c>
      <c r="H68" s="233">
        <f t="shared" si="15"/>
        <v>0</v>
      </c>
      <c r="I68" s="233">
        <f t="shared" si="15"/>
        <v>0</v>
      </c>
      <c r="J68" s="233">
        <f t="shared" si="15"/>
        <v>0</v>
      </c>
      <c r="K68" s="233">
        <f t="shared" si="15"/>
        <v>0</v>
      </c>
      <c r="L68" s="233">
        <f t="shared" si="15"/>
        <v>0</v>
      </c>
      <c r="M68" s="233">
        <f t="shared" si="15"/>
        <v>0</v>
      </c>
      <c r="N68" s="233">
        <f t="shared" si="15"/>
        <v>0</v>
      </c>
      <c r="O68" s="233">
        <f t="shared" si="15"/>
        <v>0</v>
      </c>
      <c r="P68" s="233">
        <f t="shared" si="15"/>
        <v>0</v>
      </c>
      <c r="Q68" s="233">
        <f t="shared" si="15"/>
        <v>0</v>
      </c>
      <c r="R68" s="233">
        <f t="shared" si="15"/>
        <v>0</v>
      </c>
      <c r="S68" s="251">
        <f>SUM(G68:R68)</f>
        <v>0</v>
      </c>
      <c r="T68" s="186"/>
      <c r="U68" s="1046"/>
    </row>
    <row r="69" spans="1:21" ht="16.5" customHeight="1">
      <c r="A69" s="1044"/>
      <c r="B69" s="186"/>
      <c r="C69" s="198"/>
      <c r="D69" s="208"/>
      <c r="E69" s="1026"/>
      <c r="F69" s="218">
        <f t="shared" si="15"/>
        <v>0</v>
      </c>
      <c r="G69" s="234">
        <f t="shared" si="15"/>
        <v>0</v>
      </c>
      <c r="H69" s="234">
        <f t="shared" si="15"/>
        <v>0</v>
      </c>
      <c r="I69" s="234">
        <f t="shared" si="15"/>
        <v>0</v>
      </c>
      <c r="J69" s="234">
        <f t="shared" si="15"/>
        <v>0</v>
      </c>
      <c r="K69" s="234">
        <f t="shared" si="15"/>
        <v>0</v>
      </c>
      <c r="L69" s="234">
        <f t="shared" si="15"/>
        <v>0</v>
      </c>
      <c r="M69" s="234">
        <f t="shared" si="15"/>
        <v>0</v>
      </c>
      <c r="N69" s="234">
        <f t="shared" si="15"/>
        <v>0</v>
      </c>
      <c r="O69" s="234">
        <f t="shared" si="15"/>
        <v>0</v>
      </c>
      <c r="P69" s="234">
        <f t="shared" si="15"/>
        <v>0</v>
      </c>
      <c r="Q69" s="234">
        <f t="shared" si="15"/>
        <v>0</v>
      </c>
      <c r="R69" s="234">
        <f t="shared" si="15"/>
        <v>0</v>
      </c>
      <c r="S69" s="251">
        <f>SUM(G69:R69)</f>
        <v>0</v>
      </c>
      <c r="T69" s="186"/>
      <c r="U69" s="1046"/>
    </row>
    <row r="70" spans="1:21" ht="16.5" customHeight="1">
      <c r="A70" s="1044"/>
      <c r="B70" s="186"/>
      <c r="C70" s="200"/>
      <c r="D70" s="209"/>
      <c r="E70" s="1026"/>
      <c r="F70" s="202" t="s">
        <v>262</v>
      </c>
      <c r="G70" s="235">
        <f aca="true" t="shared" si="16" ref="G70:S70">SUM(G66:G69)</f>
        <v>0</v>
      </c>
      <c r="H70" s="235">
        <f t="shared" si="16"/>
        <v>0</v>
      </c>
      <c r="I70" s="235">
        <f t="shared" si="16"/>
        <v>0</v>
      </c>
      <c r="J70" s="235">
        <f t="shared" si="16"/>
        <v>0</v>
      </c>
      <c r="K70" s="235">
        <f t="shared" si="16"/>
        <v>0</v>
      </c>
      <c r="L70" s="235">
        <f t="shared" si="16"/>
        <v>0</v>
      </c>
      <c r="M70" s="235">
        <f t="shared" si="16"/>
        <v>0</v>
      </c>
      <c r="N70" s="235">
        <f t="shared" si="16"/>
        <v>0</v>
      </c>
      <c r="O70" s="235">
        <f t="shared" si="16"/>
        <v>0</v>
      </c>
      <c r="P70" s="235">
        <f t="shared" si="16"/>
        <v>0</v>
      </c>
      <c r="Q70" s="235">
        <f t="shared" si="16"/>
        <v>0</v>
      </c>
      <c r="R70" s="235">
        <f t="shared" si="16"/>
        <v>0</v>
      </c>
      <c r="S70" s="235">
        <f t="shared" si="16"/>
        <v>0</v>
      </c>
      <c r="T70" s="186"/>
      <c r="U70" s="1046"/>
    </row>
    <row r="71" spans="1:21" ht="16.5" customHeight="1">
      <c r="A71" s="1044"/>
      <c r="B71" s="186"/>
      <c r="C71" s="1010" t="s">
        <v>255</v>
      </c>
      <c r="D71" s="983"/>
      <c r="E71" s="1036" t="s">
        <v>275</v>
      </c>
      <c r="F71" s="216">
        <f aca="true" t="shared" si="17" ref="F71:R74">F25</f>
        <v>0</v>
      </c>
      <c r="G71" s="232">
        <f t="shared" si="17"/>
        <v>0</v>
      </c>
      <c r="H71" s="232">
        <f t="shared" si="17"/>
        <v>0</v>
      </c>
      <c r="I71" s="232">
        <f t="shared" si="17"/>
        <v>0</v>
      </c>
      <c r="J71" s="232">
        <f t="shared" si="17"/>
        <v>0</v>
      </c>
      <c r="K71" s="232">
        <f t="shared" si="17"/>
        <v>0</v>
      </c>
      <c r="L71" s="232">
        <f t="shared" si="17"/>
        <v>0</v>
      </c>
      <c r="M71" s="232">
        <f t="shared" si="17"/>
        <v>0</v>
      </c>
      <c r="N71" s="232">
        <f t="shared" si="17"/>
        <v>0</v>
      </c>
      <c r="O71" s="232">
        <f t="shared" si="17"/>
        <v>0</v>
      </c>
      <c r="P71" s="232">
        <f t="shared" si="17"/>
        <v>0</v>
      </c>
      <c r="Q71" s="232">
        <f t="shared" si="17"/>
        <v>0</v>
      </c>
      <c r="R71" s="232">
        <f t="shared" si="17"/>
        <v>0</v>
      </c>
      <c r="S71" s="250">
        <f>SUM(G71:R71)</f>
        <v>0</v>
      </c>
      <c r="T71" s="186"/>
      <c r="U71" s="1046"/>
    </row>
    <row r="72" spans="1:21" ht="16.5" customHeight="1">
      <c r="A72" s="1044"/>
      <c r="B72" s="186"/>
      <c r="C72" s="1011">
        <f>IF(C26=" "," ",C26)</f>
        <v>0</v>
      </c>
      <c r="D72" s="1012"/>
      <c r="E72" s="1026"/>
      <c r="F72" s="217">
        <f t="shared" si="17"/>
        <v>0</v>
      </c>
      <c r="G72" s="233">
        <f t="shared" si="17"/>
        <v>0</v>
      </c>
      <c r="H72" s="233">
        <f t="shared" si="17"/>
        <v>0</v>
      </c>
      <c r="I72" s="233">
        <f t="shared" si="17"/>
        <v>0</v>
      </c>
      <c r="J72" s="233">
        <f t="shared" si="17"/>
        <v>0</v>
      </c>
      <c r="K72" s="233">
        <f t="shared" si="17"/>
        <v>0</v>
      </c>
      <c r="L72" s="233">
        <f t="shared" si="17"/>
        <v>0</v>
      </c>
      <c r="M72" s="233">
        <f t="shared" si="17"/>
        <v>0</v>
      </c>
      <c r="N72" s="233">
        <f t="shared" si="17"/>
        <v>0</v>
      </c>
      <c r="O72" s="233">
        <f t="shared" si="17"/>
        <v>0</v>
      </c>
      <c r="P72" s="233">
        <f t="shared" si="17"/>
        <v>0</v>
      </c>
      <c r="Q72" s="233">
        <f t="shared" si="17"/>
        <v>0</v>
      </c>
      <c r="R72" s="233">
        <f t="shared" si="17"/>
        <v>0</v>
      </c>
      <c r="S72" s="251">
        <f>SUM(G72:R72)</f>
        <v>0</v>
      </c>
      <c r="T72" s="186"/>
      <c r="U72" s="1046"/>
    </row>
    <row r="73" spans="1:21" ht="16.5" customHeight="1">
      <c r="A73" s="1044"/>
      <c r="B73" s="186"/>
      <c r="C73" s="199">
        <f>IF(C27=" "," ",C27)</f>
        <v>0</v>
      </c>
      <c r="D73" s="204">
        <f>IF(D27="","",D27)</f>
      </c>
      <c r="E73" s="1026"/>
      <c r="F73" s="217">
        <f t="shared" si="17"/>
        <v>0</v>
      </c>
      <c r="G73" s="233">
        <f t="shared" si="17"/>
        <v>0</v>
      </c>
      <c r="H73" s="233">
        <f t="shared" si="17"/>
        <v>0</v>
      </c>
      <c r="I73" s="233">
        <f t="shared" si="17"/>
        <v>0</v>
      </c>
      <c r="J73" s="233">
        <f t="shared" si="17"/>
        <v>0</v>
      </c>
      <c r="K73" s="233">
        <f t="shared" si="17"/>
        <v>0</v>
      </c>
      <c r="L73" s="233">
        <f t="shared" si="17"/>
        <v>0</v>
      </c>
      <c r="M73" s="233">
        <f t="shared" si="17"/>
        <v>0</v>
      </c>
      <c r="N73" s="233">
        <f t="shared" si="17"/>
        <v>0</v>
      </c>
      <c r="O73" s="233">
        <f t="shared" si="17"/>
        <v>0</v>
      </c>
      <c r="P73" s="233">
        <f t="shared" si="17"/>
        <v>0</v>
      </c>
      <c r="Q73" s="233">
        <f t="shared" si="17"/>
        <v>0</v>
      </c>
      <c r="R73" s="233">
        <f t="shared" si="17"/>
        <v>0</v>
      </c>
      <c r="S73" s="251">
        <f>SUM(G73:R73)</f>
        <v>0</v>
      </c>
      <c r="T73" s="186"/>
      <c r="U73" s="1046"/>
    </row>
    <row r="74" spans="1:21" ht="16.5" customHeight="1">
      <c r="A74" s="1044"/>
      <c r="B74" s="186"/>
      <c r="C74" s="198"/>
      <c r="D74" s="208"/>
      <c r="E74" s="1026"/>
      <c r="F74" s="218">
        <f t="shared" si="17"/>
        <v>0</v>
      </c>
      <c r="G74" s="234">
        <f t="shared" si="17"/>
        <v>0</v>
      </c>
      <c r="H74" s="234">
        <f t="shared" si="17"/>
        <v>0</v>
      </c>
      <c r="I74" s="234">
        <f t="shared" si="17"/>
        <v>0</v>
      </c>
      <c r="J74" s="234">
        <f t="shared" si="17"/>
        <v>0</v>
      </c>
      <c r="K74" s="234">
        <f t="shared" si="17"/>
        <v>0</v>
      </c>
      <c r="L74" s="234">
        <f t="shared" si="17"/>
        <v>0</v>
      </c>
      <c r="M74" s="234">
        <f t="shared" si="17"/>
        <v>0</v>
      </c>
      <c r="N74" s="234">
        <f t="shared" si="17"/>
        <v>0</v>
      </c>
      <c r="O74" s="234">
        <f t="shared" si="17"/>
        <v>0</v>
      </c>
      <c r="P74" s="234">
        <f t="shared" si="17"/>
        <v>0</v>
      </c>
      <c r="Q74" s="234">
        <f t="shared" si="17"/>
        <v>0</v>
      </c>
      <c r="R74" s="234">
        <f t="shared" si="17"/>
        <v>0</v>
      </c>
      <c r="S74" s="251">
        <f>SUM(G74:R74)</f>
        <v>0</v>
      </c>
      <c r="T74" s="186"/>
      <c r="U74" s="186"/>
    </row>
    <row r="75" spans="1:21" ht="16.5" customHeight="1">
      <c r="A75" s="1044"/>
      <c r="B75" s="190"/>
      <c r="C75" s="201"/>
      <c r="D75" s="210"/>
      <c r="E75" s="1026"/>
      <c r="F75" s="202" t="s">
        <v>262</v>
      </c>
      <c r="G75" s="235">
        <f aca="true" t="shared" si="18" ref="G75:S75">SUM(G71:G74)</f>
        <v>0</v>
      </c>
      <c r="H75" s="235">
        <f t="shared" si="18"/>
        <v>0</v>
      </c>
      <c r="I75" s="235">
        <f t="shared" si="18"/>
        <v>0</v>
      </c>
      <c r="J75" s="235">
        <f t="shared" si="18"/>
        <v>0</v>
      </c>
      <c r="K75" s="235">
        <f t="shared" si="18"/>
        <v>0</v>
      </c>
      <c r="L75" s="235">
        <f t="shared" si="18"/>
        <v>0</v>
      </c>
      <c r="M75" s="235">
        <f t="shared" si="18"/>
        <v>0</v>
      </c>
      <c r="N75" s="235">
        <f t="shared" si="18"/>
        <v>0</v>
      </c>
      <c r="O75" s="235">
        <f t="shared" si="18"/>
        <v>0</v>
      </c>
      <c r="P75" s="235">
        <f t="shared" si="18"/>
        <v>0</v>
      </c>
      <c r="Q75" s="235">
        <f t="shared" si="18"/>
        <v>0</v>
      </c>
      <c r="R75" s="235">
        <f t="shared" si="18"/>
        <v>0</v>
      </c>
      <c r="S75" s="235">
        <f t="shared" si="18"/>
        <v>0</v>
      </c>
      <c r="T75" s="186"/>
      <c r="U75" s="186"/>
    </row>
    <row r="76" spans="1:21" ht="16.5" customHeight="1">
      <c r="A76" s="1044"/>
      <c r="B76" s="190"/>
      <c r="C76" s="1013" t="s">
        <v>265</v>
      </c>
      <c r="D76" s="987"/>
      <c r="E76" s="1014" t="s">
        <v>31</v>
      </c>
      <c r="F76" s="1015"/>
      <c r="G76" s="235">
        <f aca="true" t="shared" si="19" ref="G76:S76">G55+G60+G65+G70+G75</f>
        <v>3</v>
      </c>
      <c r="H76" s="235">
        <f t="shared" si="19"/>
        <v>3</v>
      </c>
      <c r="I76" s="235">
        <f t="shared" si="19"/>
        <v>14</v>
      </c>
      <c r="J76" s="235">
        <f t="shared" si="19"/>
        <v>14</v>
      </c>
      <c r="K76" s="235">
        <f t="shared" si="19"/>
        <v>15</v>
      </c>
      <c r="L76" s="235">
        <f t="shared" si="19"/>
        <v>15</v>
      </c>
      <c r="M76" s="235">
        <f t="shared" si="19"/>
        <v>15</v>
      </c>
      <c r="N76" s="235">
        <f t="shared" si="19"/>
        <v>15</v>
      </c>
      <c r="O76" s="235">
        <f t="shared" si="19"/>
        <v>15</v>
      </c>
      <c r="P76" s="235">
        <f t="shared" si="19"/>
        <v>15</v>
      </c>
      <c r="Q76" s="235">
        <f t="shared" si="19"/>
        <v>15</v>
      </c>
      <c r="R76" s="235">
        <f t="shared" si="19"/>
        <v>15</v>
      </c>
      <c r="S76" s="235">
        <f t="shared" si="19"/>
        <v>154</v>
      </c>
      <c r="T76" s="186"/>
      <c r="U76" s="186"/>
    </row>
    <row r="77" spans="1:21" ht="16.5" customHeight="1">
      <c r="A77" s="1044"/>
      <c r="B77" s="190"/>
      <c r="C77" s="1016"/>
      <c r="D77" s="991"/>
      <c r="E77" s="1036" t="s">
        <v>203</v>
      </c>
      <c r="F77" s="216" t="str">
        <f aca="true" t="shared" si="20" ref="F77:R80">F31</f>
        <v>第一工場</v>
      </c>
      <c r="G77" s="232">
        <f t="shared" si="20"/>
        <v>9</v>
      </c>
      <c r="H77" s="232">
        <f t="shared" si="20"/>
        <v>9</v>
      </c>
      <c r="I77" s="232">
        <f t="shared" si="20"/>
        <v>4</v>
      </c>
      <c r="J77" s="232">
        <f t="shared" si="20"/>
        <v>4</v>
      </c>
      <c r="K77" s="232">
        <f t="shared" si="20"/>
        <v>3</v>
      </c>
      <c r="L77" s="232">
        <f t="shared" si="20"/>
        <v>3</v>
      </c>
      <c r="M77" s="232">
        <f t="shared" si="20"/>
        <v>3</v>
      </c>
      <c r="N77" s="232">
        <f t="shared" si="20"/>
        <v>3</v>
      </c>
      <c r="O77" s="232">
        <f t="shared" si="20"/>
        <v>3</v>
      </c>
      <c r="P77" s="232">
        <f t="shared" si="20"/>
        <v>3</v>
      </c>
      <c r="Q77" s="232">
        <f t="shared" si="20"/>
        <v>3</v>
      </c>
      <c r="R77" s="232">
        <f t="shared" si="20"/>
        <v>3</v>
      </c>
      <c r="S77" s="250">
        <f>SUM(G77:R77)</f>
        <v>50</v>
      </c>
      <c r="T77" s="186"/>
      <c r="U77" s="186"/>
    </row>
    <row r="78" spans="1:21" ht="16.5" customHeight="1">
      <c r="A78" s="185"/>
      <c r="B78" s="190"/>
      <c r="C78" s="1017" t="s">
        <v>107</v>
      </c>
      <c r="D78" s="983"/>
      <c r="E78" s="1037"/>
      <c r="F78" s="217">
        <f t="shared" si="20"/>
        <v>0</v>
      </c>
      <c r="G78" s="233">
        <f t="shared" si="20"/>
        <v>0</v>
      </c>
      <c r="H78" s="233">
        <f t="shared" si="20"/>
        <v>0</v>
      </c>
      <c r="I78" s="233">
        <f t="shared" si="20"/>
        <v>0</v>
      </c>
      <c r="J78" s="233">
        <f t="shared" si="20"/>
        <v>0</v>
      </c>
      <c r="K78" s="233">
        <f t="shared" si="20"/>
        <v>0</v>
      </c>
      <c r="L78" s="233">
        <f t="shared" si="20"/>
        <v>0</v>
      </c>
      <c r="M78" s="233">
        <f t="shared" si="20"/>
        <v>0</v>
      </c>
      <c r="N78" s="233">
        <f t="shared" si="20"/>
        <v>0</v>
      </c>
      <c r="O78" s="233">
        <f t="shared" si="20"/>
        <v>0</v>
      </c>
      <c r="P78" s="233">
        <f t="shared" si="20"/>
        <v>0</v>
      </c>
      <c r="Q78" s="233">
        <f t="shared" si="20"/>
        <v>0</v>
      </c>
      <c r="R78" s="233">
        <f t="shared" si="20"/>
        <v>0</v>
      </c>
      <c r="S78" s="251">
        <f>SUM(G78:R78)</f>
        <v>0</v>
      </c>
      <c r="T78" s="186"/>
      <c r="U78" s="186"/>
    </row>
    <row r="79" spans="1:21" ht="16.5" customHeight="1">
      <c r="A79" s="185"/>
      <c r="B79" s="190"/>
      <c r="C79" s="1017" t="s">
        <v>266</v>
      </c>
      <c r="D79" s="983"/>
      <c r="E79" s="1037"/>
      <c r="F79" s="217">
        <f t="shared" si="20"/>
        <v>0</v>
      </c>
      <c r="G79" s="233">
        <f t="shared" si="20"/>
        <v>0</v>
      </c>
      <c r="H79" s="233">
        <f t="shared" si="20"/>
        <v>0</v>
      </c>
      <c r="I79" s="233">
        <f t="shared" si="20"/>
        <v>0</v>
      </c>
      <c r="J79" s="233">
        <f t="shared" si="20"/>
        <v>0</v>
      </c>
      <c r="K79" s="233">
        <f t="shared" si="20"/>
        <v>0</v>
      </c>
      <c r="L79" s="233">
        <f t="shared" si="20"/>
        <v>0</v>
      </c>
      <c r="M79" s="233">
        <f t="shared" si="20"/>
        <v>0</v>
      </c>
      <c r="N79" s="233">
        <f t="shared" si="20"/>
        <v>0</v>
      </c>
      <c r="O79" s="233">
        <f t="shared" si="20"/>
        <v>0</v>
      </c>
      <c r="P79" s="233">
        <f t="shared" si="20"/>
        <v>0</v>
      </c>
      <c r="Q79" s="233">
        <f t="shared" si="20"/>
        <v>0</v>
      </c>
      <c r="R79" s="233">
        <f t="shared" si="20"/>
        <v>0</v>
      </c>
      <c r="S79" s="251">
        <f>SUM(G79:R79)</f>
        <v>0</v>
      </c>
      <c r="T79" s="186"/>
      <c r="U79" s="186"/>
    </row>
    <row r="80" spans="1:21" ht="16.5" customHeight="1">
      <c r="A80" s="186"/>
      <c r="B80" s="190"/>
      <c r="C80" s="1017" t="s">
        <v>111</v>
      </c>
      <c r="D80" s="983"/>
      <c r="E80" s="1038"/>
      <c r="F80" s="218">
        <f t="shared" si="20"/>
        <v>0</v>
      </c>
      <c r="G80" s="234">
        <f t="shared" si="20"/>
        <v>0</v>
      </c>
      <c r="H80" s="234">
        <f t="shared" si="20"/>
        <v>0</v>
      </c>
      <c r="I80" s="234">
        <f t="shared" si="20"/>
        <v>0</v>
      </c>
      <c r="J80" s="234">
        <f t="shared" si="20"/>
        <v>0</v>
      </c>
      <c r="K80" s="234">
        <f t="shared" si="20"/>
        <v>0</v>
      </c>
      <c r="L80" s="234">
        <f t="shared" si="20"/>
        <v>0</v>
      </c>
      <c r="M80" s="234">
        <f t="shared" si="20"/>
        <v>0</v>
      </c>
      <c r="N80" s="234">
        <f t="shared" si="20"/>
        <v>0</v>
      </c>
      <c r="O80" s="234">
        <f t="shared" si="20"/>
        <v>0</v>
      </c>
      <c r="P80" s="234">
        <f t="shared" si="20"/>
        <v>0</v>
      </c>
      <c r="Q80" s="234">
        <f t="shared" si="20"/>
        <v>0</v>
      </c>
      <c r="R80" s="234">
        <f t="shared" si="20"/>
        <v>0</v>
      </c>
      <c r="S80" s="252">
        <f>SUM(G80:R80)</f>
        <v>0</v>
      </c>
      <c r="T80" s="186"/>
      <c r="U80" s="186"/>
    </row>
    <row r="81" spans="1:21" ht="16.5" customHeight="1">
      <c r="A81" s="186"/>
      <c r="B81" s="190"/>
      <c r="C81" s="1008" t="s">
        <v>267</v>
      </c>
      <c r="D81" s="994"/>
      <c r="E81" s="1014" t="s">
        <v>31</v>
      </c>
      <c r="F81" s="1015"/>
      <c r="G81" s="235">
        <f aca="true" t="shared" si="21" ref="G81:S81">SUM(G77:G80)</f>
        <v>9</v>
      </c>
      <c r="H81" s="235">
        <f t="shared" si="21"/>
        <v>9</v>
      </c>
      <c r="I81" s="235">
        <f t="shared" si="21"/>
        <v>4</v>
      </c>
      <c r="J81" s="235">
        <f t="shared" si="21"/>
        <v>4</v>
      </c>
      <c r="K81" s="235">
        <f t="shared" si="21"/>
        <v>3</v>
      </c>
      <c r="L81" s="235">
        <f t="shared" si="21"/>
        <v>3</v>
      </c>
      <c r="M81" s="235">
        <f t="shared" si="21"/>
        <v>3</v>
      </c>
      <c r="N81" s="235">
        <f t="shared" si="21"/>
        <v>3</v>
      </c>
      <c r="O81" s="235">
        <f t="shared" si="21"/>
        <v>3</v>
      </c>
      <c r="P81" s="235">
        <f t="shared" si="21"/>
        <v>3</v>
      </c>
      <c r="Q81" s="235">
        <f t="shared" si="21"/>
        <v>3</v>
      </c>
      <c r="R81" s="235">
        <f t="shared" si="21"/>
        <v>3</v>
      </c>
      <c r="S81" s="235">
        <f t="shared" si="21"/>
        <v>50</v>
      </c>
      <c r="T81" s="186"/>
      <c r="U81" s="186"/>
    </row>
    <row r="82" spans="1:21" ht="16.5" customHeight="1">
      <c r="A82" s="186"/>
      <c r="B82" s="190"/>
      <c r="C82" s="1016"/>
      <c r="D82" s="991"/>
      <c r="E82" s="1036" t="s">
        <v>203</v>
      </c>
      <c r="F82" s="216" t="str">
        <f aca="true" t="shared" si="22" ref="F82:R84">F36</f>
        <v>盛岡営業所</v>
      </c>
      <c r="G82" s="232">
        <f t="shared" si="22"/>
        <v>1</v>
      </c>
      <c r="H82" s="232">
        <f t="shared" si="22"/>
        <v>1</v>
      </c>
      <c r="I82" s="232">
        <f t="shared" si="22"/>
        <v>1</v>
      </c>
      <c r="J82" s="232">
        <f t="shared" si="22"/>
        <v>1</v>
      </c>
      <c r="K82" s="232">
        <f t="shared" si="22"/>
        <v>1</v>
      </c>
      <c r="L82" s="232">
        <f t="shared" si="22"/>
        <v>1</v>
      </c>
      <c r="M82" s="232">
        <f t="shared" si="22"/>
        <v>1</v>
      </c>
      <c r="N82" s="232">
        <f t="shared" si="22"/>
        <v>1</v>
      </c>
      <c r="O82" s="232">
        <f t="shared" si="22"/>
        <v>1</v>
      </c>
      <c r="P82" s="232">
        <f t="shared" si="22"/>
        <v>1</v>
      </c>
      <c r="Q82" s="232">
        <f t="shared" si="22"/>
        <v>1</v>
      </c>
      <c r="R82" s="232">
        <f t="shared" si="22"/>
        <v>1</v>
      </c>
      <c r="S82" s="250">
        <f>SUM(G82:R82)</f>
        <v>12</v>
      </c>
      <c r="T82" s="186"/>
      <c r="U82" s="186"/>
    </row>
    <row r="83" spans="1:21" ht="16.5" customHeight="1">
      <c r="A83" s="186"/>
      <c r="B83" s="190"/>
      <c r="C83" s="1017" t="s">
        <v>209</v>
      </c>
      <c r="D83" s="983"/>
      <c r="E83" s="1037"/>
      <c r="F83" s="217">
        <f t="shared" si="22"/>
        <v>0</v>
      </c>
      <c r="G83" s="233">
        <f t="shared" si="22"/>
        <v>0</v>
      </c>
      <c r="H83" s="233">
        <f t="shared" si="22"/>
        <v>0</v>
      </c>
      <c r="I83" s="233">
        <f t="shared" si="22"/>
        <v>0</v>
      </c>
      <c r="J83" s="233">
        <f t="shared" si="22"/>
        <v>0</v>
      </c>
      <c r="K83" s="233">
        <f t="shared" si="22"/>
        <v>0</v>
      </c>
      <c r="L83" s="233">
        <f t="shared" si="22"/>
        <v>0</v>
      </c>
      <c r="M83" s="233">
        <f t="shared" si="22"/>
        <v>0</v>
      </c>
      <c r="N83" s="233">
        <f t="shared" si="22"/>
        <v>0</v>
      </c>
      <c r="O83" s="233">
        <f t="shared" si="22"/>
        <v>0</v>
      </c>
      <c r="P83" s="233">
        <f t="shared" si="22"/>
        <v>0</v>
      </c>
      <c r="Q83" s="233">
        <f t="shared" si="22"/>
        <v>0</v>
      </c>
      <c r="R83" s="233">
        <f t="shared" si="22"/>
        <v>0</v>
      </c>
      <c r="S83" s="251">
        <f>SUM(G83:R83)</f>
        <v>0</v>
      </c>
      <c r="T83" s="186"/>
      <c r="U83" s="186"/>
    </row>
    <row r="84" spans="1:21" ht="16.5" customHeight="1">
      <c r="A84" s="186"/>
      <c r="B84" s="190"/>
      <c r="C84" s="1017" t="s">
        <v>16</v>
      </c>
      <c r="D84" s="983"/>
      <c r="E84" s="1038"/>
      <c r="F84" s="217">
        <f t="shared" si="22"/>
        <v>0</v>
      </c>
      <c r="G84" s="233">
        <f t="shared" si="22"/>
        <v>0</v>
      </c>
      <c r="H84" s="233">
        <f t="shared" si="22"/>
        <v>0</v>
      </c>
      <c r="I84" s="233">
        <f t="shared" si="22"/>
        <v>0</v>
      </c>
      <c r="J84" s="233">
        <f t="shared" si="22"/>
        <v>0</v>
      </c>
      <c r="K84" s="233">
        <f t="shared" si="22"/>
        <v>0</v>
      </c>
      <c r="L84" s="233">
        <f t="shared" si="22"/>
        <v>0</v>
      </c>
      <c r="M84" s="233">
        <f t="shared" si="22"/>
        <v>0</v>
      </c>
      <c r="N84" s="233">
        <f t="shared" si="22"/>
        <v>0</v>
      </c>
      <c r="O84" s="233">
        <f t="shared" si="22"/>
        <v>0</v>
      </c>
      <c r="P84" s="233">
        <f t="shared" si="22"/>
        <v>0</v>
      </c>
      <c r="Q84" s="233">
        <f t="shared" si="22"/>
        <v>0</v>
      </c>
      <c r="R84" s="233">
        <f t="shared" si="22"/>
        <v>0</v>
      </c>
      <c r="S84" s="252">
        <f>SUM(G84:R84)</f>
        <v>0</v>
      </c>
      <c r="T84" s="186"/>
      <c r="U84" s="186"/>
    </row>
    <row r="85" spans="1:21" ht="16.5" customHeight="1">
      <c r="A85" s="186"/>
      <c r="B85" s="190"/>
      <c r="C85" s="1008" t="s">
        <v>75</v>
      </c>
      <c r="D85" s="994"/>
      <c r="E85" s="1018" t="s">
        <v>31</v>
      </c>
      <c r="F85" s="1019"/>
      <c r="G85" s="235">
        <f aca="true" t="shared" si="23" ref="G85:S85">IF(SUM(G82:G84)=0,"0",SUM(G82:G84))</f>
        <v>1</v>
      </c>
      <c r="H85" s="235">
        <f t="shared" si="23"/>
        <v>1</v>
      </c>
      <c r="I85" s="235">
        <f t="shared" si="23"/>
        <v>1</v>
      </c>
      <c r="J85" s="235">
        <f t="shared" si="23"/>
        <v>1</v>
      </c>
      <c r="K85" s="235">
        <f t="shared" si="23"/>
        <v>1</v>
      </c>
      <c r="L85" s="235">
        <f t="shared" si="23"/>
        <v>1</v>
      </c>
      <c r="M85" s="235">
        <f t="shared" si="23"/>
        <v>1</v>
      </c>
      <c r="N85" s="235">
        <f t="shared" si="23"/>
        <v>1</v>
      </c>
      <c r="O85" s="235">
        <f t="shared" si="23"/>
        <v>1</v>
      </c>
      <c r="P85" s="235">
        <f t="shared" si="23"/>
        <v>1</v>
      </c>
      <c r="Q85" s="235">
        <f t="shared" si="23"/>
        <v>1</v>
      </c>
      <c r="R85" s="235">
        <f t="shared" si="23"/>
        <v>1</v>
      </c>
      <c r="S85" s="235">
        <f t="shared" si="23"/>
        <v>12</v>
      </c>
      <c r="T85" s="186"/>
      <c r="U85" s="186"/>
    </row>
    <row r="86" spans="1:21" ht="16.5" customHeight="1">
      <c r="A86" s="186"/>
      <c r="B86" s="190"/>
      <c r="C86" s="1014" t="s">
        <v>258</v>
      </c>
      <c r="D86" s="997"/>
      <c r="E86" s="997"/>
      <c r="F86" s="998"/>
      <c r="G86" s="236">
        <f aca="true" t="shared" si="24" ref="G86:S86">G76+G81+G85</f>
        <v>13</v>
      </c>
      <c r="H86" s="236">
        <f t="shared" si="24"/>
        <v>13</v>
      </c>
      <c r="I86" s="236">
        <f t="shared" si="24"/>
        <v>19</v>
      </c>
      <c r="J86" s="236">
        <f t="shared" si="24"/>
        <v>19</v>
      </c>
      <c r="K86" s="236">
        <f t="shared" si="24"/>
        <v>19</v>
      </c>
      <c r="L86" s="236">
        <f t="shared" si="24"/>
        <v>19</v>
      </c>
      <c r="M86" s="236">
        <f t="shared" si="24"/>
        <v>19</v>
      </c>
      <c r="N86" s="236">
        <f t="shared" si="24"/>
        <v>19</v>
      </c>
      <c r="O86" s="236">
        <f t="shared" si="24"/>
        <v>19</v>
      </c>
      <c r="P86" s="236">
        <f t="shared" si="24"/>
        <v>19</v>
      </c>
      <c r="Q86" s="236">
        <f t="shared" si="24"/>
        <v>19</v>
      </c>
      <c r="R86" s="236">
        <f t="shared" si="24"/>
        <v>19</v>
      </c>
      <c r="S86" s="236">
        <f t="shared" si="24"/>
        <v>216</v>
      </c>
      <c r="T86" s="186"/>
      <c r="U86" s="186"/>
    </row>
    <row r="87" spans="1:21" ht="13.5">
      <c r="A87" s="186"/>
      <c r="B87" s="186"/>
      <c r="C87" s="203" t="s">
        <v>272</v>
      </c>
      <c r="D87" s="211"/>
      <c r="E87" s="211"/>
      <c r="F87" s="211"/>
      <c r="G87" s="237"/>
      <c r="H87" s="237"/>
      <c r="I87" s="237"/>
      <c r="J87" s="237"/>
      <c r="K87" s="237"/>
      <c r="L87" s="237"/>
      <c r="M87" s="237"/>
      <c r="N87" s="237"/>
      <c r="O87" s="237"/>
      <c r="P87" s="237"/>
      <c r="Q87" s="237"/>
      <c r="R87" s="237"/>
      <c r="S87" s="237"/>
      <c r="T87" s="186"/>
      <c r="U87" s="186"/>
    </row>
    <row r="88" spans="1:21" ht="13.5" customHeight="1">
      <c r="A88" s="186"/>
      <c r="B88" s="186"/>
      <c r="C88" s="1039" t="s">
        <v>191</v>
      </c>
      <c r="D88" s="1035"/>
      <c r="E88" s="1035"/>
      <c r="F88" s="1035"/>
      <c r="G88" s="1035"/>
      <c r="H88" s="1035"/>
      <c r="I88" s="1035"/>
      <c r="J88" s="1035"/>
      <c r="K88" s="1035"/>
      <c r="L88" s="1035"/>
      <c r="M88" s="1035"/>
      <c r="N88" s="1035"/>
      <c r="O88" s="1035"/>
      <c r="P88" s="1035"/>
      <c r="Q88" s="1035"/>
      <c r="R88" s="1035"/>
      <c r="S88" s="1035"/>
      <c r="T88" s="186"/>
      <c r="U88" s="186"/>
    </row>
    <row r="89" spans="1:21" ht="13.5">
      <c r="A89" s="186"/>
      <c r="B89" s="186"/>
      <c r="C89" s="1035"/>
      <c r="D89" s="1035"/>
      <c r="E89" s="1035"/>
      <c r="F89" s="1035"/>
      <c r="G89" s="1035"/>
      <c r="H89" s="1035"/>
      <c r="I89" s="1035"/>
      <c r="J89" s="1035"/>
      <c r="K89" s="1035"/>
      <c r="L89" s="1035"/>
      <c r="M89" s="1035"/>
      <c r="N89" s="1035"/>
      <c r="O89" s="1035"/>
      <c r="P89" s="1035"/>
      <c r="Q89" s="1035"/>
      <c r="R89" s="1035"/>
      <c r="S89" s="1035"/>
      <c r="T89" s="186"/>
      <c r="U89" s="186"/>
    </row>
    <row r="90" spans="1:21" ht="13.5">
      <c r="A90" s="186"/>
      <c r="B90" s="186"/>
      <c r="C90" s="203" t="s">
        <v>274</v>
      </c>
      <c r="D90" s="211"/>
      <c r="E90" s="211"/>
      <c r="F90" s="211"/>
      <c r="G90" s="237"/>
      <c r="H90" s="237"/>
      <c r="I90" s="237"/>
      <c r="J90" s="237"/>
      <c r="K90" s="237"/>
      <c r="L90" s="237"/>
      <c r="M90" s="237"/>
      <c r="N90" s="237"/>
      <c r="O90" s="237"/>
      <c r="P90" s="237"/>
      <c r="Q90" s="237"/>
      <c r="R90" s="237"/>
      <c r="S90" s="237"/>
      <c r="T90" s="186"/>
      <c r="U90" s="186"/>
    </row>
    <row r="91" spans="1:21" ht="13.5">
      <c r="A91" s="187"/>
      <c r="B91" s="187"/>
      <c r="C91" s="187"/>
      <c r="D91" s="187"/>
      <c r="E91" s="187"/>
      <c r="F91" s="187"/>
      <c r="G91" s="187"/>
      <c r="H91" s="187"/>
      <c r="I91" s="187"/>
      <c r="J91" s="187"/>
      <c r="K91" s="187"/>
      <c r="L91" s="187"/>
      <c r="M91" s="187"/>
      <c r="N91" s="187"/>
      <c r="O91" s="187"/>
      <c r="P91" s="187"/>
      <c r="Q91" s="187"/>
      <c r="R91" s="187"/>
      <c r="S91" s="187"/>
      <c r="T91" s="187"/>
      <c r="U91" s="187"/>
    </row>
  </sheetData>
  <sheetProtection sheet="1" selectLockedCells="1"/>
  <mergeCells count="88">
    <mergeCell ref="C88:S89"/>
    <mergeCell ref="B5:B30"/>
    <mergeCell ref="U12:U24"/>
    <mergeCell ref="A47:A77"/>
    <mergeCell ref="U49:U73"/>
    <mergeCell ref="E61:E65"/>
    <mergeCell ref="E66:E70"/>
    <mergeCell ref="E71:E75"/>
    <mergeCell ref="E77:E80"/>
    <mergeCell ref="E82:E84"/>
    <mergeCell ref="U36:U37"/>
    <mergeCell ref="C42:S43"/>
    <mergeCell ref="C49:D50"/>
    <mergeCell ref="E51:E55"/>
    <mergeCell ref="E56:E60"/>
    <mergeCell ref="E15:E19"/>
    <mergeCell ref="E20:E24"/>
    <mergeCell ref="E25:E29"/>
    <mergeCell ref="E31:E34"/>
    <mergeCell ref="U31:U33"/>
    <mergeCell ref="U3:U5"/>
    <mergeCell ref="E5:E9"/>
    <mergeCell ref="U6:U8"/>
    <mergeCell ref="U9:U11"/>
    <mergeCell ref="E10:E14"/>
    <mergeCell ref="C83:D83"/>
    <mergeCell ref="C84:D84"/>
    <mergeCell ref="C85:D85"/>
    <mergeCell ref="E85:F85"/>
    <mergeCell ref="C86:F86"/>
    <mergeCell ref="C79:D79"/>
    <mergeCell ref="C80:D80"/>
    <mergeCell ref="C81:D81"/>
    <mergeCell ref="E81:F81"/>
    <mergeCell ref="C82:D82"/>
    <mergeCell ref="C72:D72"/>
    <mergeCell ref="C76:D76"/>
    <mergeCell ref="E76:F76"/>
    <mergeCell ref="C77:D77"/>
    <mergeCell ref="C78:D78"/>
    <mergeCell ref="C61:D61"/>
    <mergeCell ref="C62:D62"/>
    <mergeCell ref="C66:D66"/>
    <mergeCell ref="C67:D67"/>
    <mergeCell ref="C71:D71"/>
    <mergeCell ref="E50:F50"/>
    <mergeCell ref="C51:D51"/>
    <mergeCell ref="C52:D52"/>
    <mergeCell ref="C56:D56"/>
    <mergeCell ref="C57:D57"/>
    <mergeCell ref="A45:S45"/>
    <mergeCell ref="D47:S47"/>
    <mergeCell ref="O48:S48"/>
    <mergeCell ref="E49:F49"/>
    <mergeCell ref="H49:K49"/>
    <mergeCell ref="M49:P49"/>
    <mergeCell ref="C37:D37"/>
    <mergeCell ref="C38:D38"/>
    <mergeCell ref="C39:D39"/>
    <mergeCell ref="E39:F39"/>
    <mergeCell ref="C40:F40"/>
    <mergeCell ref="E36:E38"/>
    <mergeCell ref="C33:D33"/>
    <mergeCell ref="C34:D34"/>
    <mergeCell ref="C35:D35"/>
    <mergeCell ref="E35:F35"/>
    <mergeCell ref="C36:D36"/>
    <mergeCell ref="C26:D26"/>
    <mergeCell ref="C30:D30"/>
    <mergeCell ref="E30:F30"/>
    <mergeCell ref="C31:D31"/>
    <mergeCell ref="C32:D32"/>
    <mergeCell ref="C15:D15"/>
    <mergeCell ref="C16:D16"/>
    <mergeCell ref="C20:D20"/>
    <mergeCell ref="C21:D21"/>
    <mergeCell ref="C25:D25"/>
    <mergeCell ref="E4:F4"/>
    <mergeCell ref="C5:D5"/>
    <mergeCell ref="C6:D6"/>
    <mergeCell ref="C10:D10"/>
    <mergeCell ref="C11:D11"/>
    <mergeCell ref="C3:D4"/>
    <mergeCell ref="D1:S1"/>
    <mergeCell ref="O2:S2"/>
    <mergeCell ref="E3:F3"/>
    <mergeCell ref="H3:K3"/>
    <mergeCell ref="M3:P3"/>
  </mergeCells>
  <dataValidations count="3">
    <dataValidation type="list" allowBlank="1" showInputMessage="1" showErrorMessage="1" sqref="C68 C58 C53 C63 C73">
      <formula1>"新設,増設"</formula1>
    </dataValidation>
    <dataValidation type="list" showInputMessage="1" showErrorMessage="1" sqref="C27 C12 C17 C22 C7">
      <formula1>"新設,増設"</formula1>
    </dataValidation>
    <dataValidation type="list" showInputMessage="1" showErrorMessage="1" sqref="D7 D12 D17 D22 D27 D53 D58 D63 D68 D73">
      <formula1>"初年度,２年度,３年度,４年度,５年度"</formula1>
    </dataValidation>
  </dataValidations>
  <printOptions/>
  <pageMargins left="0.7086614173228347" right="0.11811023622047244" top="0.6299212598425197" bottom="0.7480314960629921" header="0.31496062992125984" footer="0.5118110236220472"/>
  <pageSetup firstPageNumber="7" useFirstPageNumber="1" horizontalDpi="600" verticalDpi="600" orientation="portrait" paperSize="9" r:id="rId2"/>
  <colBreaks count="1" manualBreakCount="1">
    <brk id="2" max="65535" man="1"/>
  </colBreaks>
  <drawing r:id="rId1"/>
</worksheet>
</file>

<file path=xl/worksheets/sheet6.xml><?xml version="1.0" encoding="utf-8"?>
<worksheet xmlns="http://schemas.openxmlformats.org/spreadsheetml/2006/main" xmlns:r="http://schemas.openxmlformats.org/officeDocument/2006/relationships">
  <sheetPr codeName="Sheet5">
    <tabColor rgb="FFFFFF00"/>
  </sheetPr>
  <dimension ref="A1:U108"/>
  <sheetViews>
    <sheetView zoomScale="70" zoomScaleNormal="70" zoomScalePageLayoutView="0" workbookViewId="0" topLeftCell="A1">
      <selection activeCell="N27" sqref="N27"/>
    </sheetView>
  </sheetViews>
  <sheetFormatPr defaultColWidth="9.00390625" defaultRowHeight="13.5"/>
  <cols>
    <col min="1" max="1" width="4.25390625" style="12" customWidth="1"/>
    <col min="2" max="2" width="18.875" style="12" customWidth="1"/>
    <col min="3" max="3" width="25.125" style="12" customWidth="1"/>
    <col min="4" max="4" width="8.00390625" style="12" customWidth="1"/>
    <col min="5" max="5" width="18.375" style="12" customWidth="1"/>
    <col min="6" max="7" width="16.125" style="12" customWidth="1"/>
    <col min="8" max="19" width="7.125" style="12" customWidth="1"/>
    <col min="20" max="20" width="29.25390625" style="12" customWidth="1"/>
    <col min="21" max="21" width="0.875" style="12" customWidth="1"/>
    <col min="22" max="22" width="9.00390625" style="12" customWidth="1"/>
    <col min="23" max="16384" width="9.00390625" style="12" customWidth="1"/>
  </cols>
  <sheetData>
    <row r="1" spans="1:21" ht="33" customHeight="1">
      <c r="A1" s="261"/>
      <c r="B1" s="1047" t="s">
        <v>174</v>
      </c>
      <c r="C1" s="1047"/>
      <c r="D1" s="1047"/>
      <c r="E1" s="1047"/>
      <c r="F1" s="1047"/>
      <c r="G1" s="1047"/>
      <c r="H1" s="1047"/>
      <c r="I1" s="1047"/>
      <c r="J1" s="1047"/>
      <c r="K1" s="1047"/>
      <c r="L1" s="1047"/>
      <c r="M1" s="1047"/>
      <c r="N1" s="1047"/>
      <c r="O1" s="1047"/>
      <c r="P1" s="1047"/>
      <c r="Q1" s="1047"/>
      <c r="R1" s="1047"/>
      <c r="S1" s="1047"/>
      <c r="T1" s="1047"/>
      <c r="U1" s="261"/>
    </row>
    <row r="2" spans="1:21" ht="22.5" customHeight="1">
      <c r="A2" s="262"/>
      <c r="B2" s="265"/>
      <c r="C2" s="271"/>
      <c r="D2" s="265"/>
      <c r="E2" s="265"/>
      <c r="F2" s="265"/>
      <c r="G2" s="282"/>
      <c r="H2" s="265"/>
      <c r="I2" s="1048" t="s">
        <v>26</v>
      </c>
      <c r="J2" s="1048"/>
      <c r="K2" s="288" t="s">
        <v>252</v>
      </c>
      <c r="L2" s="1049" t="str">
        <f>①!P6</f>
        <v>○○工業　株式会社</v>
      </c>
      <c r="M2" s="679"/>
      <c r="N2" s="679"/>
      <c r="O2" s="679"/>
      <c r="P2" s="679"/>
      <c r="Q2" s="679"/>
      <c r="R2" s="289" t="s">
        <v>254</v>
      </c>
      <c r="S2" s="265"/>
      <c r="T2" s="262" t="s">
        <v>360</v>
      </c>
      <c r="U2" s="262"/>
    </row>
    <row r="3" spans="1:21" ht="19.5" customHeight="1">
      <c r="A3" s="262"/>
      <c r="B3" s="265"/>
      <c r="C3" s="271"/>
      <c r="D3" s="265"/>
      <c r="E3" s="265"/>
      <c r="F3" s="265"/>
      <c r="G3" s="282"/>
      <c r="H3" s="265"/>
      <c r="I3" s="1050" t="s">
        <v>352</v>
      </c>
      <c r="J3" s="1050"/>
      <c r="K3" s="288" t="s">
        <v>252</v>
      </c>
      <c r="L3" s="1051" t="str">
        <f>①!P23</f>
        <v>○○工業株式会社　第二工場</v>
      </c>
      <c r="M3" s="1052"/>
      <c r="N3" s="1052"/>
      <c r="O3" s="1052"/>
      <c r="P3" s="1052"/>
      <c r="Q3" s="1052"/>
      <c r="R3" s="289" t="s">
        <v>254</v>
      </c>
      <c r="S3" s="265"/>
      <c r="T3" s="262"/>
      <c r="U3" s="262"/>
    </row>
    <row r="4" spans="1:21" ht="16.5" customHeight="1">
      <c r="A4" s="1057" t="s">
        <v>335</v>
      </c>
      <c r="B4" s="1057" t="s">
        <v>292</v>
      </c>
      <c r="C4" s="1058" t="s">
        <v>354</v>
      </c>
      <c r="D4" s="1060" t="s">
        <v>357</v>
      </c>
      <c r="E4" s="1060" t="s">
        <v>356</v>
      </c>
      <c r="F4" s="1053" t="s">
        <v>110</v>
      </c>
      <c r="G4" s="1054"/>
      <c r="H4" s="1053" t="s">
        <v>374</v>
      </c>
      <c r="I4" s="1055"/>
      <c r="J4" s="1055"/>
      <c r="K4" s="1055"/>
      <c r="L4" s="1055"/>
      <c r="M4" s="1055"/>
      <c r="N4" s="1055"/>
      <c r="O4" s="1055"/>
      <c r="P4" s="1055"/>
      <c r="Q4" s="1055"/>
      <c r="R4" s="1055"/>
      <c r="S4" s="1054"/>
      <c r="T4" s="1057" t="s">
        <v>11</v>
      </c>
      <c r="U4" s="294"/>
    </row>
    <row r="5" spans="1:21" ht="16.5" customHeight="1">
      <c r="A5" s="1057"/>
      <c r="B5" s="1057"/>
      <c r="C5" s="1059"/>
      <c r="D5" s="1057"/>
      <c r="E5" s="1057"/>
      <c r="F5" s="263" t="s">
        <v>358</v>
      </c>
      <c r="G5" s="280" t="s">
        <v>278</v>
      </c>
      <c r="H5" s="285" t="s">
        <v>362</v>
      </c>
      <c r="I5" s="285" t="s">
        <v>288</v>
      </c>
      <c r="J5" s="285" t="s">
        <v>21</v>
      </c>
      <c r="K5" s="285" t="s">
        <v>363</v>
      </c>
      <c r="L5" s="285" t="s">
        <v>176</v>
      </c>
      <c r="M5" s="285" t="s">
        <v>364</v>
      </c>
      <c r="N5" s="285" t="s">
        <v>20</v>
      </c>
      <c r="O5" s="285" t="s">
        <v>160</v>
      </c>
      <c r="P5" s="285" t="s">
        <v>84</v>
      </c>
      <c r="Q5" s="285" t="s">
        <v>100</v>
      </c>
      <c r="R5" s="285" t="s">
        <v>264</v>
      </c>
      <c r="S5" s="285" t="s">
        <v>365</v>
      </c>
      <c r="T5" s="1057"/>
      <c r="U5" s="261"/>
    </row>
    <row r="6" spans="1:21" ht="27.75" customHeight="1">
      <c r="A6" s="264">
        <v>1</v>
      </c>
      <c r="B6" s="266" t="s">
        <v>317</v>
      </c>
      <c r="C6" s="272" t="s">
        <v>367</v>
      </c>
      <c r="D6" s="272" t="s">
        <v>34</v>
      </c>
      <c r="E6" s="272" t="s">
        <v>369</v>
      </c>
      <c r="F6" s="278"/>
      <c r="G6" s="272"/>
      <c r="H6" s="286">
        <v>2</v>
      </c>
      <c r="I6" s="286">
        <v>2</v>
      </c>
      <c r="J6" s="286">
        <v>2</v>
      </c>
      <c r="K6" s="286">
        <v>2</v>
      </c>
      <c r="L6" s="286">
        <v>2</v>
      </c>
      <c r="M6" s="286">
        <v>2</v>
      </c>
      <c r="N6" s="286">
        <v>2</v>
      </c>
      <c r="O6" s="286">
        <v>2</v>
      </c>
      <c r="P6" s="286">
        <v>2</v>
      </c>
      <c r="Q6" s="286">
        <v>2</v>
      </c>
      <c r="R6" s="286">
        <v>2</v>
      </c>
      <c r="S6" s="286">
        <v>2</v>
      </c>
      <c r="T6" s="290"/>
      <c r="U6" s="261"/>
    </row>
    <row r="7" spans="1:21" ht="27" customHeight="1">
      <c r="A7" s="264">
        <v>2</v>
      </c>
      <c r="B7" s="266" t="s">
        <v>317</v>
      </c>
      <c r="C7" s="273" t="s">
        <v>367</v>
      </c>
      <c r="D7" s="273" t="s">
        <v>34</v>
      </c>
      <c r="E7" s="273" t="s">
        <v>370</v>
      </c>
      <c r="F7" s="278"/>
      <c r="G7" s="273"/>
      <c r="H7" s="286">
        <v>2</v>
      </c>
      <c r="I7" s="286">
        <v>2</v>
      </c>
      <c r="J7" s="286">
        <v>2</v>
      </c>
      <c r="K7" s="286">
        <v>2</v>
      </c>
      <c r="L7" s="286">
        <v>2</v>
      </c>
      <c r="M7" s="286">
        <v>2</v>
      </c>
      <c r="N7" s="286">
        <v>2</v>
      </c>
      <c r="O7" s="286">
        <v>2</v>
      </c>
      <c r="P7" s="286">
        <v>2</v>
      </c>
      <c r="Q7" s="286">
        <v>2</v>
      </c>
      <c r="R7" s="286">
        <v>2</v>
      </c>
      <c r="S7" s="286">
        <v>2</v>
      </c>
      <c r="T7" s="290"/>
      <c r="U7" s="261"/>
    </row>
    <row r="8" spans="1:21" ht="27.75" customHeight="1">
      <c r="A8" s="264">
        <v>3</v>
      </c>
      <c r="B8" s="267" t="s">
        <v>306</v>
      </c>
      <c r="C8" s="273" t="s">
        <v>367</v>
      </c>
      <c r="D8" s="273" t="s">
        <v>34</v>
      </c>
      <c r="E8" s="273" t="s">
        <v>370</v>
      </c>
      <c r="F8" s="278"/>
      <c r="G8" s="273"/>
      <c r="H8" s="286" t="s">
        <v>34</v>
      </c>
      <c r="I8" s="286" t="s">
        <v>34</v>
      </c>
      <c r="J8" s="286" t="s">
        <v>34</v>
      </c>
      <c r="K8" s="286" t="s">
        <v>34</v>
      </c>
      <c r="L8" s="286" t="s">
        <v>34</v>
      </c>
      <c r="M8" s="286" t="s">
        <v>34</v>
      </c>
      <c r="N8" s="286" t="s">
        <v>34</v>
      </c>
      <c r="O8" s="286" t="s">
        <v>34</v>
      </c>
      <c r="P8" s="286" t="s">
        <v>34</v>
      </c>
      <c r="Q8" s="286" t="s">
        <v>34</v>
      </c>
      <c r="R8" s="286" t="s">
        <v>34</v>
      </c>
      <c r="S8" s="286" t="s">
        <v>34</v>
      </c>
      <c r="T8" s="290"/>
      <c r="U8" s="261"/>
    </row>
    <row r="9" spans="1:21" ht="27.75" customHeight="1">
      <c r="A9" s="264">
        <v>4</v>
      </c>
      <c r="B9" s="266" t="s">
        <v>317</v>
      </c>
      <c r="C9" s="273" t="s">
        <v>368</v>
      </c>
      <c r="D9" s="273" t="s">
        <v>34</v>
      </c>
      <c r="E9" s="273" t="s">
        <v>370</v>
      </c>
      <c r="F9" s="278"/>
      <c r="G9" s="278" t="s">
        <v>57</v>
      </c>
      <c r="H9" s="286" t="s">
        <v>34</v>
      </c>
      <c r="I9" s="286" t="s">
        <v>34</v>
      </c>
      <c r="J9" s="286" t="s">
        <v>34</v>
      </c>
      <c r="K9" s="286" t="s">
        <v>34</v>
      </c>
      <c r="L9" s="286"/>
      <c r="M9" s="286"/>
      <c r="N9" s="286"/>
      <c r="O9" s="286"/>
      <c r="P9" s="286"/>
      <c r="Q9" s="286"/>
      <c r="R9" s="286"/>
      <c r="S9" s="286"/>
      <c r="T9" s="290"/>
      <c r="U9" s="261"/>
    </row>
    <row r="10" spans="1:21" ht="27.75" customHeight="1">
      <c r="A10" s="264">
        <v>5</v>
      </c>
      <c r="B10" s="267" t="s">
        <v>331</v>
      </c>
      <c r="C10" s="273" t="s">
        <v>367</v>
      </c>
      <c r="D10" s="273" t="s">
        <v>34</v>
      </c>
      <c r="E10" s="273" t="s">
        <v>370</v>
      </c>
      <c r="F10" s="278"/>
      <c r="G10" s="273"/>
      <c r="H10" s="286">
        <v>3</v>
      </c>
      <c r="I10" s="286">
        <v>3</v>
      </c>
      <c r="J10" s="286">
        <v>3</v>
      </c>
      <c r="K10" s="286">
        <v>3</v>
      </c>
      <c r="L10" s="286">
        <v>3</v>
      </c>
      <c r="M10" s="286">
        <v>3</v>
      </c>
      <c r="N10" s="286">
        <v>3</v>
      </c>
      <c r="O10" s="286">
        <v>3</v>
      </c>
      <c r="P10" s="286">
        <v>3</v>
      </c>
      <c r="Q10" s="286">
        <v>3</v>
      </c>
      <c r="R10" s="286">
        <v>3</v>
      </c>
      <c r="S10" s="286">
        <v>3</v>
      </c>
      <c r="T10" s="290"/>
      <c r="U10" s="261"/>
    </row>
    <row r="11" spans="1:21" ht="27.75" customHeight="1">
      <c r="A11" s="264">
        <v>6</v>
      </c>
      <c r="B11" s="266" t="s">
        <v>317</v>
      </c>
      <c r="C11" s="273" t="s">
        <v>367</v>
      </c>
      <c r="D11" s="273" t="s">
        <v>34</v>
      </c>
      <c r="E11" s="273" t="s">
        <v>310</v>
      </c>
      <c r="F11" s="278"/>
      <c r="G11" s="273"/>
      <c r="H11" s="286" t="s">
        <v>34</v>
      </c>
      <c r="I11" s="286" t="s">
        <v>34</v>
      </c>
      <c r="J11" s="286" t="s">
        <v>34</v>
      </c>
      <c r="K11" s="286" t="s">
        <v>34</v>
      </c>
      <c r="L11" s="286" t="s">
        <v>34</v>
      </c>
      <c r="M11" s="286" t="s">
        <v>34</v>
      </c>
      <c r="N11" s="286" t="s">
        <v>34</v>
      </c>
      <c r="O11" s="286" t="s">
        <v>34</v>
      </c>
      <c r="P11" s="286" t="s">
        <v>34</v>
      </c>
      <c r="Q11" s="286" t="s">
        <v>34</v>
      </c>
      <c r="R11" s="286" t="s">
        <v>34</v>
      </c>
      <c r="S11" s="286" t="s">
        <v>34</v>
      </c>
      <c r="T11" s="290"/>
      <c r="U11" s="261"/>
    </row>
    <row r="12" spans="1:21" ht="27.75" customHeight="1">
      <c r="A12" s="264">
        <v>7</v>
      </c>
      <c r="B12" s="266" t="s">
        <v>317</v>
      </c>
      <c r="C12" s="273" t="s">
        <v>367</v>
      </c>
      <c r="D12" s="273" t="s">
        <v>34</v>
      </c>
      <c r="E12" s="273" t="s">
        <v>370</v>
      </c>
      <c r="F12" s="278"/>
      <c r="G12" s="278" t="s">
        <v>57</v>
      </c>
      <c r="H12" s="286" t="s">
        <v>34</v>
      </c>
      <c r="I12" s="286" t="s">
        <v>34</v>
      </c>
      <c r="J12" s="286" t="s">
        <v>34</v>
      </c>
      <c r="K12" s="286" t="s">
        <v>34</v>
      </c>
      <c r="L12" s="286" t="s">
        <v>34</v>
      </c>
      <c r="M12" s="286" t="s">
        <v>34</v>
      </c>
      <c r="N12" s="286" t="s">
        <v>34</v>
      </c>
      <c r="O12" s="286"/>
      <c r="P12" s="286"/>
      <c r="Q12" s="286"/>
      <c r="R12" s="286"/>
      <c r="S12" s="286"/>
      <c r="T12" s="290"/>
      <c r="U12" s="261"/>
    </row>
    <row r="13" spans="1:21" ht="27.75" customHeight="1">
      <c r="A13" s="264">
        <v>8</v>
      </c>
      <c r="B13" s="266" t="s">
        <v>317</v>
      </c>
      <c r="C13" s="273" t="s">
        <v>367</v>
      </c>
      <c r="D13" s="273" t="s">
        <v>34</v>
      </c>
      <c r="E13" s="273" t="s">
        <v>370</v>
      </c>
      <c r="F13" s="278" t="s">
        <v>57</v>
      </c>
      <c r="G13" s="278"/>
      <c r="H13" s="286"/>
      <c r="I13" s="286"/>
      <c r="J13" s="286"/>
      <c r="K13" s="286"/>
      <c r="L13" s="286"/>
      <c r="M13" s="286"/>
      <c r="N13" s="286"/>
      <c r="O13" s="286" t="s">
        <v>34</v>
      </c>
      <c r="P13" s="286" t="s">
        <v>34</v>
      </c>
      <c r="Q13" s="286" t="s">
        <v>34</v>
      </c>
      <c r="R13" s="286" t="s">
        <v>34</v>
      </c>
      <c r="S13" s="286" t="s">
        <v>34</v>
      </c>
      <c r="T13" s="290"/>
      <c r="U13" s="261"/>
    </row>
    <row r="14" spans="1:21" ht="27.75" customHeight="1">
      <c r="A14" s="264">
        <v>9</v>
      </c>
      <c r="B14" s="266" t="s">
        <v>317</v>
      </c>
      <c r="C14" s="273" t="s">
        <v>351</v>
      </c>
      <c r="D14" s="273" t="s">
        <v>34</v>
      </c>
      <c r="E14" s="272" t="s">
        <v>281</v>
      </c>
      <c r="F14" s="278"/>
      <c r="G14" s="273"/>
      <c r="H14" s="286" t="s">
        <v>34</v>
      </c>
      <c r="I14" s="286" t="s">
        <v>34</v>
      </c>
      <c r="J14" s="286">
        <v>1</v>
      </c>
      <c r="K14" s="286">
        <v>1</v>
      </c>
      <c r="L14" s="286">
        <v>1</v>
      </c>
      <c r="M14" s="286">
        <v>1</v>
      </c>
      <c r="N14" s="286">
        <v>1</v>
      </c>
      <c r="O14" s="286">
        <v>1</v>
      </c>
      <c r="P14" s="286">
        <v>1</v>
      </c>
      <c r="Q14" s="286">
        <v>1</v>
      </c>
      <c r="R14" s="286">
        <v>1</v>
      </c>
      <c r="S14" s="286">
        <v>1</v>
      </c>
      <c r="T14" s="290" t="s">
        <v>372</v>
      </c>
      <c r="U14" s="261"/>
    </row>
    <row r="15" spans="1:21" ht="27.75" customHeight="1">
      <c r="A15" s="264">
        <v>10</v>
      </c>
      <c r="B15" s="266" t="s">
        <v>317</v>
      </c>
      <c r="C15" s="273" t="s">
        <v>367</v>
      </c>
      <c r="D15" s="273" t="s">
        <v>34</v>
      </c>
      <c r="E15" s="273" t="s">
        <v>370</v>
      </c>
      <c r="F15" s="278"/>
      <c r="G15" s="273"/>
      <c r="H15" s="286" t="s">
        <v>34</v>
      </c>
      <c r="I15" s="286" t="s">
        <v>34</v>
      </c>
      <c r="J15" s="286">
        <v>1</v>
      </c>
      <c r="K15" s="286">
        <v>1</v>
      </c>
      <c r="L15" s="286">
        <v>1</v>
      </c>
      <c r="M15" s="286">
        <v>1</v>
      </c>
      <c r="N15" s="286">
        <v>1</v>
      </c>
      <c r="O15" s="286">
        <v>1</v>
      </c>
      <c r="P15" s="286">
        <v>1</v>
      </c>
      <c r="Q15" s="286">
        <v>1</v>
      </c>
      <c r="R15" s="286">
        <v>1</v>
      </c>
      <c r="S15" s="286">
        <v>1</v>
      </c>
      <c r="T15" s="290" t="s">
        <v>372</v>
      </c>
      <c r="U15" s="261"/>
    </row>
    <row r="16" spans="1:21" ht="27.75" customHeight="1">
      <c r="A16" s="264">
        <v>11</v>
      </c>
      <c r="B16" s="266" t="s">
        <v>317</v>
      </c>
      <c r="C16" s="273" t="s">
        <v>367</v>
      </c>
      <c r="D16" s="273" t="s">
        <v>34</v>
      </c>
      <c r="E16" s="273" t="s">
        <v>370</v>
      </c>
      <c r="F16" s="278" t="s">
        <v>57</v>
      </c>
      <c r="G16" s="273"/>
      <c r="H16" s="286"/>
      <c r="I16" s="286"/>
      <c r="J16" s="286">
        <v>1</v>
      </c>
      <c r="K16" s="286">
        <v>1</v>
      </c>
      <c r="L16" s="286">
        <v>1</v>
      </c>
      <c r="M16" s="286">
        <v>1</v>
      </c>
      <c r="N16" s="286">
        <v>1</v>
      </c>
      <c r="O16" s="286">
        <v>1</v>
      </c>
      <c r="P16" s="286">
        <v>1</v>
      </c>
      <c r="Q16" s="286">
        <v>1</v>
      </c>
      <c r="R16" s="286">
        <v>1</v>
      </c>
      <c r="S16" s="286">
        <v>1</v>
      </c>
      <c r="T16" s="290"/>
      <c r="U16" s="261"/>
    </row>
    <row r="17" spans="1:21" ht="27.75" customHeight="1">
      <c r="A17" s="264">
        <v>12</v>
      </c>
      <c r="B17" s="267" t="s">
        <v>306</v>
      </c>
      <c r="C17" s="273" t="s">
        <v>368</v>
      </c>
      <c r="D17" s="273" t="s">
        <v>34</v>
      </c>
      <c r="E17" s="273" t="s">
        <v>370</v>
      </c>
      <c r="F17" s="278" t="s">
        <v>57</v>
      </c>
      <c r="G17" s="273"/>
      <c r="H17" s="286"/>
      <c r="I17" s="286"/>
      <c r="J17" s="286">
        <v>1</v>
      </c>
      <c r="K17" s="286">
        <v>1</v>
      </c>
      <c r="L17" s="286">
        <v>1</v>
      </c>
      <c r="M17" s="286">
        <v>1</v>
      </c>
      <c r="N17" s="286">
        <v>1</v>
      </c>
      <c r="O17" s="286">
        <v>1</v>
      </c>
      <c r="P17" s="286">
        <v>1</v>
      </c>
      <c r="Q17" s="286">
        <v>1</v>
      </c>
      <c r="R17" s="286">
        <v>1</v>
      </c>
      <c r="S17" s="286">
        <v>1</v>
      </c>
      <c r="T17" s="290"/>
      <c r="U17" s="261"/>
    </row>
    <row r="18" spans="1:21" ht="27.75" customHeight="1">
      <c r="A18" s="264">
        <v>13</v>
      </c>
      <c r="B18" s="266" t="s">
        <v>317</v>
      </c>
      <c r="C18" s="273" t="s">
        <v>367</v>
      </c>
      <c r="D18" s="273" t="s">
        <v>34</v>
      </c>
      <c r="E18" s="273" t="s">
        <v>370</v>
      </c>
      <c r="F18" s="278" t="s">
        <v>57</v>
      </c>
      <c r="G18" s="273"/>
      <c r="H18" s="286"/>
      <c r="I18" s="286"/>
      <c r="J18" s="286">
        <v>1</v>
      </c>
      <c r="K18" s="286">
        <v>1</v>
      </c>
      <c r="L18" s="286">
        <v>1</v>
      </c>
      <c r="M18" s="286">
        <v>1</v>
      </c>
      <c r="N18" s="286">
        <v>1</v>
      </c>
      <c r="O18" s="286">
        <v>1</v>
      </c>
      <c r="P18" s="286">
        <v>1</v>
      </c>
      <c r="Q18" s="286">
        <v>1</v>
      </c>
      <c r="R18" s="286">
        <v>1</v>
      </c>
      <c r="S18" s="286">
        <v>1</v>
      </c>
      <c r="T18" s="290"/>
      <c r="U18" s="261"/>
    </row>
    <row r="19" spans="1:21" ht="27.75" customHeight="1">
      <c r="A19" s="264">
        <v>14</v>
      </c>
      <c r="B19" s="266" t="s">
        <v>317</v>
      </c>
      <c r="C19" s="273" t="s">
        <v>367</v>
      </c>
      <c r="D19" s="273" t="s">
        <v>34</v>
      </c>
      <c r="E19" s="277" t="s">
        <v>371</v>
      </c>
      <c r="F19" s="278"/>
      <c r="G19" s="273"/>
      <c r="H19" s="286" t="s">
        <v>34</v>
      </c>
      <c r="I19" s="286" t="s">
        <v>34</v>
      </c>
      <c r="J19" s="286">
        <v>1</v>
      </c>
      <c r="K19" s="286">
        <v>1</v>
      </c>
      <c r="L19" s="286">
        <v>1</v>
      </c>
      <c r="M19" s="286">
        <v>1</v>
      </c>
      <c r="N19" s="286">
        <v>1</v>
      </c>
      <c r="O19" s="286">
        <v>1</v>
      </c>
      <c r="P19" s="286">
        <v>1</v>
      </c>
      <c r="Q19" s="286">
        <v>1</v>
      </c>
      <c r="R19" s="286">
        <v>1</v>
      </c>
      <c r="S19" s="286">
        <v>1</v>
      </c>
      <c r="T19" s="290" t="s">
        <v>372</v>
      </c>
      <c r="U19" s="261"/>
    </row>
    <row r="20" spans="1:21" ht="27.75" customHeight="1">
      <c r="A20" s="264">
        <v>15</v>
      </c>
      <c r="B20" s="266" t="s">
        <v>317</v>
      </c>
      <c r="C20" s="273" t="s">
        <v>368</v>
      </c>
      <c r="D20" s="273" t="s">
        <v>34</v>
      </c>
      <c r="E20" s="273" t="s">
        <v>370</v>
      </c>
      <c r="F20" s="278" t="s">
        <v>57</v>
      </c>
      <c r="G20" s="273"/>
      <c r="H20" s="286"/>
      <c r="I20" s="286"/>
      <c r="J20" s="286">
        <v>1</v>
      </c>
      <c r="K20" s="286">
        <v>1</v>
      </c>
      <c r="L20" s="286">
        <v>1</v>
      </c>
      <c r="M20" s="286">
        <v>1</v>
      </c>
      <c r="N20" s="286">
        <v>1</v>
      </c>
      <c r="O20" s="286">
        <v>1</v>
      </c>
      <c r="P20" s="286">
        <v>1</v>
      </c>
      <c r="Q20" s="286">
        <v>1</v>
      </c>
      <c r="R20" s="286">
        <v>1</v>
      </c>
      <c r="S20" s="286">
        <v>1</v>
      </c>
      <c r="T20" s="291"/>
      <c r="U20" s="261"/>
    </row>
    <row r="21" spans="1:21" ht="27.75" customHeight="1">
      <c r="A21" s="264">
        <v>16</v>
      </c>
      <c r="B21" s="266" t="s">
        <v>317</v>
      </c>
      <c r="C21" s="273" t="s">
        <v>368</v>
      </c>
      <c r="D21" s="273" t="s">
        <v>34</v>
      </c>
      <c r="E21" s="273" t="s">
        <v>366</v>
      </c>
      <c r="F21" s="278"/>
      <c r="G21" s="273"/>
      <c r="H21" s="286" t="s">
        <v>34</v>
      </c>
      <c r="I21" s="286" t="s">
        <v>34</v>
      </c>
      <c r="J21" s="286">
        <v>1</v>
      </c>
      <c r="K21" s="286">
        <v>1</v>
      </c>
      <c r="L21" s="286">
        <v>1</v>
      </c>
      <c r="M21" s="286">
        <v>1</v>
      </c>
      <c r="N21" s="286">
        <v>1</v>
      </c>
      <c r="O21" s="286">
        <v>1</v>
      </c>
      <c r="P21" s="286">
        <v>1</v>
      </c>
      <c r="Q21" s="286">
        <v>1</v>
      </c>
      <c r="R21" s="286">
        <v>1</v>
      </c>
      <c r="S21" s="286">
        <v>1</v>
      </c>
      <c r="T21" s="290" t="s">
        <v>372</v>
      </c>
      <c r="U21" s="261"/>
    </row>
    <row r="22" spans="1:21" ht="27.75" customHeight="1">
      <c r="A22" s="264">
        <v>17</v>
      </c>
      <c r="B22" s="267" t="s">
        <v>306</v>
      </c>
      <c r="C22" s="273" t="s">
        <v>368</v>
      </c>
      <c r="D22" s="273" t="s">
        <v>34</v>
      </c>
      <c r="E22" s="273" t="s">
        <v>370</v>
      </c>
      <c r="F22" s="278" t="s">
        <v>57</v>
      </c>
      <c r="G22" s="273"/>
      <c r="H22" s="286"/>
      <c r="I22" s="286"/>
      <c r="J22" s="286">
        <v>1</v>
      </c>
      <c r="K22" s="286">
        <v>1</v>
      </c>
      <c r="L22" s="286">
        <v>1</v>
      </c>
      <c r="M22" s="286">
        <v>1</v>
      </c>
      <c r="N22" s="286">
        <v>1</v>
      </c>
      <c r="O22" s="286">
        <v>1</v>
      </c>
      <c r="P22" s="286">
        <v>1</v>
      </c>
      <c r="Q22" s="286">
        <v>1</v>
      </c>
      <c r="R22" s="286">
        <v>1</v>
      </c>
      <c r="S22" s="286">
        <v>1</v>
      </c>
      <c r="T22" s="290"/>
      <c r="U22" s="261"/>
    </row>
    <row r="23" spans="1:21" ht="27.75" customHeight="1">
      <c r="A23" s="264">
        <v>18</v>
      </c>
      <c r="B23" s="266" t="s">
        <v>317</v>
      </c>
      <c r="C23" s="273" t="s">
        <v>351</v>
      </c>
      <c r="D23" s="273" t="s">
        <v>34</v>
      </c>
      <c r="E23" s="273" t="s">
        <v>370</v>
      </c>
      <c r="F23" s="278" t="s">
        <v>57</v>
      </c>
      <c r="G23" s="273"/>
      <c r="H23" s="286"/>
      <c r="I23" s="286"/>
      <c r="J23" s="286"/>
      <c r="K23" s="286"/>
      <c r="L23" s="286">
        <v>1</v>
      </c>
      <c r="M23" s="286">
        <v>1</v>
      </c>
      <c r="N23" s="286">
        <v>1</v>
      </c>
      <c r="O23" s="286">
        <v>1</v>
      </c>
      <c r="P23" s="286">
        <v>1</v>
      </c>
      <c r="Q23" s="286">
        <v>1</v>
      </c>
      <c r="R23" s="286">
        <v>1</v>
      </c>
      <c r="S23" s="286">
        <v>1</v>
      </c>
      <c r="T23" s="290" t="s">
        <v>373</v>
      </c>
      <c r="U23" s="261"/>
    </row>
    <row r="24" spans="1:21" ht="27.75" customHeight="1">
      <c r="A24" s="264">
        <v>19</v>
      </c>
      <c r="B24" s="267" t="s">
        <v>331</v>
      </c>
      <c r="C24" s="273" t="s">
        <v>367</v>
      </c>
      <c r="D24" s="273" t="s">
        <v>34</v>
      </c>
      <c r="E24" s="273" t="s">
        <v>273</v>
      </c>
      <c r="F24" s="278"/>
      <c r="G24" s="273"/>
      <c r="H24" s="286" t="s">
        <v>34</v>
      </c>
      <c r="I24" s="286" t="s">
        <v>34</v>
      </c>
      <c r="J24" s="286">
        <v>1</v>
      </c>
      <c r="K24" s="286">
        <v>1</v>
      </c>
      <c r="L24" s="286">
        <v>1</v>
      </c>
      <c r="M24" s="286">
        <v>1</v>
      </c>
      <c r="N24" s="286">
        <v>1</v>
      </c>
      <c r="O24" s="286">
        <v>1</v>
      </c>
      <c r="P24" s="286">
        <v>1</v>
      </c>
      <c r="Q24" s="286">
        <v>1</v>
      </c>
      <c r="R24" s="286">
        <v>1</v>
      </c>
      <c r="S24" s="286">
        <v>1</v>
      </c>
      <c r="T24" s="290" t="s">
        <v>372</v>
      </c>
      <c r="U24" s="261"/>
    </row>
    <row r="25" spans="1:21" ht="27.75" customHeight="1">
      <c r="A25" s="264">
        <v>20</v>
      </c>
      <c r="B25" s="266" t="s">
        <v>317</v>
      </c>
      <c r="C25" s="273" t="s">
        <v>368</v>
      </c>
      <c r="D25" s="273" t="s">
        <v>34</v>
      </c>
      <c r="E25" s="273" t="s">
        <v>370</v>
      </c>
      <c r="F25" s="278" t="s">
        <v>57</v>
      </c>
      <c r="G25" s="273"/>
      <c r="H25" s="286"/>
      <c r="I25" s="286"/>
      <c r="J25" s="286">
        <v>1</v>
      </c>
      <c r="K25" s="286">
        <v>1</v>
      </c>
      <c r="L25" s="286">
        <v>1</v>
      </c>
      <c r="M25" s="286">
        <v>1</v>
      </c>
      <c r="N25" s="286">
        <v>1</v>
      </c>
      <c r="O25" s="286">
        <v>1</v>
      </c>
      <c r="P25" s="286">
        <v>1</v>
      </c>
      <c r="Q25" s="286">
        <v>1</v>
      </c>
      <c r="R25" s="286">
        <v>1</v>
      </c>
      <c r="S25" s="286">
        <v>1</v>
      </c>
      <c r="T25" s="290"/>
      <c r="U25" s="261"/>
    </row>
    <row r="26" spans="1:21" ht="27.75" customHeight="1">
      <c r="A26" s="264">
        <v>21</v>
      </c>
      <c r="B26" s="266"/>
      <c r="C26" s="273"/>
      <c r="D26" s="273"/>
      <c r="E26" s="273"/>
      <c r="F26" s="278"/>
      <c r="G26" s="273"/>
      <c r="H26" s="286"/>
      <c r="I26" s="286"/>
      <c r="J26" s="286"/>
      <c r="K26" s="286"/>
      <c r="L26" s="286"/>
      <c r="M26" s="286"/>
      <c r="N26" s="286"/>
      <c r="O26" s="286"/>
      <c r="P26" s="286"/>
      <c r="Q26" s="286"/>
      <c r="R26" s="286"/>
      <c r="S26" s="286"/>
      <c r="T26" s="290"/>
      <c r="U26" s="261"/>
    </row>
    <row r="27" spans="1:21" ht="27.75" customHeight="1">
      <c r="A27" s="264">
        <v>22</v>
      </c>
      <c r="B27" s="266"/>
      <c r="C27" s="273"/>
      <c r="D27" s="273"/>
      <c r="E27" s="273"/>
      <c r="F27" s="278"/>
      <c r="G27" s="273"/>
      <c r="H27" s="286"/>
      <c r="I27" s="286"/>
      <c r="J27" s="286"/>
      <c r="K27" s="286"/>
      <c r="L27" s="286"/>
      <c r="M27" s="286"/>
      <c r="N27" s="286"/>
      <c r="O27" s="286"/>
      <c r="P27" s="286"/>
      <c r="Q27" s="286"/>
      <c r="R27" s="286"/>
      <c r="S27" s="286"/>
      <c r="T27" s="290"/>
      <c r="U27" s="261"/>
    </row>
    <row r="28" spans="1:21" ht="27.75" customHeight="1">
      <c r="A28" s="264">
        <v>23</v>
      </c>
      <c r="B28" s="266"/>
      <c r="C28" s="273"/>
      <c r="D28" s="273"/>
      <c r="E28" s="273"/>
      <c r="F28" s="278"/>
      <c r="G28" s="278"/>
      <c r="H28" s="286"/>
      <c r="I28" s="286"/>
      <c r="J28" s="286"/>
      <c r="K28" s="286"/>
      <c r="L28" s="286"/>
      <c r="M28" s="286"/>
      <c r="N28" s="286"/>
      <c r="O28" s="286"/>
      <c r="P28" s="286"/>
      <c r="Q28" s="286"/>
      <c r="R28" s="286"/>
      <c r="S28" s="286"/>
      <c r="T28" s="290"/>
      <c r="U28" s="261"/>
    </row>
    <row r="29" spans="1:21" ht="27.75" customHeight="1">
      <c r="A29" s="264">
        <v>24</v>
      </c>
      <c r="B29" s="268"/>
      <c r="C29" s="274"/>
      <c r="D29" s="270"/>
      <c r="E29" s="269"/>
      <c r="F29" s="279"/>
      <c r="G29" s="283"/>
      <c r="H29" s="263"/>
      <c r="I29" s="263"/>
      <c r="J29" s="263"/>
      <c r="K29" s="263"/>
      <c r="L29" s="263"/>
      <c r="M29" s="263"/>
      <c r="N29" s="263"/>
      <c r="O29" s="263"/>
      <c r="P29" s="263"/>
      <c r="Q29" s="263"/>
      <c r="R29" s="263"/>
      <c r="S29" s="263"/>
      <c r="T29" s="292"/>
      <c r="U29" s="261"/>
    </row>
    <row r="30" spans="1:21" ht="27.75" customHeight="1">
      <c r="A30" s="264">
        <v>25</v>
      </c>
      <c r="B30" s="268"/>
      <c r="C30" s="274"/>
      <c r="D30" s="270"/>
      <c r="E30" s="269"/>
      <c r="F30" s="279"/>
      <c r="G30" s="283"/>
      <c r="H30" s="263"/>
      <c r="I30" s="263"/>
      <c r="J30" s="263"/>
      <c r="K30" s="263"/>
      <c r="L30" s="263"/>
      <c r="M30" s="263"/>
      <c r="N30" s="263"/>
      <c r="O30" s="263"/>
      <c r="P30" s="263"/>
      <c r="Q30" s="263"/>
      <c r="R30" s="263"/>
      <c r="S30" s="263"/>
      <c r="T30" s="292"/>
      <c r="U30" s="261"/>
    </row>
    <row r="31" spans="1:21" ht="27.75" customHeight="1">
      <c r="A31" s="264"/>
      <c r="B31" s="263" t="s">
        <v>31</v>
      </c>
      <c r="C31" s="275"/>
      <c r="D31" s="263"/>
      <c r="E31" s="263"/>
      <c r="F31" s="263"/>
      <c r="G31" s="280"/>
      <c r="H31" s="264">
        <f aca="true" t="shared" si="0" ref="H31:S31">25-COUNTIF(H6:H30,"")</f>
        <v>12</v>
      </c>
      <c r="I31" s="264">
        <f t="shared" si="0"/>
        <v>12</v>
      </c>
      <c r="J31" s="264">
        <f t="shared" si="0"/>
        <v>18</v>
      </c>
      <c r="K31" s="264">
        <f t="shared" si="0"/>
        <v>18</v>
      </c>
      <c r="L31" s="264">
        <f t="shared" si="0"/>
        <v>18</v>
      </c>
      <c r="M31" s="264">
        <f t="shared" si="0"/>
        <v>18</v>
      </c>
      <c r="N31" s="264">
        <f t="shared" si="0"/>
        <v>18</v>
      </c>
      <c r="O31" s="264">
        <f t="shared" si="0"/>
        <v>18</v>
      </c>
      <c r="P31" s="264">
        <f t="shared" si="0"/>
        <v>18</v>
      </c>
      <c r="Q31" s="264">
        <f t="shared" si="0"/>
        <v>18</v>
      </c>
      <c r="R31" s="264">
        <f t="shared" si="0"/>
        <v>18</v>
      </c>
      <c r="S31" s="264">
        <f t="shared" si="0"/>
        <v>18</v>
      </c>
      <c r="T31" s="264"/>
      <c r="U31" s="261"/>
    </row>
    <row r="32" spans="1:21" ht="25.5" customHeight="1">
      <c r="A32" s="261"/>
      <c r="B32" s="261"/>
      <c r="C32" s="271"/>
      <c r="D32" s="261"/>
      <c r="E32" s="261"/>
      <c r="F32" s="261"/>
      <c r="G32" s="284"/>
      <c r="H32" s="261"/>
      <c r="I32" s="261"/>
      <c r="J32" s="261"/>
      <c r="K32" s="261"/>
      <c r="L32" s="261"/>
      <c r="M32" s="261"/>
      <c r="N32" s="261"/>
      <c r="O32" s="261"/>
      <c r="P32" s="261"/>
      <c r="Q32" s="261"/>
      <c r="R32" s="261"/>
      <c r="S32" s="261"/>
      <c r="T32" s="261"/>
      <c r="U32" s="261"/>
    </row>
    <row r="33" spans="1:21" ht="25.5" customHeight="1">
      <c r="A33" s="261"/>
      <c r="B33" s="261"/>
      <c r="C33" s="271"/>
      <c r="D33" s="261"/>
      <c r="E33" s="261"/>
      <c r="F33" s="261"/>
      <c r="G33" s="284"/>
      <c r="H33" s="261"/>
      <c r="I33" s="261"/>
      <c r="J33" s="261"/>
      <c r="K33" s="261"/>
      <c r="L33" s="261"/>
      <c r="M33" s="261"/>
      <c r="N33" s="261"/>
      <c r="O33" s="261"/>
      <c r="P33" s="261"/>
      <c r="Q33" s="261"/>
      <c r="R33" s="261"/>
      <c r="S33" s="261"/>
      <c r="T33" s="261"/>
      <c r="U33" s="261"/>
    </row>
    <row r="34" spans="1:21" ht="25.5" customHeight="1">
      <c r="A34" s="261"/>
      <c r="B34" s="261"/>
      <c r="C34" s="271"/>
      <c r="D34" s="261"/>
      <c r="E34" s="261"/>
      <c r="F34" s="261"/>
      <c r="G34" s="284"/>
      <c r="H34" s="261"/>
      <c r="I34" s="261"/>
      <c r="J34" s="261"/>
      <c r="K34" s="261"/>
      <c r="L34" s="261"/>
      <c r="M34" s="261"/>
      <c r="N34" s="261"/>
      <c r="O34" s="261"/>
      <c r="P34" s="261"/>
      <c r="Q34" s="261"/>
      <c r="R34" s="261"/>
      <c r="S34" s="261"/>
      <c r="T34" s="261"/>
      <c r="U34" s="261"/>
    </row>
    <row r="35" spans="1:21" ht="25.5" customHeight="1">
      <c r="A35" s="261"/>
      <c r="B35" s="261"/>
      <c r="C35" s="271"/>
      <c r="D35" s="261"/>
      <c r="E35" s="261"/>
      <c r="F35" s="261"/>
      <c r="G35" s="284"/>
      <c r="H35" s="261"/>
      <c r="I35" s="261"/>
      <c r="J35" s="261"/>
      <c r="K35" s="261"/>
      <c r="L35" s="261"/>
      <c r="M35" s="261"/>
      <c r="N35" s="261"/>
      <c r="O35" s="261"/>
      <c r="P35" s="261"/>
      <c r="Q35" s="261"/>
      <c r="R35" s="261"/>
      <c r="S35" s="261"/>
      <c r="T35" s="261"/>
      <c r="U35" s="261"/>
    </row>
    <row r="36" spans="1:21" ht="25.5" customHeight="1">
      <c r="A36" s="261"/>
      <c r="B36" s="261"/>
      <c r="C36" s="271"/>
      <c r="D36" s="261"/>
      <c r="E36" s="261"/>
      <c r="F36" s="261"/>
      <c r="G36" s="284"/>
      <c r="H36" s="261"/>
      <c r="I36" s="261"/>
      <c r="J36" s="261"/>
      <c r="K36" s="261"/>
      <c r="L36" s="261"/>
      <c r="M36" s="261"/>
      <c r="N36" s="261"/>
      <c r="O36" s="261"/>
      <c r="P36" s="261"/>
      <c r="Q36" s="261"/>
      <c r="R36" s="261"/>
      <c r="S36" s="261"/>
      <c r="T36" s="261"/>
      <c r="U36" s="295"/>
    </row>
    <row r="37" spans="1:21" ht="33" customHeight="1">
      <c r="A37" s="261"/>
      <c r="B37" s="1047" t="s">
        <v>174</v>
      </c>
      <c r="C37" s="1047"/>
      <c r="D37" s="1047"/>
      <c r="E37" s="1047"/>
      <c r="F37" s="1047"/>
      <c r="G37" s="1047"/>
      <c r="H37" s="1047"/>
      <c r="I37" s="1047"/>
      <c r="J37" s="1047"/>
      <c r="K37" s="1047"/>
      <c r="L37" s="1047"/>
      <c r="M37" s="1047"/>
      <c r="N37" s="1047"/>
      <c r="O37" s="1047"/>
      <c r="P37" s="1047"/>
      <c r="Q37" s="1047"/>
      <c r="R37" s="1047"/>
      <c r="S37" s="1047"/>
      <c r="T37" s="1047"/>
      <c r="U37" s="261"/>
    </row>
    <row r="38" spans="1:21" ht="22.5" customHeight="1">
      <c r="A38" s="262"/>
      <c r="B38" s="265"/>
      <c r="C38" s="271"/>
      <c r="D38" s="265"/>
      <c r="E38" s="265"/>
      <c r="F38" s="265"/>
      <c r="G38" s="282"/>
      <c r="H38" s="265"/>
      <c r="I38" s="1048" t="s">
        <v>26</v>
      </c>
      <c r="J38" s="1048"/>
      <c r="K38" s="288" t="s">
        <v>252</v>
      </c>
      <c r="L38" s="1049" t="str">
        <f>L2</f>
        <v>○○工業　株式会社</v>
      </c>
      <c r="M38" s="679"/>
      <c r="N38" s="679"/>
      <c r="O38" s="679"/>
      <c r="P38" s="679"/>
      <c r="Q38" s="679"/>
      <c r="R38" s="289" t="s">
        <v>254</v>
      </c>
      <c r="S38" s="265"/>
      <c r="T38" s="262" t="s">
        <v>304</v>
      </c>
      <c r="U38" s="262"/>
    </row>
    <row r="39" spans="1:21" ht="19.5" customHeight="1">
      <c r="A39" s="262"/>
      <c r="B39" s="265"/>
      <c r="C39" s="271"/>
      <c r="D39" s="265"/>
      <c r="E39" s="265"/>
      <c r="F39" s="265"/>
      <c r="G39" s="282"/>
      <c r="H39" s="265"/>
      <c r="I39" s="1050" t="s">
        <v>352</v>
      </c>
      <c r="J39" s="1050"/>
      <c r="K39" s="288" t="s">
        <v>252</v>
      </c>
      <c r="L39" s="1051" t="str">
        <f>L3</f>
        <v>○○工業株式会社　第二工場</v>
      </c>
      <c r="M39" s="1052"/>
      <c r="N39" s="1052"/>
      <c r="O39" s="1052"/>
      <c r="P39" s="1052"/>
      <c r="Q39" s="1052"/>
      <c r="R39" s="289" t="s">
        <v>254</v>
      </c>
      <c r="S39" s="265"/>
      <c r="T39" s="262"/>
      <c r="U39" s="262"/>
    </row>
    <row r="40" spans="1:21" ht="16.5" customHeight="1">
      <c r="A40" s="1057" t="s">
        <v>335</v>
      </c>
      <c r="B40" s="1057" t="s">
        <v>292</v>
      </c>
      <c r="C40" s="1058" t="s">
        <v>354</v>
      </c>
      <c r="D40" s="1060" t="s">
        <v>357</v>
      </c>
      <c r="E40" s="1060" t="s">
        <v>356</v>
      </c>
      <c r="F40" s="1053" t="s">
        <v>110</v>
      </c>
      <c r="G40" s="1054"/>
      <c r="H40" s="1053" t="s">
        <v>181</v>
      </c>
      <c r="I40" s="1055"/>
      <c r="J40" s="1055"/>
      <c r="K40" s="1055"/>
      <c r="L40" s="1055"/>
      <c r="M40" s="1055"/>
      <c r="N40" s="1055"/>
      <c r="O40" s="1055"/>
      <c r="P40" s="1055"/>
      <c r="Q40" s="1055"/>
      <c r="R40" s="1055"/>
      <c r="S40" s="1054"/>
      <c r="T40" s="1057" t="s">
        <v>11</v>
      </c>
      <c r="U40" s="294"/>
    </row>
    <row r="41" spans="1:21" ht="16.5" customHeight="1">
      <c r="A41" s="1057"/>
      <c r="B41" s="1057"/>
      <c r="C41" s="1059"/>
      <c r="D41" s="1057"/>
      <c r="E41" s="1057"/>
      <c r="F41" s="263" t="s">
        <v>358</v>
      </c>
      <c r="G41" s="280" t="s">
        <v>278</v>
      </c>
      <c r="H41" s="287" t="str">
        <f aca="true" t="shared" si="1" ref="H41:S41">H5</f>
        <v>R2／4</v>
      </c>
      <c r="I41" s="287" t="str">
        <f t="shared" si="1"/>
        <v>R2／5</v>
      </c>
      <c r="J41" s="287" t="str">
        <f t="shared" si="1"/>
        <v>R2／6</v>
      </c>
      <c r="K41" s="287" t="str">
        <f t="shared" si="1"/>
        <v>R2／7</v>
      </c>
      <c r="L41" s="287" t="str">
        <f t="shared" si="1"/>
        <v>R2／8</v>
      </c>
      <c r="M41" s="287" t="str">
        <f t="shared" si="1"/>
        <v>R2／9</v>
      </c>
      <c r="N41" s="287" t="str">
        <f t="shared" si="1"/>
        <v>R2／10</v>
      </c>
      <c r="O41" s="287" t="str">
        <f t="shared" si="1"/>
        <v>R2／11</v>
      </c>
      <c r="P41" s="287" t="str">
        <f t="shared" si="1"/>
        <v>R2／12</v>
      </c>
      <c r="Q41" s="287" t="str">
        <f t="shared" si="1"/>
        <v>R3／1</v>
      </c>
      <c r="R41" s="287" t="str">
        <f t="shared" si="1"/>
        <v>R3／2</v>
      </c>
      <c r="S41" s="287" t="str">
        <f t="shared" si="1"/>
        <v>R3／3</v>
      </c>
      <c r="T41" s="1057"/>
      <c r="U41" s="261"/>
    </row>
    <row r="42" spans="1:21" ht="27.75" customHeight="1">
      <c r="A42" s="264">
        <v>1</v>
      </c>
      <c r="B42" s="268"/>
      <c r="C42" s="274"/>
      <c r="D42" s="270"/>
      <c r="E42" s="269"/>
      <c r="F42" s="279"/>
      <c r="G42" s="283"/>
      <c r="H42" s="263"/>
      <c r="I42" s="263"/>
      <c r="J42" s="263"/>
      <c r="K42" s="263"/>
      <c r="L42" s="263"/>
      <c r="M42" s="263"/>
      <c r="N42" s="263"/>
      <c r="O42" s="263"/>
      <c r="P42" s="263"/>
      <c r="Q42" s="263"/>
      <c r="R42" s="263"/>
      <c r="S42" s="263"/>
      <c r="T42" s="292"/>
      <c r="U42" s="261"/>
    </row>
    <row r="43" spans="1:21" ht="27.75" customHeight="1">
      <c r="A43" s="264">
        <v>2</v>
      </c>
      <c r="B43" s="268"/>
      <c r="C43" s="274"/>
      <c r="D43" s="270"/>
      <c r="E43" s="269"/>
      <c r="F43" s="279"/>
      <c r="G43" s="283"/>
      <c r="H43" s="263"/>
      <c r="I43" s="263"/>
      <c r="J43" s="263"/>
      <c r="K43" s="263"/>
      <c r="L43" s="263"/>
      <c r="M43" s="263"/>
      <c r="N43" s="263"/>
      <c r="O43" s="263"/>
      <c r="P43" s="263"/>
      <c r="Q43" s="263"/>
      <c r="R43" s="263"/>
      <c r="S43" s="263"/>
      <c r="T43" s="292"/>
      <c r="U43" s="261"/>
    </row>
    <row r="44" spans="1:21" ht="27.75" customHeight="1">
      <c r="A44" s="264">
        <v>3</v>
      </c>
      <c r="B44" s="268"/>
      <c r="C44" s="274"/>
      <c r="D44" s="270"/>
      <c r="E44" s="269"/>
      <c r="F44" s="279"/>
      <c r="G44" s="283"/>
      <c r="H44" s="263"/>
      <c r="I44" s="263"/>
      <c r="J44" s="263"/>
      <c r="K44" s="263"/>
      <c r="L44" s="263"/>
      <c r="M44" s="263"/>
      <c r="N44" s="263"/>
      <c r="O44" s="263"/>
      <c r="P44" s="263"/>
      <c r="Q44" s="263"/>
      <c r="R44" s="263"/>
      <c r="S44" s="263"/>
      <c r="T44" s="292"/>
      <c r="U44" s="261"/>
    </row>
    <row r="45" spans="1:21" ht="27.75" customHeight="1">
      <c r="A45" s="264">
        <v>4</v>
      </c>
      <c r="B45" s="268"/>
      <c r="C45" s="274"/>
      <c r="D45" s="270"/>
      <c r="E45" s="269"/>
      <c r="F45" s="279"/>
      <c r="G45" s="283"/>
      <c r="H45" s="263"/>
      <c r="I45" s="263"/>
      <c r="J45" s="263"/>
      <c r="K45" s="263"/>
      <c r="L45" s="263"/>
      <c r="M45" s="263"/>
      <c r="N45" s="263"/>
      <c r="O45" s="263"/>
      <c r="P45" s="263"/>
      <c r="Q45" s="263"/>
      <c r="R45" s="263"/>
      <c r="S45" s="263"/>
      <c r="T45" s="292"/>
      <c r="U45" s="261"/>
    </row>
    <row r="46" spans="1:21" ht="27.75" customHeight="1">
      <c r="A46" s="264">
        <v>5</v>
      </c>
      <c r="B46" s="268"/>
      <c r="C46" s="274"/>
      <c r="D46" s="270"/>
      <c r="E46" s="269"/>
      <c r="F46" s="279"/>
      <c r="G46" s="283"/>
      <c r="H46" s="263"/>
      <c r="I46" s="263"/>
      <c r="J46" s="263"/>
      <c r="K46" s="263"/>
      <c r="L46" s="263"/>
      <c r="M46" s="263"/>
      <c r="N46" s="263"/>
      <c r="O46" s="263"/>
      <c r="P46" s="263"/>
      <c r="Q46" s="263"/>
      <c r="R46" s="263"/>
      <c r="S46" s="263"/>
      <c r="T46" s="292"/>
      <c r="U46" s="261"/>
    </row>
    <row r="47" spans="1:21" ht="27.75" customHeight="1">
      <c r="A47" s="264">
        <v>6</v>
      </c>
      <c r="B47" s="268"/>
      <c r="C47" s="274"/>
      <c r="D47" s="270"/>
      <c r="E47" s="269"/>
      <c r="F47" s="279"/>
      <c r="G47" s="283"/>
      <c r="H47" s="263"/>
      <c r="I47" s="263"/>
      <c r="J47" s="263"/>
      <c r="K47" s="263"/>
      <c r="L47" s="263"/>
      <c r="M47" s="263"/>
      <c r="N47" s="263"/>
      <c r="O47" s="263"/>
      <c r="P47" s="263"/>
      <c r="Q47" s="263"/>
      <c r="R47" s="263"/>
      <c r="S47" s="263"/>
      <c r="T47" s="292"/>
      <c r="U47" s="261"/>
    </row>
    <row r="48" spans="1:21" ht="27.75" customHeight="1">
      <c r="A48" s="264">
        <v>7</v>
      </c>
      <c r="B48" s="268"/>
      <c r="C48" s="274"/>
      <c r="D48" s="270"/>
      <c r="E48" s="269"/>
      <c r="F48" s="279"/>
      <c r="G48" s="283"/>
      <c r="H48" s="263"/>
      <c r="I48" s="263"/>
      <c r="J48" s="263"/>
      <c r="K48" s="263"/>
      <c r="L48" s="263"/>
      <c r="M48" s="263"/>
      <c r="N48" s="263"/>
      <c r="O48" s="263"/>
      <c r="P48" s="263"/>
      <c r="Q48" s="263"/>
      <c r="R48" s="263"/>
      <c r="S48" s="263"/>
      <c r="T48" s="292"/>
      <c r="U48" s="261"/>
    </row>
    <row r="49" spans="1:21" ht="27.75" customHeight="1">
      <c r="A49" s="264">
        <v>8</v>
      </c>
      <c r="B49" s="268"/>
      <c r="C49" s="274"/>
      <c r="D49" s="270"/>
      <c r="E49" s="269"/>
      <c r="F49" s="279"/>
      <c r="G49" s="283"/>
      <c r="H49" s="263"/>
      <c r="I49" s="263"/>
      <c r="J49" s="263"/>
      <c r="K49" s="263"/>
      <c r="L49" s="263"/>
      <c r="M49" s="263"/>
      <c r="N49" s="263"/>
      <c r="O49" s="263"/>
      <c r="P49" s="263"/>
      <c r="Q49" s="263"/>
      <c r="R49" s="263"/>
      <c r="S49" s="263"/>
      <c r="T49" s="292"/>
      <c r="U49" s="261"/>
    </row>
    <row r="50" spans="1:21" ht="27.75" customHeight="1">
      <c r="A50" s="264">
        <v>9</v>
      </c>
      <c r="B50" s="268"/>
      <c r="C50" s="274"/>
      <c r="D50" s="270"/>
      <c r="E50" s="269"/>
      <c r="F50" s="279"/>
      <c r="G50" s="283"/>
      <c r="H50" s="263"/>
      <c r="I50" s="263"/>
      <c r="J50" s="263"/>
      <c r="K50" s="263"/>
      <c r="L50" s="263"/>
      <c r="M50" s="263"/>
      <c r="N50" s="263"/>
      <c r="O50" s="263"/>
      <c r="P50" s="263"/>
      <c r="Q50" s="263"/>
      <c r="R50" s="263"/>
      <c r="S50" s="263"/>
      <c r="T50" s="292"/>
      <c r="U50" s="261"/>
    </row>
    <row r="51" spans="1:21" ht="27.75" customHeight="1">
      <c r="A51" s="264">
        <v>10</v>
      </c>
      <c r="B51" s="268"/>
      <c r="C51" s="274"/>
      <c r="D51" s="270"/>
      <c r="E51" s="269"/>
      <c r="F51" s="279"/>
      <c r="G51" s="283"/>
      <c r="H51" s="263"/>
      <c r="I51" s="263"/>
      <c r="J51" s="263"/>
      <c r="K51" s="263"/>
      <c r="L51" s="263"/>
      <c r="M51" s="263"/>
      <c r="N51" s="263"/>
      <c r="O51" s="263"/>
      <c r="P51" s="263"/>
      <c r="Q51" s="263"/>
      <c r="R51" s="263"/>
      <c r="S51" s="263"/>
      <c r="T51" s="292"/>
      <c r="U51" s="261"/>
    </row>
    <row r="52" spans="1:21" ht="27.75" customHeight="1">
      <c r="A52" s="264">
        <v>11</v>
      </c>
      <c r="B52" s="268"/>
      <c r="C52" s="274"/>
      <c r="D52" s="270"/>
      <c r="E52" s="269"/>
      <c r="F52" s="279"/>
      <c r="G52" s="283"/>
      <c r="H52" s="263"/>
      <c r="I52" s="263"/>
      <c r="J52" s="263"/>
      <c r="K52" s="263"/>
      <c r="L52" s="263"/>
      <c r="M52" s="263"/>
      <c r="N52" s="263"/>
      <c r="O52" s="263"/>
      <c r="P52" s="263"/>
      <c r="Q52" s="263"/>
      <c r="R52" s="263"/>
      <c r="S52" s="263"/>
      <c r="T52" s="292"/>
      <c r="U52" s="261"/>
    </row>
    <row r="53" spans="1:21" ht="27.75" customHeight="1">
      <c r="A53" s="264">
        <v>12</v>
      </c>
      <c r="B53" s="268"/>
      <c r="C53" s="274"/>
      <c r="D53" s="270"/>
      <c r="E53" s="269"/>
      <c r="F53" s="279"/>
      <c r="G53" s="283"/>
      <c r="H53" s="263"/>
      <c r="I53" s="263"/>
      <c r="J53" s="263"/>
      <c r="K53" s="263"/>
      <c r="L53" s="263"/>
      <c r="M53" s="263"/>
      <c r="N53" s="263"/>
      <c r="O53" s="263"/>
      <c r="P53" s="263"/>
      <c r="Q53" s="263"/>
      <c r="R53" s="263"/>
      <c r="S53" s="263"/>
      <c r="T53" s="292"/>
      <c r="U53" s="261"/>
    </row>
    <row r="54" spans="1:21" ht="27.75" customHeight="1">
      <c r="A54" s="264">
        <v>13</v>
      </c>
      <c r="B54" s="268"/>
      <c r="C54" s="274"/>
      <c r="D54" s="270"/>
      <c r="E54" s="269"/>
      <c r="F54" s="279"/>
      <c r="G54" s="283"/>
      <c r="H54" s="263"/>
      <c r="I54" s="263"/>
      <c r="J54" s="263"/>
      <c r="K54" s="263"/>
      <c r="L54" s="263"/>
      <c r="M54" s="263"/>
      <c r="N54" s="263"/>
      <c r="O54" s="263"/>
      <c r="P54" s="263"/>
      <c r="Q54" s="263"/>
      <c r="R54" s="263"/>
      <c r="S54" s="263"/>
      <c r="T54" s="292"/>
      <c r="U54" s="261"/>
    </row>
    <row r="55" spans="1:21" ht="27.75" customHeight="1">
      <c r="A55" s="264">
        <v>14</v>
      </c>
      <c r="B55" s="268"/>
      <c r="C55" s="274"/>
      <c r="D55" s="270"/>
      <c r="E55" s="269"/>
      <c r="F55" s="279"/>
      <c r="G55" s="283"/>
      <c r="H55" s="263"/>
      <c r="I55" s="263"/>
      <c r="J55" s="263"/>
      <c r="K55" s="263"/>
      <c r="L55" s="263"/>
      <c r="M55" s="263"/>
      <c r="N55" s="263"/>
      <c r="O55" s="263"/>
      <c r="P55" s="263"/>
      <c r="Q55" s="263"/>
      <c r="R55" s="263"/>
      <c r="S55" s="263"/>
      <c r="T55" s="292"/>
      <c r="U55" s="261"/>
    </row>
    <row r="56" spans="1:21" ht="27.75" customHeight="1">
      <c r="A56" s="264">
        <v>15</v>
      </c>
      <c r="B56" s="268"/>
      <c r="C56" s="274"/>
      <c r="D56" s="270"/>
      <c r="E56" s="269"/>
      <c r="F56" s="279"/>
      <c r="G56" s="283"/>
      <c r="H56" s="263"/>
      <c r="I56" s="263"/>
      <c r="J56" s="263"/>
      <c r="K56" s="263"/>
      <c r="L56" s="263"/>
      <c r="M56" s="263"/>
      <c r="N56" s="263"/>
      <c r="O56" s="263"/>
      <c r="P56" s="263"/>
      <c r="Q56" s="263"/>
      <c r="R56" s="263"/>
      <c r="S56" s="263"/>
      <c r="T56" s="292"/>
      <c r="U56" s="261"/>
    </row>
    <row r="57" spans="1:21" ht="27.75" customHeight="1">
      <c r="A57" s="264">
        <v>16</v>
      </c>
      <c r="B57" s="268"/>
      <c r="C57" s="274"/>
      <c r="D57" s="270"/>
      <c r="E57" s="269"/>
      <c r="F57" s="279"/>
      <c r="G57" s="283"/>
      <c r="H57" s="263"/>
      <c r="I57" s="263"/>
      <c r="J57" s="263"/>
      <c r="K57" s="263"/>
      <c r="L57" s="263"/>
      <c r="M57" s="263"/>
      <c r="N57" s="263"/>
      <c r="O57" s="263"/>
      <c r="P57" s="263"/>
      <c r="Q57" s="263"/>
      <c r="R57" s="263"/>
      <c r="S57" s="263"/>
      <c r="T57" s="292"/>
      <c r="U57" s="261"/>
    </row>
    <row r="58" spans="1:21" ht="27.75" customHeight="1">
      <c r="A58" s="264">
        <v>17</v>
      </c>
      <c r="B58" s="268"/>
      <c r="C58" s="274"/>
      <c r="D58" s="270"/>
      <c r="E58" s="269"/>
      <c r="F58" s="279"/>
      <c r="G58" s="283"/>
      <c r="H58" s="263"/>
      <c r="I58" s="263"/>
      <c r="J58" s="263"/>
      <c r="K58" s="263"/>
      <c r="L58" s="263"/>
      <c r="M58" s="263"/>
      <c r="N58" s="263"/>
      <c r="O58" s="263"/>
      <c r="P58" s="263"/>
      <c r="Q58" s="263"/>
      <c r="R58" s="263"/>
      <c r="S58" s="263"/>
      <c r="T58" s="292"/>
      <c r="U58" s="261"/>
    </row>
    <row r="59" spans="1:21" ht="27.75" customHeight="1">
      <c r="A59" s="264">
        <v>18</v>
      </c>
      <c r="B59" s="268"/>
      <c r="C59" s="274"/>
      <c r="D59" s="270"/>
      <c r="E59" s="269"/>
      <c r="F59" s="279"/>
      <c r="G59" s="283"/>
      <c r="H59" s="263"/>
      <c r="I59" s="263"/>
      <c r="J59" s="263"/>
      <c r="K59" s="263"/>
      <c r="L59" s="263"/>
      <c r="M59" s="263"/>
      <c r="N59" s="263"/>
      <c r="O59" s="263"/>
      <c r="P59" s="263"/>
      <c r="Q59" s="263"/>
      <c r="R59" s="263"/>
      <c r="S59" s="263"/>
      <c r="T59" s="292"/>
      <c r="U59" s="261"/>
    </row>
    <row r="60" spans="1:21" ht="27.75" customHeight="1">
      <c r="A60" s="264">
        <v>19</v>
      </c>
      <c r="B60" s="268"/>
      <c r="C60" s="274"/>
      <c r="D60" s="270"/>
      <c r="E60" s="269"/>
      <c r="F60" s="279"/>
      <c r="G60" s="280"/>
      <c r="H60" s="263"/>
      <c r="I60" s="263"/>
      <c r="J60" s="263"/>
      <c r="K60" s="263"/>
      <c r="L60" s="263"/>
      <c r="M60" s="263"/>
      <c r="N60" s="263"/>
      <c r="O60" s="263"/>
      <c r="P60" s="263"/>
      <c r="Q60" s="263"/>
      <c r="R60" s="263"/>
      <c r="S60" s="263"/>
      <c r="T60" s="292"/>
      <c r="U60" s="261"/>
    </row>
    <row r="61" spans="1:21" ht="27.75" customHeight="1">
      <c r="A61" s="264">
        <v>20</v>
      </c>
      <c r="B61" s="268"/>
      <c r="C61" s="274"/>
      <c r="D61" s="270"/>
      <c r="E61" s="269"/>
      <c r="F61" s="279"/>
      <c r="G61" s="280"/>
      <c r="H61" s="263"/>
      <c r="I61" s="263"/>
      <c r="J61" s="263"/>
      <c r="K61" s="263"/>
      <c r="L61" s="263"/>
      <c r="M61" s="263"/>
      <c r="N61" s="263"/>
      <c r="O61" s="263"/>
      <c r="P61" s="263"/>
      <c r="Q61" s="263"/>
      <c r="R61" s="263"/>
      <c r="S61" s="263"/>
      <c r="T61" s="292"/>
      <c r="U61" s="261"/>
    </row>
    <row r="62" spans="1:21" ht="27.75" customHeight="1">
      <c r="A62" s="264">
        <v>21</v>
      </c>
      <c r="B62" s="268"/>
      <c r="C62" s="274"/>
      <c r="D62" s="270"/>
      <c r="E62" s="269"/>
      <c r="F62" s="279"/>
      <c r="G62" s="283"/>
      <c r="H62" s="263"/>
      <c r="I62" s="263"/>
      <c r="J62" s="263"/>
      <c r="K62" s="263"/>
      <c r="L62" s="263"/>
      <c r="M62" s="263"/>
      <c r="N62" s="263"/>
      <c r="O62" s="263"/>
      <c r="P62" s="263"/>
      <c r="Q62" s="263"/>
      <c r="R62" s="263"/>
      <c r="S62" s="263"/>
      <c r="T62" s="292"/>
      <c r="U62" s="261"/>
    </row>
    <row r="63" spans="1:21" ht="27.75" customHeight="1">
      <c r="A63" s="264">
        <v>22</v>
      </c>
      <c r="B63" s="268"/>
      <c r="C63" s="274"/>
      <c r="D63" s="270"/>
      <c r="E63" s="269"/>
      <c r="F63" s="279"/>
      <c r="G63" s="283"/>
      <c r="H63" s="263"/>
      <c r="I63" s="263"/>
      <c r="J63" s="263"/>
      <c r="K63" s="263"/>
      <c r="L63" s="263"/>
      <c r="M63" s="263"/>
      <c r="N63" s="263"/>
      <c r="O63" s="263"/>
      <c r="P63" s="263"/>
      <c r="Q63" s="263"/>
      <c r="R63" s="263"/>
      <c r="S63" s="263"/>
      <c r="T63" s="292"/>
      <c r="U63" s="261"/>
    </row>
    <row r="64" spans="1:21" ht="27.75" customHeight="1">
      <c r="A64" s="264">
        <v>23</v>
      </c>
      <c r="B64" s="268"/>
      <c r="C64" s="274"/>
      <c r="D64" s="270"/>
      <c r="E64" s="269"/>
      <c r="F64" s="279"/>
      <c r="G64" s="283"/>
      <c r="H64" s="263"/>
      <c r="I64" s="263"/>
      <c r="J64" s="263"/>
      <c r="K64" s="263"/>
      <c r="L64" s="263"/>
      <c r="M64" s="263"/>
      <c r="N64" s="263"/>
      <c r="O64" s="263"/>
      <c r="P64" s="263"/>
      <c r="Q64" s="263"/>
      <c r="R64" s="263"/>
      <c r="S64" s="263"/>
      <c r="T64" s="292"/>
      <c r="U64" s="261"/>
    </row>
    <row r="65" spans="1:21" ht="27.75" customHeight="1">
      <c r="A65" s="264">
        <v>24</v>
      </c>
      <c r="B65" s="268"/>
      <c r="C65" s="274"/>
      <c r="D65" s="270"/>
      <c r="E65" s="269"/>
      <c r="F65" s="279"/>
      <c r="G65" s="283"/>
      <c r="H65" s="263"/>
      <c r="I65" s="263"/>
      <c r="J65" s="263"/>
      <c r="K65" s="263"/>
      <c r="L65" s="263"/>
      <c r="M65" s="263"/>
      <c r="N65" s="263"/>
      <c r="O65" s="263"/>
      <c r="P65" s="263"/>
      <c r="Q65" s="263"/>
      <c r="R65" s="263"/>
      <c r="S65" s="263"/>
      <c r="T65" s="292"/>
      <c r="U65" s="261"/>
    </row>
    <row r="66" spans="1:21" ht="27.75" customHeight="1">
      <c r="A66" s="264">
        <v>25</v>
      </c>
      <c r="B66" s="269"/>
      <c r="C66" s="274"/>
      <c r="D66" s="270"/>
      <c r="E66" s="269"/>
      <c r="F66" s="279"/>
      <c r="G66" s="283"/>
      <c r="H66" s="263"/>
      <c r="I66" s="263"/>
      <c r="J66" s="263"/>
      <c r="K66" s="263"/>
      <c r="L66" s="263"/>
      <c r="M66" s="263"/>
      <c r="N66" s="263"/>
      <c r="O66" s="263"/>
      <c r="P66" s="263"/>
      <c r="Q66" s="263"/>
      <c r="R66" s="263"/>
      <c r="S66" s="263"/>
      <c r="T66" s="292"/>
      <c r="U66" s="261"/>
    </row>
    <row r="67" spans="1:21" ht="27.75" customHeight="1">
      <c r="A67" s="264"/>
      <c r="B67" s="263" t="s">
        <v>31</v>
      </c>
      <c r="C67" s="275"/>
      <c r="D67" s="263"/>
      <c r="E67" s="263"/>
      <c r="F67" s="263"/>
      <c r="G67" s="280"/>
      <c r="H67" s="264">
        <f aca="true" t="shared" si="2" ref="H67:S67">25-COUNTIF(H42:H66,"")</f>
        <v>0</v>
      </c>
      <c r="I67" s="264">
        <f t="shared" si="2"/>
        <v>0</v>
      </c>
      <c r="J67" s="264">
        <f t="shared" si="2"/>
        <v>0</v>
      </c>
      <c r="K67" s="264">
        <f t="shared" si="2"/>
        <v>0</v>
      </c>
      <c r="L67" s="264">
        <f t="shared" si="2"/>
        <v>0</v>
      </c>
      <c r="M67" s="264">
        <f t="shared" si="2"/>
        <v>0</v>
      </c>
      <c r="N67" s="264">
        <f t="shared" si="2"/>
        <v>0</v>
      </c>
      <c r="O67" s="264">
        <f t="shared" si="2"/>
        <v>0</v>
      </c>
      <c r="P67" s="264">
        <f t="shared" si="2"/>
        <v>0</v>
      </c>
      <c r="Q67" s="264">
        <f t="shared" si="2"/>
        <v>0</v>
      </c>
      <c r="R67" s="264">
        <f t="shared" si="2"/>
        <v>0</v>
      </c>
      <c r="S67" s="264">
        <f t="shared" si="2"/>
        <v>0</v>
      </c>
      <c r="T67" s="264"/>
      <c r="U67" s="261"/>
    </row>
    <row r="68" spans="1:21" ht="25.5" customHeight="1">
      <c r="A68" s="261"/>
      <c r="B68" s="261"/>
      <c r="C68" s="271"/>
      <c r="D68" s="261"/>
      <c r="E68" s="261"/>
      <c r="F68" s="261"/>
      <c r="G68" s="284"/>
      <c r="H68" s="261"/>
      <c r="I68" s="261"/>
      <c r="J68" s="261"/>
      <c r="K68" s="261"/>
      <c r="L68" s="261"/>
      <c r="M68" s="261"/>
      <c r="N68" s="261"/>
      <c r="O68" s="261"/>
      <c r="P68" s="261"/>
      <c r="Q68" s="261"/>
      <c r="R68" s="261"/>
      <c r="S68" s="261"/>
      <c r="T68" s="261"/>
      <c r="U68" s="261"/>
    </row>
    <row r="69" spans="1:21" ht="25.5" customHeight="1">
      <c r="A69" s="261"/>
      <c r="B69" s="261"/>
      <c r="C69" s="271"/>
      <c r="D69" s="261"/>
      <c r="E69" s="261"/>
      <c r="F69" s="261"/>
      <c r="G69" s="284"/>
      <c r="H69" s="261"/>
      <c r="I69" s="261"/>
      <c r="J69" s="261"/>
      <c r="K69" s="261"/>
      <c r="L69" s="261"/>
      <c r="M69" s="261"/>
      <c r="N69" s="261"/>
      <c r="O69" s="261"/>
      <c r="P69" s="261"/>
      <c r="Q69" s="261"/>
      <c r="R69" s="261"/>
      <c r="S69" s="261"/>
      <c r="T69" s="261"/>
      <c r="U69" s="261"/>
    </row>
    <row r="70" spans="1:21" ht="25.5" customHeight="1">
      <c r="A70" s="261"/>
      <c r="B70" s="261"/>
      <c r="C70" s="271"/>
      <c r="D70" s="261"/>
      <c r="E70" s="261"/>
      <c r="F70" s="261"/>
      <c r="G70" s="284"/>
      <c r="H70" s="261"/>
      <c r="I70" s="261"/>
      <c r="J70" s="261"/>
      <c r="K70" s="261"/>
      <c r="L70" s="261"/>
      <c r="M70" s="261"/>
      <c r="N70" s="261"/>
      <c r="O70" s="261"/>
      <c r="P70" s="261"/>
      <c r="Q70" s="261"/>
      <c r="R70" s="261"/>
      <c r="S70" s="261"/>
      <c r="T70" s="261"/>
      <c r="U70" s="261"/>
    </row>
    <row r="71" spans="1:21" ht="25.5" customHeight="1">
      <c r="A71" s="261"/>
      <c r="B71" s="261"/>
      <c r="C71" s="271"/>
      <c r="D71" s="261"/>
      <c r="E71" s="261"/>
      <c r="F71" s="261"/>
      <c r="G71" s="284"/>
      <c r="H71" s="261"/>
      <c r="I71" s="261"/>
      <c r="J71" s="261"/>
      <c r="K71" s="261"/>
      <c r="L71" s="261"/>
      <c r="M71" s="261"/>
      <c r="N71" s="261"/>
      <c r="O71" s="261"/>
      <c r="P71" s="261"/>
      <c r="Q71" s="261"/>
      <c r="R71" s="261"/>
      <c r="S71" s="261"/>
      <c r="T71" s="261"/>
      <c r="U71" s="261"/>
    </row>
    <row r="72" spans="1:21" ht="25.5" customHeight="1">
      <c r="A72" s="261"/>
      <c r="B72" s="261"/>
      <c r="C72" s="271"/>
      <c r="D72" s="261"/>
      <c r="E72" s="261"/>
      <c r="F72" s="261"/>
      <c r="G72" s="284"/>
      <c r="H72" s="261"/>
      <c r="I72" s="261"/>
      <c r="J72" s="261"/>
      <c r="K72" s="261"/>
      <c r="L72" s="261"/>
      <c r="M72" s="261"/>
      <c r="N72" s="261"/>
      <c r="O72" s="261"/>
      <c r="P72" s="261"/>
      <c r="Q72" s="261"/>
      <c r="R72" s="261"/>
      <c r="S72" s="261"/>
      <c r="T72" s="261"/>
      <c r="U72" s="295"/>
    </row>
    <row r="73" spans="1:21" ht="33" customHeight="1">
      <c r="A73" s="261"/>
      <c r="B73" s="1056" t="s">
        <v>174</v>
      </c>
      <c r="C73" s="1056"/>
      <c r="D73" s="1056"/>
      <c r="E73" s="1056"/>
      <c r="F73" s="1056"/>
      <c r="G73" s="1056"/>
      <c r="H73" s="1056"/>
      <c r="I73" s="1056"/>
      <c r="J73" s="1056"/>
      <c r="K73" s="1056"/>
      <c r="L73" s="1056"/>
      <c r="M73" s="1056"/>
      <c r="N73" s="1056"/>
      <c r="O73" s="1056"/>
      <c r="P73" s="1056"/>
      <c r="Q73" s="1056"/>
      <c r="R73" s="1056"/>
      <c r="S73" s="1056"/>
      <c r="T73" s="1056"/>
      <c r="U73" s="261"/>
    </row>
    <row r="74" spans="1:21" ht="22.5" customHeight="1">
      <c r="A74" s="262"/>
      <c r="B74" s="265"/>
      <c r="C74" s="271"/>
      <c r="D74" s="265"/>
      <c r="E74" s="265"/>
      <c r="F74" s="265"/>
      <c r="G74" s="282"/>
      <c r="H74" s="265"/>
      <c r="I74" s="1048" t="s">
        <v>26</v>
      </c>
      <c r="J74" s="1048"/>
      <c r="K74" s="288" t="s">
        <v>252</v>
      </c>
      <c r="L74" s="1049" t="str">
        <f>L38</f>
        <v>○○工業　株式会社</v>
      </c>
      <c r="M74" s="679"/>
      <c r="N74" s="679"/>
      <c r="O74" s="679"/>
      <c r="P74" s="679"/>
      <c r="Q74" s="679"/>
      <c r="R74" s="289" t="s">
        <v>254</v>
      </c>
      <c r="S74" s="265"/>
      <c r="T74" s="262" t="s">
        <v>361</v>
      </c>
      <c r="U74" s="262"/>
    </row>
    <row r="75" spans="1:21" ht="19.5" customHeight="1">
      <c r="A75" s="262"/>
      <c r="B75" s="265"/>
      <c r="C75" s="271"/>
      <c r="D75" s="265"/>
      <c r="E75" s="265"/>
      <c r="F75" s="265"/>
      <c r="G75" s="282"/>
      <c r="H75" s="265"/>
      <c r="I75" s="1050" t="s">
        <v>352</v>
      </c>
      <c r="J75" s="1050"/>
      <c r="K75" s="288" t="s">
        <v>252</v>
      </c>
      <c r="L75" s="1051" t="str">
        <f>L39</f>
        <v>○○工業株式会社　第二工場</v>
      </c>
      <c r="M75" s="1052"/>
      <c r="N75" s="1052"/>
      <c r="O75" s="1052"/>
      <c r="P75" s="1052"/>
      <c r="Q75" s="1052"/>
      <c r="R75" s="289" t="s">
        <v>254</v>
      </c>
      <c r="S75" s="265"/>
      <c r="T75" s="262"/>
      <c r="U75" s="262"/>
    </row>
    <row r="76" spans="1:21" ht="16.5" customHeight="1">
      <c r="A76" s="1057" t="s">
        <v>335</v>
      </c>
      <c r="B76" s="1057" t="s">
        <v>292</v>
      </c>
      <c r="C76" s="1058" t="s">
        <v>354</v>
      </c>
      <c r="D76" s="1060" t="s">
        <v>357</v>
      </c>
      <c r="E76" s="1060" t="s">
        <v>356</v>
      </c>
      <c r="F76" s="1053" t="s">
        <v>110</v>
      </c>
      <c r="G76" s="1054"/>
      <c r="H76" s="1053" t="s">
        <v>181</v>
      </c>
      <c r="I76" s="1055"/>
      <c r="J76" s="1055"/>
      <c r="K76" s="1055"/>
      <c r="L76" s="1055"/>
      <c r="M76" s="1055"/>
      <c r="N76" s="1055"/>
      <c r="O76" s="1055"/>
      <c r="P76" s="1055"/>
      <c r="Q76" s="1055"/>
      <c r="R76" s="1055"/>
      <c r="S76" s="1054"/>
      <c r="T76" s="1061" t="s">
        <v>11</v>
      </c>
      <c r="U76" s="294"/>
    </row>
    <row r="77" spans="1:21" ht="16.5" customHeight="1">
      <c r="A77" s="1057"/>
      <c r="B77" s="1057"/>
      <c r="C77" s="1059"/>
      <c r="D77" s="1057"/>
      <c r="E77" s="1057"/>
      <c r="F77" s="263" t="s">
        <v>358</v>
      </c>
      <c r="G77" s="280" t="s">
        <v>278</v>
      </c>
      <c r="H77" s="287" t="str">
        <f aca="true" t="shared" si="3" ref="H77:S77">H41</f>
        <v>R2／4</v>
      </c>
      <c r="I77" s="287" t="str">
        <f t="shared" si="3"/>
        <v>R2／5</v>
      </c>
      <c r="J77" s="287" t="str">
        <f t="shared" si="3"/>
        <v>R2／6</v>
      </c>
      <c r="K77" s="287" t="str">
        <f t="shared" si="3"/>
        <v>R2／7</v>
      </c>
      <c r="L77" s="287" t="str">
        <f t="shared" si="3"/>
        <v>R2／8</v>
      </c>
      <c r="M77" s="287" t="str">
        <f t="shared" si="3"/>
        <v>R2／9</v>
      </c>
      <c r="N77" s="287" t="str">
        <f t="shared" si="3"/>
        <v>R2／10</v>
      </c>
      <c r="O77" s="287" t="str">
        <f t="shared" si="3"/>
        <v>R2／11</v>
      </c>
      <c r="P77" s="287" t="str">
        <f t="shared" si="3"/>
        <v>R2／12</v>
      </c>
      <c r="Q77" s="287" t="str">
        <f t="shared" si="3"/>
        <v>R3／1</v>
      </c>
      <c r="R77" s="287" t="str">
        <f t="shared" si="3"/>
        <v>R3／2</v>
      </c>
      <c r="S77" s="287" t="str">
        <f t="shared" si="3"/>
        <v>R3／3</v>
      </c>
      <c r="T77" s="1062"/>
      <c r="U77" s="261"/>
    </row>
    <row r="78" spans="1:21" ht="27.75" customHeight="1">
      <c r="A78" s="264">
        <v>1</v>
      </c>
      <c r="B78" s="268"/>
      <c r="C78" s="276"/>
      <c r="D78" s="270"/>
      <c r="E78" s="269"/>
      <c r="F78" s="280"/>
      <c r="G78" s="280"/>
      <c r="H78" s="263"/>
      <c r="I78" s="263"/>
      <c r="J78" s="263"/>
      <c r="K78" s="263"/>
      <c r="L78" s="263"/>
      <c r="M78" s="263"/>
      <c r="N78" s="263"/>
      <c r="O78" s="263"/>
      <c r="P78" s="263"/>
      <c r="Q78" s="263"/>
      <c r="R78" s="263"/>
      <c r="S78" s="263"/>
      <c r="T78" s="293"/>
      <c r="U78" s="261"/>
    </row>
    <row r="79" spans="1:21" ht="27.75" customHeight="1">
      <c r="A79" s="264">
        <v>2</v>
      </c>
      <c r="B79" s="268"/>
      <c r="C79" s="276"/>
      <c r="D79" s="270"/>
      <c r="E79" s="269"/>
      <c r="F79" s="280"/>
      <c r="G79" s="280"/>
      <c r="H79" s="263"/>
      <c r="I79" s="263"/>
      <c r="J79" s="263"/>
      <c r="K79" s="263"/>
      <c r="L79" s="263"/>
      <c r="M79" s="263"/>
      <c r="N79" s="263"/>
      <c r="O79" s="263"/>
      <c r="P79" s="263"/>
      <c r="Q79" s="263"/>
      <c r="R79" s="263"/>
      <c r="S79" s="263"/>
      <c r="T79" s="293"/>
      <c r="U79" s="261"/>
    </row>
    <row r="80" spans="1:21" ht="27.75" customHeight="1">
      <c r="A80" s="264">
        <v>3</v>
      </c>
      <c r="B80" s="268"/>
      <c r="C80" s="276"/>
      <c r="D80" s="270"/>
      <c r="E80" s="269"/>
      <c r="F80" s="280"/>
      <c r="G80" s="280"/>
      <c r="H80" s="263"/>
      <c r="I80" s="263"/>
      <c r="J80" s="263"/>
      <c r="K80" s="263"/>
      <c r="L80" s="263"/>
      <c r="M80" s="263"/>
      <c r="N80" s="263"/>
      <c r="O80" s="263"/>
      <c r="P80" s="263"/>
      <c r="Q80" s="263"/>
      <c r="R80" s="263"/>
      <c r="S80" s="263"/>
      <c r="T80" s="293"/>
      <c r="U80" s="261"/>
    </row>
    <row r="81" spans="1:21" ht="27.75" customHeight="1">
      <c r="A81" s="264">
        <v>4</v>
      </c>
      <c r="B81" s="268"/>
      <c r="C81" s="276"/>
      <c r="D81" s="270"/>
      <c r="E81" s="269"/>
      <c r="F81" s="280"/>
      <c r="G81" s="280"/>
      <c r="H81" s="263"/>
      <c r="I81" s="263"/>
      <c r="J81" s="263"/>
      <c r="K81" s="263"/>
      <c r="L81" s="263"/>
      <c r="M81" s="263"/>
      <c r="N81" s="263"/>
      <c r="O81" s="263"/>
      <c r="P81" s="263"/>
      <c r="Q81" s="263"/>
      <c r="R81" s="263"/>
      <c r="S81" s="263"/>
      <c r="T81" s="293"/>
      <c r="U81" s="261"/>
    </row>
    <row r="82" spans="1:21" ht="27.75" customHeight="1">
      <c r="A82" s="264">
        <v>5</v>
      </c>
      <c r="B82" s="268"/>
      <c r="C82" s="276"/>
      <c r="D82" s="270"/>
      <c r="E82" s="269"/>
      <c r="F82" s="280"/>
      <c r="G82" s="280"/>
      <c r="H82" s="263"/>
      <c r="I82" s="263"/>
      <c r="J82" s="263"/>
      <c r="K82" s="263"/>
      <c r="L82" s="263"/>
      <c r="M82" s="263"/>
      <c r="N82" s="263"/>
      <c r="O82" s="263"/>
      <c r="P82" s="263"/>
      <c r="Q82" s="263"/>
      <c r="R82" s="263"/>
      <c r="S82" s="263"/>
      <c r="T82" s="293"/>
      <c r="U82" s="261"/>
    </row>
    <row r="83" spans="1:21" ht="27.75" customHeight="1">
      <c r="A83" s="264">
        <v>6</v>
      </c>
      <c r="B83" s="268"/>
      <c r="C83" s="276"/>
      <c r="D83" s="270"/>
      <c r="E83" s="269"/>
      <c r="F83" s="280"/>
      <c r="G83" s="280"/>
      <c r="H83" s="263"/>
      <c r="I83" s="263"/>
      <c r="J83" s="263"/>
      <c r="K83" s="263"/>
      <c r="L83" s="263"/>
      <c r="M83" s="263"/>
      <c r="N83" s="263"/>
      <c r="O83" s="263"/>
      <c r="P83" s="263"/>
      <c r="Q83" s="263"/>
      <c r="R83" s="263"/>
      <c r="S83" s="263"/>
      <c r="T83" s="293"/>
      <c r="U83" s="261"/>
    </row>
    <row r="84" spans="1:21" ht="27.75" customHeight="1">
      <c r="A84" s="264">
        <v>7</v>
      </c>
      <c r="B84" s="268"/>
      <c r="C84" s="276"/>
      <c r="D84" s="270"/>
      <c r="E84" s="269"/>
      <c r="F84" s="280"/>
      <c r="G84" s="280"/>
      <c r="H84" s="263"/>
      <c r="I84" s="263"/>
      <c r="J84" s="263"/>
      <c r="K84" s="263"/>
      <c r="L84" s="263"/>
      <c r="M84" s="263"/>
      <c r="N84" s="263"/>
      <c r="O84" s="263"/>
      <c r="P84" s="263"/>
      <c r="Q84" s="263"/>
      <c r="R84" s="263"/>
      <c r="S84" s="263"/>
      <c r="T84" s="293"/>
      <c r="U84" s="261"/>
    </row>
    <row r="85" spans="1:21" ht="27.75" customHeight="1">
      <c r="A85" s="264">
        <v>8</v>
      </c>
      <c r="B85" s="268"/>
      <c r="C85" s="276"/>
      <c r="D85" s="270"/>
      <c r="E85" s="269"/>
      <c r="F85" s="280"/>
      <c r="G85" s="280"/>
      <c r="H85" s="263"/>
      <c r="I85" s="263"/>
      <c r="J85" s="263"/>
      <c r="K85" s="263"/>
      <c r="L85" s="263"/>
      <c r="M85" s="263"/>
      <c r="N85" s="263"/>
      <c r="O85" s="263"/>
      <c r="P85" s="263"/>
      <c r="Q85" s="263"/>
      <c r="R85" s="263"/>
      <c r="S85" s="263"/>
      <c r="T85" s="293"/>
      <c r="U85" s="261"/>
    </row>
    <row r="86" spans="1:21" ht="27.75" customHeight="1">
      <c r="A86" s="264">
        <v>9</v>
      </c>
      <c r="B86" s="268"/>
      <c r="C86" s="276"/>
      <c r="D86" s="270"/>
      <c r="E86" s="269"/>
      <c r="F86" s="280"/>
      <c r="G86" s="280"/>
      <c r="H86" s="263"/>
      <c r="I86" s="263"/>
      <c r="J86" s="263"/>
      <c r="K86" s="263"/>
      <c r="L86" s="263"/>
      <c r="M86" s="263"/>
      <c r="N86" s="263"/>
      <c r="O86" s="263"/>
      <c r="P86" s="263"/>
      <c r="Q86" s="263"/>
      <c r="R86" s="263"/>
      <c r="S86" s="263"/>
      <c r="T86" s="293"/>
      <c r="U86" s="261"/>
    </row>
    <row r="87" spans="1:21" ht="27.75" customHeight="1">
      <c r="A87" s="264">
        <v>10</v>
      </c>
      <c r="B87" s="268"/>
      <c r="C87" s="276"/>
      <c r="D87" s="270"/>
      <c r="E87" s="270"/>
      <c r="F87" s="280"/>
      <c r="G87" s="280"/>
      <c r="H87" s="263"/>
      <c r="I87" s="263"/>
      <c r="J87" s="263"/>
      <c r="K87" s="263"/>
      <c r="L87" s="263"/>
      <c r="M87" s="263"/>
      <c r="N87" s="263"/>
      <c r="O87" s="263"/>
      <c r="P87" s="263"/>
      <c r="Q87" s="263"/>
      <c r="R87" s="263"/>
      <c r="S87" s="263"/>
      <c r="T87" s="293"/>
      <c r="U87" s="261"/>
    </row>
    <row r="88" spans="1:21" ht="27.75" customHeight="1">
      <c r="A88" s="264">
        <v>11</v>
      </c>
      <c r="B88" s="268"/>
      <c r="C88" s="276"/>
      <c r="D88" s="270"/>
      <c r="E88" s="270"/>
      <c r="F88" s="280"/>
      <c r="G88" s="280"/>
      <c r="H88" s="263"/>
      <c r="I88" s="263"/>
      <c r="J88" s="263"/>
      <c r="K88" s="263"/>
      <c r="L88" s="263"/>
      <c r="M88" s="263"/>
      <c r="N88" s="263"/>
      <c r="O88" s="263"/>
      <c r="P88" s="263"/>
      <c r="Q88" s="263"/>
      <c r="R88" s="263"/>
      <c r="S88" s="263"/>
      <c r="T88" s="293"/>
      <c r="U88" s="261"/>
    </row>
    <row r="89" spans="1:21" ht="27.75" customHeight="1">
      <c r="A89" s="264">
        <v>12</v>
      </c>
      <c r="B89" s="268"/>
      <c r="C89" s="276"/>
      <c r="D89" s="270"/>
      <c r="E89" s="270"/>
      <c r="F89" s="280"/>
      <c r="G89" s="280"/>
      <c r="H89" s="263"/>
      <c r="I89" s="263"/>
      <c r="J89" s="263"/>
      <c r="K89" s="263"/>
      <c r="L89" s="263"/>
      <c r="M89" s="263"/>
      <c r="N89" s="263"/>
      <c r="O89" s="263"/>
      <c r="P89" s="263"/>
      <c r="Q89" s="263"/>
      <c r="R89" s="263"/>
      <c r="S89" s="263"/>
      <c r="T89" s="293"/>
      <c r="U89" s="261"/>
    </row>
    <row r="90" spans="1:21" ht="27.75" customHeight="1">
      <c r="A90" s="264">
        <v>13</v>
      </c>
      <c r="B90" s="268"/>
      <c r="C90" s="276"/>
      <c r="D90" s="270"/>
      <c r="E90" s="270"/>
      <c r="F90" s="280"/>
      <c r="G90" s="280"/>
      <c r="H90" s="263"/>
      <c r="I90" s="263"/>
      <c r="J90" s="263"/>
      <c r="K90" s="263"/>
      <c r="L90" s="263"/>
      <c r="M90" s="263"/>
      <c r="N90" s="263"/>
      <c r="O90" s="263"/>
      <c r="P90" s="263"/>
      <c r="Q90" s="263"/>
      <c r="R90" s="263"/>
      <c r="S90" s="263"/>
      <c r="T90" s="293"/>
      <c r="U90" s="261"/>
    </row>
    <row r="91" spans="1:21" ht="27.75" customHeight="1">
      <c r="A91" s="264">
        <v>14</v>
      </c>
      <c r="B91" s="268"/>
      <c r="C91" s="276"/>
      <c r="D91" s="270"/>
      <c r="E91" s="270"/>
      <c r="F91" s="280"/>
      <c r="G91" s="280"/>
      <c r="H91" s="263"/>
      <c r="I91" s="263"/>
      <c r="J91" s="263"/>
      <c r="K91" s="263"/>
      <c r="L91" s="263"/>
      <c r="M91" s="263"/>
      <c r="N91" s="263"/>
      <c r="O91" s="263"/>
      <c r="P91" s="263"/>
      <c r="Q91" s="263"/>
      <c r="R91" s="263"/>
      <c r="S91" s="263"/>
      <c r="T91" s="293"/>
      <c r="U91" s="261"/>
    </row>
    <row r="92" spans="1:21" ht="27.75" customHeight="1">
      <c r="A92" s="264">
        <v>15</v>
      </c>
      <c r="B92" s="268"/>
      <c r="C92" s="276"/>
      <c r="D92" s="270"/>
      <c r="E92" s="270"/>
      <c r="F92" s="280"/>
      <c r="G92" s="280"/>
      <c r="H92" s="263"/>
      <c r="I92" s="263"/>
      <c r="J92" s="263"/>
      <c r="K92" s="263"/>
      <c r="L92" s="263"/>
      <c r="M92" s="263"/>
      <c r="N92" s="263"/>
      <c r="O92" s="263"/>
      <c r="P92" s="263"/>
      <c r="Q92" s="263"/>
      <c r="R92" s="263"/>
      <c r="S92" s="263"/>
      <c r="T92" s="293"/>
      <c r="U92" s="261"/>
    </row>
    <row r="93" spans="1:21" ht="27.75" customHeight="1">
      <c r="A93" s="264">
        <v>16</v>
      </c>
      <c r="B93" s="268"/>
      <c r="C93" s="276"/>
      <c r="D93" s="270"/>
      <c r="E93" s="270"/>
      <c r="F93" s="280"/>
      <c r="G93" s="280"/>
      <c r="H93" s="263"/>
      <c r="I93" s="263"/>
      <c r="J93" s="263"/>
      <c r="K93" s="263"/>
      <c r="L93" s="263"/>
      <c r="M93" s="263"/>
      <c r="N93" s="263"/>
      <c r="O93" s="263"/>
      <c r="P93" s="263"/>
      <c r="Q93" s="263"/>
      <c r="R93" s="263"/>
      <c r="S93" s="263"/>
      <c r="T93" s="293"/>
      <c r="U93" s="261"/>
    </row>
    <row r="94" spans="1:21" ht="27.75" customHeight="1">
      <c r="A94" s="264">
        <v>17</v>
      </c>
      <c r="B94" s="268"/>
      <c r="C94" s="276"/>
      <c r="D94" s="270"/>
      <c r="E94" s="270"/>
      <c r="F94" s="280"/>
      <c r="G94" s="280"/>
      <c r="H94" s="263"/>
      <c r="I94" s="263"/>
      <c r="J94" s="263"/>
      <c r="K94" s="263"/>
      <c r="L94" s="263"/>
      <c r="M94" s="263"/>
      <c r="N94" s="263"/>
      <c r="O94" s="263"/>
      <c r="P94" s="263"/>
      <c r="Q94" s="263"/>
      <c r="R94" s="263"/>
      <c r="S94" s="263"/>
      <c r="T94" s="293"/>
      <c r="U94" s="261"/>
    </row>
    <row r="95" spans="1:21" ht="27.75" customHeight="1">
      <c r="A95" s="264">
        <v>18</v>
      </c>
      <c r="B95" s="268"/>
      <c r="C95" s="276"/>
      <c r="D95" s="270"/>
      <c r="E95" s="270"/>
      <c r="F95" s="280"/>
      <c r="G95" s="280"/>
      <c r="H95" s="263"/>
      <c r="I95" s="263"/>
      <c r="J95" s="263"/>
      <c r="K95" s="263"/>
      <c r="L95" s="263"/>
      <c r="M95" s="263"/>
      <c r="N95" s="263"/>
      <c r="O95" s="263"/>
      <c r="P95" s="263"/>
      <c r="Q95" s="263"/>
      <c r="R95" s="263"/>
      <c r="S95" s="263"/>
      <c r="T95" s="293"/>
      <c r="U95" s="261"/>
    </row>
    <row r="96" spans="1:21" ht="27.75" customHeight="1">
      <c r="A96" s="264"/>
      <c r="B96" s="270" t="s">
        <v>31</v>
      </c>
      <c r="C96" s="274"/>
      <c r="D96" s="270"/>
      <c r="E96" s="270"/>
      <c r="F96" s="281"/>
      <c r="G96" s="283"/>
      <c r="H96" s="264">
        <f aca="true" t="shared" si="4" ref="H96:S96">18-COUNTIF(H78:H95,"")</f>
        <v>0</v>
      </c>
      <c r="I96" s="264">
        <f t="shared" si="4"/>
        <v>0</v>
      </c>
      <c r="J96" s="264">
        <f t="shared" si="4"/>
        <v>0</v>
      </c>
      <c r="K96" s="264">
        <f t="shared" si="4"/>
        <v>0</v>
      </c>
      <c r="L96" s="264">
        <f t="shared" si="4"/>
        <v>0</v>
      </c>
      <c r="M96" s="264">
        <f t="shared" si="4"/>
        <v>0</v>
      </c>
      <c r="N96" s="264">
        <f t="shared" si="4"/>
        <v>0</v>
      </c>
      <c r="O96" s="264">
        <f t="shared" si="4"/>
        <v>0</v>
      </c>
      <c r="P96" s="264">
        <f t="shared" si="4"/>
        <v>0</v>
      </c>
      <c r="Q96" s="264">
        <f t="shared" si="4"/>
        <v>0</v>
      </c>
      <c r="R96" s="264">
        <f t="shared" si="4"/>
        <v>0</v>
      </c>
      <c r="S96" s="264">
        <f t="shared" si="4"/>
        <v>0</v>
      </c>
      <c r="T96" s="293"/>
      <c r="U96" s="261"/>
    </row>
    <row r="97" spans="1:21" ht="27.75" customHeight="1">
      <c r="A97" s="264"/>
      <c r="B97" s="268"/>
      <c r="C97" s="274"/>
      <c r="D97" s="270"/>
      <c r="E97" s="270"/>
      <c r="F97" s="281"/>
      <c r="G97" s="283" t="s">
        <v>359</v>
      </c>
      <c r="H97" s="269">
        <f aca="true" t="shared" si="5" ref="H97:S97">COUNTIF(H6:H30,1)+COUNTIF(H42:H66,1)+COUNTIF(H78:H95,1)</f>
        <v>0</v>
      </c>
      <c r="I97" s="269">
        <f t="shared" si="5"/>
        <v>0</v>
      </c>
      <c r="J97" s="269">
        <f t="shared" si="5"/>
        <v>11</v>
      </c>
      <c r="K97" s="269">
        <f t="shared" si="5"/>
        <v>11</v>
      </c>
      <c r="L97" s="269">
        <f t="shared" si="5"/>
        <v>12</v>
      </c>
      <c r="M97" s="269">
        <f t="shared" si="5"/>
        <v>12</v>
      </c>
      <c r="N97" s="269">
        <f t="shared" si="5"/>
        <v>12</v>
      </c>
      <c r="O97" s="269">
        <f t="shared" si="5"/>
        <v>12</v>
      </c>
      <c r="P97" s="269">
        <f t="shared" si="5"/>
        <v>12</v>
      </c>
      <c r="Q97" s="269">
        <f t="shared" si="5"/>
        <v>12</v>
      </c>
      <c r="R97" s="269">
        <f t="shared" si="5"/>
        <v>12</v>
      </c>
      <c r="S97" s="269">
        <f t="shared" si="5"/>
        <v>12</v>
      </c>
      <c r="T97" s="293"/>
      <c r="U97" s="261"/>
    </row>
    <row r="98" spans="1:21" ht="27.75" customHeight="1">
      <c r="A98" s="264"/>
      <c r="B98" s="268"/>
      <c r="C98" s="274"/>
      <c r="D98" s="270"/>
      <c r="E98" s="270"/>
      <c r="F98" s="281"/>
      <c r="G98" s="283" t="s">
        <v>238</v>
      </c>
      <c r="H98" s="269">
        <f aca="true" t="shared" si="6" ref="H98:S98">COUNTIF(H6:H30,2)+COUNTIF(H42:H66,2)+COUNTIF(H78:H95,2)</f>
        <v>2</v>
      </c>
      <c r="I98" s="269">
        <f t="shared" si="6"/>
        <v>2</v>
      </c>
      <c r="J98" s="269">
        <f t="shared" si="6"/>
        <v>2</v>
      </c>
      <c r="K98" s="269">
        <f t="shared" si="6"/>
        <v>2</v>
      </c>
      <c r="L98" s="269">
        <f t="shared" si="6"/>
        <v>2</v>
      </c>
      <c r="M98" s="269">
        <f t="shared" si="6"/>
        <v>2</v>
      </c>
      <c r="N98" s="269">
        <f t="shared" si="6"/>
        <v>2</v>
      </c>
      <c r="O98" s="269">
        <f t="shared" si="6"/>
        <v>2</v>
      </c>
      <c r="P98" s="269">
        <f t="shared" si="6"/>
        <v>2</v>
      </c>
      <c r="Q98" s="269">
        <f t="shared" si="6"/>
        <v>2</v>
      </c>
      <c r="R98" s="269">
        <f t="shared" si="6"/>
        <v>2</v>
      </c>
      <c r="S98" s="269">
        <f t="shared" si="6"/>
        <v>2</v>
      </c>
      <c r="T98" s="293"/>
      <c r="U98" s="261"/>
    </row>
    <row r="99" spans="1:21" ht="27.75" customHeight="1">
      <c r="A99" s="264"/>
      <c r="B99" s="268"/>
      <c r="C99" s="274"/>
      <c r="D99" s="270"/>
      <c r="E99" s="270"/>
      <c r="F99" s="281"/>
      <c r="G99" s="283" t="s">
        <v>6</v>
      </c>
      <c r="H99" s="269">
        <f aca="true" t="shared" si="7" ref="H99:S99">COUNTIF(H6:H30,3)+COUNTIF(H42:H66,3)+COUNTIF(H78:H95,3)</f>
        <v>1</v>
      </c>
      <c r="I99" s="269">
        <f t="shared" si="7"/>
        <v>1</v>
      </c>
      <c r="J99" s="269">
        <f t="shared" si="7"/>
        <v>1</v>
      </c>
      <c r="K99" s="269">
        <f t="shared" si="7"/>
        <v>1</v>
      </c>
      <c r="L99" s="269">
        <f t="shared" si="7"/>
        <v>1</v>
      </c>
      <c r="M99" s="269">
        <f t="shared" si="7"/>
        <v>1</v>
      </c>
      <c r="N99" s="269">
        <f t="shared" si="7"/>
        <v>1</v>
      </c>
      <c r="O99" s="269">
        <f t="shared" si="7"/>
        <v>1</v>
      </c>
      <c r="P99" s="269">
        <f t="shared" si="7"/>
        <v>1</v>
      </c>
      <c r="Q99" s="269">
        <f t="shared" si="7"/>
        <v>1</v>
      </c>
      <c r="R99" s="269">
        <f t="shared" si="7"/>
        <v>1</v>
      </c>
      <c r="S99" s="269">
        <f t="shared" si="7"/>
        <v>1</v>
      </c>
      <c r="T99" s="293"/>
      <c r="U99" s="261"/>
    </row>
    <row r="100" spans="1:21" ht="27.75" customHeight="1">
      <c r="A100" s="264"/>
      <c r="B100" s="268"/>
      <c r="C100" s="274"/>
      <c r="D100" s="270"/>
      <c r="E100" s="270"/>
      <c r="F100" s="281"/>
      <c r="G100" s="283" t="s">
        <v>353</v>
      </c>
      <c r="H100" s="269">
        <f aca="true" t="shared" si="8" ref="H100:S100">COUNTIF(H6:H30,4)+COUNTIF(H42:H66,4)+COUNTIF(H78:H95,4)</f>
        <v>0</v>
      </c>
      <c r="I100" s="269">
        <f t="shared" si="8"/>
        <v>0</v>
      </c>
      <c r="J100" s="269">
        <f t="shared" si="8"/>
        <v>0</v>
      </c>
      <c r="K100" s="269">
        <f t="shared" si="8"/>
        <v>0</v>
      </c>
      <c r="L100" s="269">
        <f t="shared" si="8"/>
        <v>0</v>
      </c>
      <c r="M100" s="269">
        <f t="shared" si="8"/>
        <v>0</v>
      </c>
      <c r="N100" s="269">
        <f t="shared" si="8"/>
        <v>0</v>
      </c>
      <c r="O100" s="269">
        <f t="shared" si="8"/>
        <v>0</v>
      </c>
      <c r="P100" s="269">
        <f t="shared" si="8"/>
        <v>0</v>
      </c>
      <c r="Q100" s="269">
        <f t="shared" si="8"/>
        <v>0</v>
      </c>
      <c r="R100" s="269">
        <f t="shared" si="8"/>
        <v>0</v>
      </c>
      <c r="S100" s="269">
        <f t="shared" si="8"/>
        <v>0</v>
      </c>
      <c r="T100" s="293"/>
      <c r="U100" s="261"/>
    </row>
    <row r="101" spans="1:21" ht="27.75" customHeight="1">
      <c r="A101" s="264"/>
      <c r="B101" s="268"/>
      <c r="C101" s="274"/>
      <c r="D101" s="270"/>
      <c r="E101" s="270"/>
      <c r="F101" s="281"/>
      <c r="G101" s="283" t="s">
        <v>217</v>
      </c>
      <c r="H101" s="269">
        <f aca="true" t="shared" si="9" ref="H101:S101">COUNTIF(H6:H30,5)+COUNTIF(H42:H66,5)+COUNTIF(H78:H95,5)</f>
        <v>0</v>
      </c>
      <c r="I101" s="269">
        <f t="shared" si="9"/>
        <v>0</v>
      </c>
      <c r="J101" s="269">
        <f t="shared" si="9"/>
        <v>0</v>
      </c>
      <c r="K101" s="269">
        <f t="shared" si="9"/>
        <v>0</v>
      </c>
      <c r="L101" s="269">
        <f t="shared" si="9"/>
        <v>0</v>
      </c>
      <c r="M101" s="269">
        <f t="shared" si="9"/>
        <v>0</v>
      </c>
      <c r="N101" s="269">
        <f t="shared" si="9"/>
        <v>0</v>
      </c>
      <c r="O101" s="269">
        <f t="shared" si="9"/>
        <v>0</v>
      </c>
      <c r="P101" s="269">
        <f t="shared" si="9"/>
        <v>0</v>
      </c>
      <c r="Q101" s="269">
        <f t="shared" si="9"/>
        <v>0</v>
      </c>
      <c r="R101" s="269">
        <f t="shared" si="9"/>
        <v>0</v>
      </c>
      <c r="S101" s="269">
        <f t="shared" si="9"/>
        <v>0</v>
      </c>
      <c r="T101" s="293"/>
      <c r="U101" s="261"/>
    </row>
    <row r="102" spans="1:21" ht="27.75" customHeight="1">
      <c r="A102" s="264"/>
      <c r="B102" s="268"/>
      <c r="C102" s="274"/>
      <c r="D102" s="270"/>
      <c r="E102" s="270"/>
      <c r="F102" s="281"/>
      <c r="G102" s="283" t="s">
        <v>355</v>
      </c>
      <c r="H102" s="269">
        <f aca="true" t="shared" si="10" ref="H102:S102">COUNTIF(H6:H30,"○")+COUNTIF(H42:H66,"○")+COUNTIF(H78:H95,"○")</f>
        <v>9</v>
      </c>
      <c r="I102" s="269">
        <f t="shared" si="10"/>
        <v>9</v>
      </c>
      <c r="J102" s="269">
        <f t="shared" si="10"/>
        <v>4</v>
      </c>
      <c r="K102" s="269">
        <f t="shared" si="10"/>
        <v>4</v>
      </c>
      <c r="L102" s="269">
        <f t="shared" si="10"/>
        <v>3</v>
      </c>
      <c r="M102" s="269">
        <f t="shared" si="10"/>
        <v>3</v>
      </c>
      <c r="N102" s="269">
        <f t="shared" si="10"/>
        <v>3</v>
      </c>
      <c r="O102" s="269">
        <f t="shared" si="10"/>
        <v>3</v>
      </c>
      <c r="P102" s="269">
        <f t="shared" si="10"/>
        <v>3</v>
      </c>
      <c r="Q102" s="269">
        <f t="shared" si="10"/>
        <v>3</v>
      </c>
      <c r="R102" s="269">
        <f t="shared" si="10"/>
        <v>3</v>
      </c>
      <c r="S102" s="269">
        <f t="shared" si="10"/>
        <v>3</v>
      </c>
      <c r="T102" s="293"/>
      <c r="U102" s="261"/>
    </row>
    <row r="103" spans="1:21" ht="27.75" customHeight="1">
      <c r="A103" s="264"/>
      <c r="B103" s="263"/>
      <c r="C103" s="275"/>
      <c r="D103" s="263"/>
      <c r="E103" s="263"/>
      <c r="F103" s="263"/>
      <c r="G103" s="280" t="s">
        <v>138</v>
      </c>
      <c r="H103" s="264">
        <f aca="true" t="shared" si="11" ref="H103:S103">SUM(H97:H102)</f>
        <v>12</v>
      </c>
      <c r="I103" s="264">
        <f t="shared" si="11"/>
        <v>12</v>
      </c>
      <c r="J103" s="264">
        <f t="shared" si="11"/>
        <v>18</v>
      </c>
      <c r="K103" s="264">
        <f t="shared" si="11"/>
        <v>18</v>
      </c>
      <c r="L103" s="264">
        <f t="shared" si="11"/>
        <v>18</v>
      </c>
      <c r="M103" s="264">
        <f t="shared" si="11"/>
        <v>18</v>
      </c>
      <c r="N103" s="264">
        <f t="shared" si="11"/>
        <v>18</v>
      </c>
      <c r="O103" s="264">
        <f t="shared" si="11"/>
        <v>18</v>
      </c>
      <c r="P103" s="264">
        <f t="shared" si="11"/>
        <v>18</v>
      </c>
      <c r="Q103" s="264">
        <f t="shared" si="11"/>
        <v>18</v>
      </c>
      <c r="R103" s="264">
        <f t="shared" si="11"/>
        <v>18</v>
      </c>
      <c r="S103" s="264">
        <f t="shared" si="11"/>
        <v>18</v>
      </c>
      <c r="T103" s="264"/>
      <c r="U103" s="261"/>
    </row>
    <row r="104" spans="1:21" ht="25.5" customHeight="1">
      <c r="A104" s="261"/>
      <c r="B104" s="261"/>
      <c r="C104" s="271"/>
      <c r="D104" s="261"/>
      <c r="E104" s="261"/>
      <c r="F104" s="261"/>
      <c r="G104" s="284"/>
      <c r="H104" s="261"/>
      <c r="I104" s="261"/>
      <c r="J104" s="261"/>
      <c r="K104" s="261"/>
      <c r="L104" s="261"/>
      <c r="M104" s="261"/>
      <c r="N104" s="261"/>
      <c r="O104" s="261"/>
      <c r="P104" s="261"/>
      <c r="Q104" s="261"/>
      <c r="R104" s="261"/>
      <c r="S104" s="261"/>
      <c r="T104" s="261"/>
      <c r="U104" s="261"/>
    </row>
    <row r="105" spans="1:21" ht="25.5" customHeight="1">
      <c r="A105" s="261"/>
      <c r="B105" s="261"/>
      <c r="C105" s="271"/>
      <c r="D105" s="261"/>
      <c r="E105" s="261"/>
      <c r="F105" s="261"/>
      <c r="G105" s="284"/>
      <c r="H105" s="261"/>
      <c r="I105" s="261"/>
      <c r="J105" s="261"/>
      <c r="K105" s="261"/>
      <c r="L105" s="261"/>
      <c r="M105" s="261"/>
      <c r="N105" s="261"/>
      <c r="O105" s="261"/>
      <c r="P105" s="261"/>
      <c r="Q105" s="261"/>
      <c r="R105" s="261"/>
      <c r="S105" s="261"/>
      <c r="T105" s="261"/>
      <c r="U105" s="261"/>
    </row>
    <row r="106" spans="1:21" ht="25.5" customHeight="1">
      <c r="A106" s="261"/>
      <c r="B106" s="261"/>
      <c r="C106" s="271"/>
      <c r="D106" s="261"/>
      <c r="E106" s="261"/>
      <c r="F106" s="261"/>
      <c r="G106" s="284"/>
      <c r="H106" s="261"/>
      <c r="I106" s="261"/>
      <c r="J106" s="261"/>
      <c r="K106" s="261"/>
      <c r="L106" s="261"/>
      <c r="M106" s="261"/>
      <c r="N106" s="261"/>
      <c r="O106" s="261"/>
      <c r="P106" s="261"/>
      <c r="Q106" s="261"/>
      <c r="R106" s="261"/>
      <c r="S106" s="261"/>
      <c r="T106" s="261"/>
      <c r="U106" s="261"/>
    </row>
    <row r="107" spans="1:21" ht="25.5" customHeight="1">
      <c r="A107" s="261"/>
      <c r="B107" s="261"/>
      <c r="C107" s="271"/>
      <c r="D107" s="261"/>
      <c r="E107" s="261"/>
      <c r="F107" s="261"/>
      <c r="G107" s="284"/>
      <c r="H107" s="261"/>
      <c r="I107" s="261"/>
      <c r="J107" s="261"/>
      <c r="K107" s="261"/>
      <c r="L107" s="261"/>
      <c r="M107" s="261"/>
      <c r="N107" s="261"/>
      <c r="O107" s="261"/>
      <c r="P107" s="261"/>
      <c r="Q107" s="261"/>
      <c r="R107" s="261"/>
      <c r="S107" s="261"/>
      <c r="T107" s="261"/>
      <c r="U107" s="261"/>
    </row>
    <row r="108" spans="1:21" ht="25.5" customHeight="1">
      <c r="A108" s="261"/>
      <c r="B108" s="261"/>
      <c r="C108" s="271"/>
      <c r="D108" s="261"/>
      <c r="E108" s="261"/>
      <c r="F108" s="261"/>
      <c r="G108" s="284"/>
      <c r="H108" s="261"/>
      <c r="I108" s="261"/>
      <c r="J108" s="261"/>
      <c r="K108" s="261"/>
      <c r="L108" s="261"/>
      <c r="M108" s="261"/>
      <c r="N108" s="261"/>
      <c r="O108" s="261"/>
      <c r="P108" s="261"/>
      <c r="Q108" s="261"/>
      <c r="R108" s="261"/>
      <c r="S108" s="261"/>
      <c r="T108" s="261"/>
      <c r="U108" s="295"/>
    </row>
    <row r="109" ht="33" customHeight="1"/>
  </sheetData>
  <sheetProtection/>
  <mergeCells count="39">
    <mergeCell ref="T76:T77"/>
    <mergeCell ref="A76:A77"/>
    <mergeCell ref="B76:B77"/>
    <mergeCell ref="C76:C77"/>
    <mergeCell ref="D76:D77"/>
    <mergeCell ref="E76:E77"/>
    <mergeCell ref="A40:A41"/>
    <mergeCell ref="B40:B41"/>
    <mergeCell ref="C40:C41"/>
    <mergeCell ref="D40:D41"/>
    <mergeCell ref="E40:E41"/>
    <mergeCell ref="A4:A5"/>
    <mergeCell ref="B4:B5"/>
    <mergeCell ref="C4:C5"/>
    <mergeCell ref="D4:D5"/>
    <mergeCell ref="E4:E5"/>
    <mergeCell ref="I74:J74"/>
    <mergeCell ref="L74:Q74"/>
    <mergeCell ref="I75:J75"/>
    <mergeCell ref="L75:Q75"/>
    <mergeCell ref="F76:G76"/>
    <mergeCell ref="H76:S76"/>
    <mergeCell ref="I39:J39"/>
    <mergeCell ref="L39:Q39"/>
    <mergeCell ref="F40:G40"/>
    <mergeCell ref="H40:S40"/>
    <mergeCell ref="B73:T73"/>
    <mergeCell ref="T40:T41"/>
    <mergeCell ref="F4:G4"/>
    <mergeCell ref="H4:S4"/>
    <mergeCell ref="B37:T37"/>
    <mergeCell ref="I38:J38"/>
    <mergeCell ref="L38:Q38"/>
    <mergeCell ref="T4:T5"/>
    <mergeCell ref="B1:T1"/>
    <mergeCell ref="I2:J2"/>
    <mergeCell ref="L2:Q2"/>
    <mergeCell ref="I3:J3"/>
    <mergeCell ref="L3:Q3"/>
  </mergeCells>
  <printOptions/>
  <pageMargins left="0.5905511811023622" right="0.2755905511811023" top="0.47244094488188976" bottom="0.31496062992125984" header="0.31496062992125984" footer="0.31496062992125984"/>
  <pageSetup horizontalDpi="600" verticalDpi="600" orientation="landscape" paperSize="9" scale="60" r:id="rId2"/>
  <drawing r:id="rId1"/>
</worksheet>
</file>

<file path=xl/worksheets/sheet7.xml><?xml version="1.0" encoding="utf-8"?>
<worksheet xmlns="http://schemas.openxmlformats.org/spreadsheetml/2006/main" xmlns:r="http://schemas.openxmlformats.org/officeDocument/2006/relationships">
  <sheetPr codeName="Sheet1">
    <tabColor indexed="13"/>
    <pageSetUpPr fitToPage="1"/>
  </sheetPr>
  <dimension ref="A2:CK44"/>
  <sheetViews>
    <sheetView view="pageBreakPreview" zoomScale="90" zoomScaleSheetLayoutView="90" zoomScalePageLayoutView="0" workbookViewId="0" topLeftCell="A1">
      <selection activeCell="DC19" sqref="DC19"/>
    </sheetView>
  </sheetViews>
  <sheetFormatPr defaultColWidth="9.00390625" defaultRowHeight="13.5"/>
  <cols>
    <col min="1" max="140" width="1.625" style="0" customWidth="1"/>
  </cols>
  <sheetData>
    <row r="2" spans="30:62" ht="13.5" customHeight="1">
      <c r="AD2" s="1063" t="s">
        <v>189</v>
      </c>
      <c r="AE2" s="1064"/>
      <c r="AF2" s="1064"/>
      <c r="AG2" s="1064"/>
      <c r="AH2" s="1064"/>
      <c r="AI2" s="1064"/>
      <c r="AJ2" s="1064"/>
      <c r="AK2" s="1064"/>
      <c r="AL2" s="1064"/>
      <c r="AM2" s="1064"/>
      <c r="AN2" s="1064"/>
      <c r="AO2" s="1064"/>
      <c r="AP2" s="1064"/>
      <c r="AQ2" s="1064"/>
      <c r="AR2" s="1064"/>
      <c r="AS2" s="1064"/>
      <c r="AT2" s="1064"/>
      <c r="AU2" s="1064"/>
      <c r="AV2" s="1064"/>
      <c r="AW2" s="1064"/>
      <c r="AX2" s="1064"/>
      <c r="AY2" s="1064"/>
      <c r="AZ2" s="1064"/>
      <c r="BA2" s="1064"/>
      <c r="BB2" s="1064"/>
      <c r="BC2" s="318"/>
      <c r="BD2" s="318"/>
      <c r="BE2" s="318"/>
      <c r="BF2" s="318"/>
      <c r="BG2" s="318"/>
      <c r="BH2" s="318"/>
      <c r="BI2" s="318"/>
      <c r="BJ2" s="318"/>
    </row>
    <row r="3" spans="1:89" ht="13.5">
      <c r="A3" s="296"/>
      <c r="B3" s="296"/>
      <c r="C3" s="296"/>
      <c r="D3" s="296"/>
      <c r="E3" s="296"/>
      <c r="F3" s="296"/>
      <c r="G3" s="296"/>
      <c r="H3" s="296"/>
      <c r="I3" s="296"/>
      <c r="J3" s="296"/>
      <c r="K3" s="296"/>
      <c r="L3" s="296"/>
      <c r="M3" s="296"/>
      <c r="N3" s="296"/>
      <c r="O3" s="296"/>
      <c r="P3" s="296"/>
      <c r="Q3" s="296"/>
      <c r="R3" s="296"/>
      <c r="S3" s="296"/>
      <c r="T3" s="296"/>
      <c r="U3" s="296"/>
      <c r="V3" s="296"/>
      <c r="W3" s="296"/>
      <c r="X3" s="296"/>
      <c r="Y3" s="296"/>
      <c r="Z3" s="296"/>
      <c r="AA3" s="296"/>
      <c r="AB3" s="296"/>
      <c r="AC3" s="296"/>
      <c r="AD3" s="296"/>
      <c r="AE3" s="296"/>
      <c r="AF3" s="296"/>
      <c r="AG3" s="296"/>
      <c r="AH3" s="296"/>
      <c r="AI3" s="296"/>
      <c r="AJ3" s="296"/>
      <c r="AK3" s="296"/>
      <c r="AL3" s="296"/>
      <c r="AM3" s="296"/>
      <c r="AN3" s="296"/>
      <c r="AO3" s="296"/>
      <c r="AP3" s="296"/>
      <c r="AQ3" s="296"/>
      <c r="AR3" s="296"/>
      <c r="AS3" s="296"/>
      <c r="AT3" s="296"/>
      <c r="AU3" s="296"/>
      <c r="AV3" s="296"/>
      <c r="AW3" s="296"/>
      <c r="AX3" s="296"/>
      <c r="AY3" s="296"/>
      <c r="AZ3" s="296"/>
      <c r="BA3" s="296"/>
      <c r="BB3" s="296"/>
      <c r="BC3" s="296"/>
      <c r="BD3" s="296"/>
      <c r="BE3" s="296"/>
      <c r="BF3" s="296"/>
      <c r="BG3" s="296"/>
      <c r="BH3" s="296"/>
      <c r="BI3" s="296"/>
      <c r="BJ3" s="296"/>
      <c r="BK3" s="319" t="s">
        <v>26</v>
      </c>
      <c r="BL3" s="296"/>
      <c r="BM3" s="1065" t="str">
        <f>①!P6</f>
        <v>○○工業　株式会社</v>
      </c>
      <c r="BN3" s="1065"/>
      <c r="BO3" s="1065"/>
      <c r="BP3" s="1065"/>
      <c r="BQ3" s="1065"/>
      <c r="BR3" s="1065"/>
      <c r="BS3" s="1065"/>
      <c r="BT3" s="1065"/>
      <c r="BU3" s="1065"/>
      <c r="BV3" s="1065"/>
      <c r="BW3" s="1065"/>
      <c r="BX3" s="1065"/>
      <c r="BY3" s="1065"/>
      <c r="BZ3" s="1065"/>
      <c r="CA3" s="1065"/>
      <c r="CB3" s="1065"/>
      <c r="CC3" s="1065"/>
      <c r="CD3" s="1065"/>
      <c r="CE3" s="1065"/>
      <c r="CF3" s="1065"/>
      <c r="CG3" s="1065"/>
      <c r="CH3" s="1065"/>
      <c r="CI3" s="1065"/>
      <c r="CJ3" s="1065"/>
      <c r="CK3" s="296"/>
    </row>
    <row r="4" spans="1:89" ht="13.5">
      <c r="A4" s="297"/>
      <c r="B4" s="1088" t="s">
        <v>276</v>
      </c>
      <c r="C4" s="1089"/>
      <c r="D4" s="1089"/>
      <c r="E4" s="1089"/>
      <c r="F4" s="1089"/>
      <c r="G4" s="1090"/>
      <c r="H4" s="301"/>
      <c r="I4" s="305"/>
      <c r="J4" s="305"/>
      <c r="K4" s="305"/>
      <c r="L4" s="305"/>
      <c r="M4" s="305"/>
      <c r="N4" s="305"/>
      <c r="O4" s="305"/>
      <c r="P4" s="305"/>
      <c r="Q4" s="305"/>
      <c r="R4" s="305"/>
      <c r="S4" s="305"/>
      <c r="T4" s="305"/>
      <c r="U4" s="305"/>
      <c r="V4" s="305"/>
      <c r="W4" s="305"/>
      <c r="X4" s="305"/>
      <c r="Y4" s="305"/>
      <c r="Z4" s="305"/>
      <c r="AA4" s="305"/>
      <c r="AB4" s="305"/>
      <c r="AC4" s="305"/>
      <c r="AD4" s="305"/>
      <c r="AE4" s="305"/>
      <c r="AF4" s="305"/>
      <c r="AG4" s="305"/>
      <c r="AH4" s="305"/>
      <c r="AI4" s="305"/>
      <c r="AJ4" s="305"/>
      <c r="AK4" s="305"/>
      <c r="AL4" s="305"/>
      <c r="AM4" s="305"/>
      <c r="AN4" s="305"/>
      <c r="AO4" s="305"/>
      <c r="AP4" s="305"/>
      <c r="AQ4" s="305"/>
      <c r="AR4" s="305"/>
      <c r="AS4" s="305"/>
      <c r="AT4" s="305"/>
      <c r="AU4" s="305"/>
      <c r="AV4" s="305"/>
      <c r="AW4" s="305"/>
      <c r="AX4" s="305"/>
      <c r="AY4" s="305"/>
      <c r="AZ4" s="305"/>
      <c r="BA4" s="305"/>
      <c r="BB4" s="305"/>
      <c r="BC4" s="305"/>
      <c r="BD4" s="305"/>
      <c r="BE4" s="305"/>
      <c r="BF4" s="305"/>
      <c r="BG4" s="305"/>
      <c r="BH4" s="305"/>
      <c r="BI4" s="305"/>
      <c r="BJ4" s="305"/>
      <c r="BK4" s="305"/>
      <c r="BL4" s="305"/>
      <c r="BM4" s="305"/>
      <c r="BN4" s="305"/>
      <c r="BO4" s="305"/>
      <c r="BP4" s="305"/>
      <c r="BQ4" s="305"/>
      <c r="BR4" s="305"/>
      <c r="BS4" s="305"/>
      <c r="BT4" s="305"/>
      <c r="BU4" s="305"/>
      <c r="BV4" s="305"/>
      <c r="BW4" s="305"/>
      <c r="BX4" s="305"/>
      <c r="BY4" s="305"/>
      <c r="BZ4" s="305"/>
      <c r="CA4" s="305"/>
      <c r="CB4" s="305"/>
      <c r="CC4" s="305"/>
      <c r="CD4" s="305"/>
      <c r="CE4" s="305"/>
      <c r="CF4" s="305"/>
      <c r="CG4" s="305"/>
      <c r="CH4" s="305"/>
      <c r="CI4" s="305"/>
      <c r="CJ4" s="305"/>
      <c r="CK4" s="324"/>
    </row>
    <row r="5" spans="1:89" ht="13.5">
      <c r="A5" s="298"/>
      <c r="B5" s="1091"/>
      <c r="C5" s="1092"/>
      <c r="D5" s="1092"/>
      <c r="E5" s="1092"/>
      <c r="F5" s="1092"/>
      <c r="G5" s="1093"/>
      <c r="H5" s="1066" t="s">
        <v>276</v>
      </c>
      <c r="I5" s="1066"/>
      <c r="J5" s="1066"/>
      <c r="K5" s="1066"/>
      <c r="L5" s="1066"/>
      <c r="M5" s="1066"/>
      <c r="N5" s="1066"/>
      <c r="O5" s="1066"/>
      <c r="P5" s="1066"/>
      <c r="Q5" s="1066"/>
      <c r="R5" s="1066"/>
      <c r="S5" s="1066"/>
      <c r="T5" s="1066"/>
      <c r="U5" s="1066"/>
      <c r="V5" s="1066"/>
      <c r="W5" s="1066"/>
      <c r="X5" s="1066"/>
      <c r="Y5" s="1066"/>
      <c r="Z5" s="1066"/>
      <c r="AA5" s="1066"/>
      <c r="AB5" s="1066"/>
      <c r="AC5" s="1066"/>
      <c r="AD5" s="1066"/>
      <c r="AE5" s="1066"/>
      <c r="AF5" s="1066"/>
      <c r="AG5" s="1066"/>
      <c r="AH5" s="1066"/>
      <c r="AI5" s="1066"/>
      <c r="AJ5" s="1066"/>
      <c r="AK5" s="1066"/>
      <c r="AL5" s="1066"/>
      <c r="AM5" s="1066"/>
      <c r="AN5" s="1066"/>
      <c r="AO5" s="1066"/>
      <c r="AP5" s="1066"/>
      <c r="AQ5" s="1066"/>
      <c r="AR5" s="1066"/>
      <c r="AS5" s="1066"/>
      <c r="AT5" s="1066"/>
      <c r="AU5" s="1066"/>
      <c r="AV5" s="1066"/>
      <c r="AW5" s="1066"/>
      <c r="AX5" s="1066"/>
      <c r="AY5" s="1066"/>
      <c r="AZ5" s="1066"/>
      <c r="BA5" s="1066"/>
      <c r="BB5" s="1066"/>
      <c r="BC5" s="1066"/>
      <c r="BD5" s="1066"/>
      <c r="BE5" s="1066"/>
      <c r="BF5" s="1066"/>
      <c r="BG5" s="1066"/>
      <c r="BH5" s="1066"/>
      <c r="BI5" s="1066"/>
      <c r="BJ5" s="1066"/>
      <c r="BK5" s="1066"/>
      <c r="BL5" s="1066"/>
      <c r="BM5" s="1066"/>
      <c r="BN5" s="1066"/>
      <c r="BO5" s="1066"/>
      <c r="BP5" s="1066"/>
      <c r="BQ5" s="1066"/>
      <c r="BR5" s="1066"/>
      <c r="BS5" s="1066"/>
      <c r="BT5" s="1066"/>
      <c r="BU5" s="1066"/>
      <c r="BV5" s="1066"/>
      <c r="BW5" s="1066"/>
      <c r="BX5" s="1066"/>
      <c r="BY5" s="1066"/>
      <c r="BZ5" s="1066"/>
      <c r="CA5" s="1066"/>
      <c r="CB5" s="1066"/>
      <c r="CC5" s="1066"/>
      <c r="CD5" s="1066"/>
      <c r="CE5" s="1066"/>
      <c r="CF5" s="1066"/>
      <c r="CG5" s="1066"/>
      <c r="CH5" s="1066"/>
      <c r="CI5" s="1066"/>
      <c r="CJ5" s="1066"/>
      <c r="CK5" s="1067"/>
    </row>
    <row r="6" spans="1:89" ht="13.5">
      <c r="A6" s="298"/>
      <c r="B6" s="1091"/>
      <c r="C6" s="1092"/>
      <c r="D6" s="1092"/>
      <c r="E6" s="1092"/>
      <c r="F6" s="1092"/>
      <c r="G6" s="1093"/>
      <c r="H6" s="1068"/>
      <c r="I6" s="1068"/>
      <c r="J6" s="1068"/>
      <c r="K6" s="1068"/>
      <c r="L6" s="1068"/>
      <c r="M6" s="1068"/>
      <c r="N6" s="1068"/>
      <c r="O6" s="1068"/>
      <c r="P6" s="1068"/>
      <c r="Q6" s="1068"/>
      <c r="R6" s="1068"/>
      <c r="S6" s="1068"/>
      <c r="T6" s="1068"/>
      <c r="U6" s="1068"/>
      <c r="V6" s="1068"/>
      <c r="W6" s="1068"/>
      <c r="X6" s="1068"/>
      <c r="Y6" s="1068"/>
      <c r="Z6" s="1068"/>
      <c r="AA6" s="1068"/>
      <c r="AB6" s="1068"/>
      <c r="AC6" s="1068"/>
      <c r="AD6" s="1068"/>
      <c r="AE6" s="1068"/>
      <c r="AF6" s="1068"/>
      <c r="AG6" s="1068"/>
      <c r="AH6" s="1068"/>
      <c r="AI6" s="1068"/>
      <c r="AJ6" s="1068"/>
      <c r="AK6" s="1068"/>
      <c r="AL6" s="1068"/>
      <c r="AM6" s="1068"/>
      <c r="AN6" s="1068"/>
      <c r="AO6" s="1068"/>
      <c r="AP6" s="1068"/>
      <c r="AQ6" s="1068"/>
      <c r="AR6" s="1068"/>
      <c r="AS6" s="1068"/>
      <c r="AT6" s="1068"/>
      <c r="AU6" s="1068"/>
      <c r="AV6" s="1068"/>
      <c r="AW6" s="1068"/>
      <c r="AX6" s="1068"/>
      <c r="AY6" s="1068"/>
      <c r="AZ6" s="1068"/>
      <c r="BA6" s="1068"/>
      <c r="BB6" s="1068"/>
      <c r="BC6" s="1068"/>
      <c r="BD6" s="1068"/>
      <c r="BE6" s="1068"/>
      <c r="BF6" s="1068"/>
      <c r="BG6" s="1068"/>
      <c r="BH6" s="1068"/>
      <c r="BI6" s="1068"/>
      <c r="BJ6" s="1068"/>
      <c r="BK6" s="1068"/>
      <c r="BL6" s="1068"/>
      <c r="BM6" s="1068"/>
      <c r="BN6" s="1068"/>
      <c r="BO6" s="1068"/>
      <c r="BP6" s="1068"/>
      <c r="BQ6" s="1068"/>
      <c r="BR6" s="1068"/>
      <c r="BS6" s="1068"/>
      <c r="BT6" s="1068"/>
      <c r="BU6" s="1068"/>
      <c r="BV6" s="1068"/>
      <c r="BW6" s="1068"/>
      <c r="BX6" s="1068"/>
      <c r="BY6" s="1068"/>
      <c r="BZ6" s="1068"/>
      <c r="CA6" s="1068"/>
      <c r="CB6" s="1068"/>
      <c r="CC6" s="1068"/>
      <c r="CD6" s="1068"/>
      <c r="CE6" s="1068"/>
      <c r="CF6" s="1068"/>
      <c r="CG6" s="1068"/>
      <c r="CH6" s="1068"/>
      <c r="CI6" s="1068"/>
      <c r="CJ6" s="1068"/>
      <c r="CK6" s="1069"/>
    </row>
    <row r="7" spans="1:89" ht="13.5">
      <c r="A7" s="298"/>
      <c r="B7" s="1091"/>
      <c r="C7" s="1092"/>
      <c r="D7" s="1092"/>
      <c r="E7" s="1092"/>
      <c r="F7" s="1092"/>
      <c r="G7" s="1093"/>
      <c r="H7" s="1070"/>
      <c r="I7" s="1070"/>
      <c r="J7" s="1070"/>
      <c r="K7" s="1070"/>
      <c r="L7" s="1070"/>
      <c r="M7" s="1070"/>
      <c r="N7" s="1070"/>
      <c r="O7" s="1070"/>
      <c r="P7" s="1070"/>
      <c r="Q7" s="1070"/>
      <c r="R7" s="1070"/>
      <c r="S7" s="1070"/>
      <c r="T7" s="1070"/>
      <c r="U7" s="1070"/>
      <c r="V7" s="1070"/>
      <c r="W7" s="1070"/>
      <c r="X7" s="1070"/>
      <c r="Y7" s="1070"/>
      <c r="Z7" s="1070"/>
      <c r="AA7" s="1070"/>
      <c r="AB7" s="1070"/>
      <c r="AC7" s="1070"/>
      <c r="AD7" s="1070"/>
      <c r="AE7" s="1070"/>
      <c r="AF7" s="1070"/>
      <c r="AG7" s="1070"/>
      <c r="AH7" s="1070"/>
      <c r="AI7" s="1070"/>
      <c r="AJ7" s="1070"/>
      <c r="AK7" s="1070"/>
      <c r="AL7" s="1070"/>
      <c r="AM7" s="1070"/>
      <c r="AN7" s="1070"/>
      <c r="AO7" s="1070"/>
      <c r="AP7" s="1070"/>
      <c r="AQ7" s="1070"/>
      <c r="AR7" s="1070"/>
      <c r="AS7" s="1070"/>
      <c r="AT7" s="1070"/>
      <c r="AU7" s="1070"/>
      <c r="AV7" s="1070"/>
      <c r="AW7" s="1070"/>
      <c r="AX7" s="1070"/>
      <c r="AY7" s="1070"/>
      <c r="AZ7" s="1070"/>
      <c r="BA7" s="1070"/>
      <c r="BB7" s="1070"/>
      <c r="BC7" s="1070"/>
      <c r="BD7" s="1070"/>
      <c r="BE7" s="1070"/>
      <c r="BF7" s="1070"/>
      <c r="BG7" s="1070"/>
      <c r="BH7" s="1070"/>
      <c r="BI7" s="1070"/>
      <c r="BJ7" s="1070"/>
      <c r="BK7" s="1070"/>
      <c r="BL7" s="1070"/>
      <c r="BM7" s="1070"/>
      <c r="BN7" s="1070"/>
      <c r="BO7" s="1070"/>
      <c r="BP7" s="1070"/>
      <c r="BQ7" s="1070"/>
      <c r="BR7" s="1070"/>
      <c r="BS7" s="1070"/>
      <c r="BT7" s="1070"/>
      <c r="BU7" s="1070"/>
      <c r="BV7" s="1070"/>
      <c r="BW7" s="1070"/>
      <c r="BX7" s="1070"/>
      <c r="BY7" s="1070"/>
      <c r="BZ7" s="1070"/>
      <c r="CA7" s="1070"/>
      <c r="CB7" s="1070"/>
      <c r="CC7" s="1070"/>
      <c r="CD7" s="1070"/>
      <c r="CE7" s="1070"/>
      <c r="CF7" s="1070"/>
      <c r="CG7" s="1070"/>
      <c r="CH7" s="1070"/>
      <c r="CI7" s="1070"/>
      <c r="CJ7" s="1070"/>
      <c r="CK7" s="1071"/>
    </row>
    <row r="8" spans="1:89" ht="13.5">
      <c r="A8" s="299"/>
      <c r="B8" s="1091"/>
      <c r="C8" s="1092"/>
      <c r="D8" s="1092"/>
      <c r="E8" s="1092"/>
      <c r="F8" s="1092"/>
      <c r="G8" s="1093"/>
      <c r="H8" s="302"/>
      <c r="I8" s="302"/>
      <c r="J8" s="302"/>
      <c r="K8" s="302"/>
      <c r="L8" s="302"/>
      <c r="M8" s="302"/>
      <c r="N8" s="302"/>
      <c r="O8" s="302"/>
      <c r="P8" s="302"/>
      <c r="Q8" s="302"/>
      <c r="R8" s="302"/>
      <c r="S8" s="302"/>
      <c r="T8" s="302"/>
      <c r="U8" s="302"/>
      <c r="V8" s="302"/>
      <c r="W8" s="302"/>
      <c r="X8" s="302"/>
      <c r="Y8" s="302"/>
      <c r="Z8" s="302"/>
      <c r="AA8" s="302"/>
      <c r="AB8" s="302"/>
      <c r="AC8" s="302"/>
      <c r="AD8" s="302"/>
      <c r="AE8" s="302"/>
      <c r="AF8" s="302"/>
      <c r="AG8" s="302"/>
      <c r="AH8" s="302"/>
      <c r="AI8" s="302"/>
      <c r="AJ8" s="302"/>
      <c r="AK8" s="302"/>
      <c r="AL8" s="302"/>
      <c r="AM8" s="302"/>
      <c r="AN8" s="302"/>
      <c r="AO8" s="302"/>
      <c r="AP8" s="302"/>
      <c r="AQ8" s="302"/>
      <c r="AR8" s="302"/>
      <c r="AS8" s="302"/>
      <c r="AT8" s="302"/>
      <c r="AU8" s="302"/>
      <c r="AV8" s="302"/>
      <c r="AW8" s="302"/>
      <c r="AX8" s="302"/>
      <c r="AY8" s="302"/>
      <c r="AZ8" s="302"/>
      <c r="BA8" s="302"/>
      <c r="BB8" s="302"/>
      <c r="BC8" s="302"/>
      <c r="BD8" s="302"/>
      <c r="BE8" s="302"/>
      <c r="BF8" s="302"/>
      <c r="BG8" s="302"/>
      <c r="BH8" s="302"/>
      <c r="BI8" s="302"/>
      <c r="BJ8" s="302"/>
      <c r="BK8" s="302"/>
      <c r="BL8" s="302"/>
      <c r="BM8" s="302"/>
      <c r="BN8" s="302"/>
      <c r="BO8" s="302"/>
      <c r="BP8" s="302"/>
      <c r="BQ8" s="302"/>
      <c r="BR8" s="302"/>
      <c r="BS8" s="302"/>
      <c r="BT8" s="302"/>
      <c r="BU8" s="302"/>
      <c r="BV8" s="302"/>
      <c r="BW8" s="302"/>
      <c r="BX8" s="302"/>
      <c r="BY8" s="302"/>
      <c r="BZ8" s="302"/>
      <c r="CA8" s="302"/>
      <c r="CB8" s="302"/>
      <c r="CC8" s="302"/>
      <c r="CD8" s="322"/>
      <c r="CK8" s="325"/>
    </row>
    <row r="9" spans="1:89" ht="13.5">
      <c r="A9" s="298"/>
      <c r="B9" s="1091"/>
      <c r="C9" s="1092"/>
      <c r="D9" s="1092"/>
      <c r="E9" s="1092"/>
      <c r="F9" s="1092"/>
      <c r="G9" s="1093"/>
      <c r="H9" s="302"/>
      <c r="I9" s="302"/>
      <c r="J9" s="302"/>
      <c r="K9" s="302"/>
      <c r="L9" s="302"/>
      <c r="M9" s="302"/>
      <c r="N9" s="302"/>
      <c r="O9" s="302"/>
      <c r="P9" s="302"/>
      <c r="Q9" s="302"/>
      <c r="R9" s="302"/>
      <c r="S9" s="302"/>
      <c r="T9" s="302"/>
      <c r="U9" s="302"/>
      <c r="V9" s="302"/>
      <c r="W9" s="302"/>
      <c r="X9" s="302"/>
      <c r="Y9" s="302"/>
      <c r="Z9" s="302"/>
      <c r="AA9" s="302"/>
      <c r="AB9" s="302"/>
      <c r="AC9" s="302"/>
      <c r="AD9" s="302"/>
      <c r="AE9" s="302"/>
      <c r="AF9" s="302"/>
      <c r="AG9" s="302"/>
      <c r="AH9" s="302"/>
      <c r="AI9" s="302"/>
      <c r="AJ9" s="302"/>
      <c r="AK9" s="302"/>
      <c r="AL9" s="302"/>
      <c r="AM9" s="302"/>
      <c r="AN9" s="302"/>
      <c r="AO9" s="302"/>
      <c r="AP9" s="302"/>
      <c r="AQ9" s="302"/>
      <c r="AR9" s="302"/>
      <c r="AS9" s="302"/>
      <c r="AT9" s="302"/>
      <c r="AU9" s="302"/>
      <c r="AV9" s="302"/>
      <c r="AW9" s="302"/>
      <c r="AX9" s="302"/>
      <c r="AY9" s="302"/>
      <c r="AZ9" s="302"/>
      <c r="BA9" s="302"/>
      <c r="BB9" s="302"/>
      <c r="BC9" s="302"/>
      <c r="BD9" s="302"/>
      <c r="BE9" s="302"/>
      <c r="BF9" s="302"/>
      <c r="BG9" s="302"/>
      <c r="BH9" s="302"/>
      <c r="BI9" s="302"/>
      <c r="BJ9" s="302"/>
      <c r="BK9" s="302"/>
      <c r="BL9" s="302"/>
      <c r="BM9" s="302"/>
      <c r="BN9" s="302"/>
      <c r="BO9" s="302"/>
      <c r="BP9" s="302"/>
      <c r="BQ9" s="302"/>
      <c r="BR9" s="302"/>
      <c r="BS9" s="302"/>
      <c r="BT9" s="302"/>
      <c r="BU9" s="302"/>
      <c r="BV9" s="302"/>
      <c r="BW9" s="302"/>
      <c r="BX9" s="302"/>
      <c r="BY9" s="302"/>
      <c r="BZ9" s="302"/>
      <c r="CA9" s="302"/>
      <c r="CB9" s="302"/>
      <c r="CC9" s="302"/>
      <c r="CD9" s="322"/>
      <c r="CK9" s="325"/>
    </row>
    <row r="10" spans="1:89" ht="13.5">
      <c r="A10" s="298"/>
      <c r="B10" s="1091"/>
      <c r="C10" s="1092"/>
      <c r="D10" s="1092"/>
      <c r="E10" s="1092"/>
      <c r="F10" s="1092"/>
      <c r="G10" s="1093"/>
      <c r="H10" s="302"/>
      <c r="I10" s="302"/>
      <c r="J10" s="302"/>
      <c r="K10" s="302"/>
      <c r="L10" s="302"/>
      <c r="M10" s="302"/>
      <c r="N10" s="302"/>
      <c r="O10" s="302"/>
      <c r="P10" s="1072" t="s">
        <v>349</v>
      </c>
      <c r="Q10" s="1068"/>
      <c r="R10" s="1068"/>
      <c r="S10" s="1068"/>
      <c r="T10" s="1068"/>
      <c r="U10" s="1068"/>
      <c r="V10" s="1068"/>
      <c r="W10" s="1068"/>
      <c r="X10" s="1068"/>
      <c r="Y10" s="1068"/>
      <c r="Z10" s="1068"/>
      <c r="AA10" s="1068"/>
      <c r="AB10" s="1068"/>
      <c r="AC10" s="1068"/>
      <c r="AD10" s="1068"/>
      <c r="AE10" s="1068"/>
      <c r="AF10" s="1068"/>
      <c r="AG10" s="1068"/>
      <c r="AH10" s="1068"/>
      <c r="AI10" s="1068"/>
      <c r="AJ10" s="1068"/>
      <c r="AK10" s="302"/>
      <c r="AL10" s="302"/>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22"/>
      <c r="CK10" s="325"/>
    </row>
    <row r="11" spans="1:89" ht="13.5">
      <c r="A11" s="298"/>
      <c r="B11" s="1091"/>
      <c r="C11" s="1092"/>
      <c r="D11" s="1092"/>
      <c r="E11" s="1092"/>
      <c r="F11" s="1092"/>
      <c r="G11" s="1093"/>
      <c r="H11" s="302"/>
      <c r="I11" s="302"/>
      <c r="J11" s="302"/>
      <c r="K11" s="302"/>
      <c r="L11" s="302"/>
      <c r="M11" s="302"/>
      <c r="N11" s="302"/>
      <c r="O11" s="302"/>
      <c r="P11" s="1068"/>
      <c r="Q11" s="1068"/>
      <c r="R11" s="1068"/>
      <c r="S11" s="1068"/>
      <c r="T11" s="1068"/>
      <c r="U11" s="1068"/>
      <c r="V11" s="1068"/>
      <c r="W11" s="1068"/>
      <c r="X11" s="1068"/>
      <c r="Y11" s="1068"/>
      <c r="Z11" s="1068"/>
      <c r="AA11" s="1068"/>
      <c r="AB11" s="1068"/>
      <c r="AC11" s="1068"/>
      <c r="AD11" s="1068"/>
      <c r="AE11" s="1068"/>
      <c r="AF11" s="1068"/>
      <c r="AG11" s="1068"/>
      <c r="AH11" s="1068"/>
      <c r="AI11" s="1068"/>
      <c r="AJ11" s="1068"/>
      <c r="AK11" s="302"/>
      <c r="AL11" s="302"/>
      <c r="AM11" s="302"/>
      <c r="AN11" s="302"/>
      <c r="AO11" s="302"/>
      <c r="AP11" s="302"/>
      <c r="AQ11" s="302"/>
      <c r="AR11" s="302"/>
      <c r="AS11" s="302"/>
      <c r="AT11" s="302"/>
      <c r="AU11" s="302"/>
      <c r="AV11" s="302"/>
      <c r="AW11" s="302"/>
      <c r="AX11" s="302"/>
      <c r="AY11" s="302"/>
      <c r="AZ11" s="302"/>
      <c r="BA11" s="302"/>
      <c r="BB11" s="302"/>
      <c r="BC11" s="302"/>
      <c r="BD11" s="302"/>
      <c r="BE11" s="302"/>
      <c r="BF11" s="302"/>
      <c r="BG11" s="302"/>
      <c r="BH11" s="302"/>
      <c r="BI11" s="302"/>
      <c r="BJ11" s="302"/>
      <c r="BK11" s="302"/>
      <c r="BL11" s="302"/>
      <c r="BM11" s="302"/>
      <c r="BN11" s="302"/>
      <c r="BO11" s="302"/>
      <c r="BP11" s="302"/>
      <c r="BQ11" s="302"/>
      <c r="BR11" s="302"/>
      <c r="BS11" s="302"/>
      <c r="BT11" s="302"/>
      <c r="BU11" s="302"/>
      <c r="BV11" s="302"/>
      <c r="BW11" s="302"/>
      <c r="BX11" s="302"/>
      <c r="BY11" s="302"/>
      <c r="BZ11" s="302"/>
      <c r="CA11" s="302"/>
      <c r="CB11" s="302"/>
      <c r="CC11" s="302"/>
      <c r="CD11" s="322"/>
      <c r="CK11" s="325"/>
    </row>
    <row r="12" spans="1:89" ht="13.5">
      <c r="A12" s="298"/>
      <c r="B12" s="1091"/>
      <c r="C12" s="1092"/>
      <c r="D12" s="1092"/>
      <c r="E12" s="1092"/>
      <c r="F12" s="1092"/>
      <c r="G12" s="1093"/>
      <c r="H12" s="302"/>
      <c r="I12" s="302"/>
      <c r="J12" s="302"/>
      <c r="K12" s="302"/>
      <c r="L12" s="302"/>
      <c r="M12" s="302"/>
      <c r="N12" s="302"/>
      <c r="O12" s="302"/>
      <c r="P12" s="1068"/>
      <c r="Q12" s="1068"/>
      <c r="R12" s="1068"/>
      <c r="S12" s="1068"/>
      <c r="T12" s="1068"/>
      <c r="U12" s="1068"/>
      <c r="V12" s="1068"/>
      <c r="W12" s="1068"/>
      <c r="X12" s="1068"/>
      <c r="Y12" s="1068"/>
      <c r="Z12" s="1068"/>
      <c r="AA12" s="1068"/>
      <c r="AB12" s="1068"/>
      <c r="AC12" s="1068"/>
      <c r="AD12" s="1068"/>
      <c r="AE12" s="1068"/>
      <c r="AF12" s="1068"/>
      <c r="AG12" s="1068"/>
      <c r="AH12" s="1068"/>
      <c r="AI12" s="1068"/>
      <c r="AJ12" s="1068"/>
      <c r="AK12" s="302"/>
      <c r="AL12" s="302"/>
      <c r="AM12" s="302"/>
      <c r="AN12" s="302"/>
      <c r="AO12" s="302"/>
      <c r="AP12" s="302"/>
      <c r="AQ12" s="302"/>
      <c r="AR12" s="307"/>
      <c r="AS12" s="310"/>
      <c r="AT12" s="310"/>
      <c r="AU12" s="310"/>
      <c r="AV12" s="310"/>
      <c r="AW12" s="310"/>
      <c r="AX12" s="310"/>
      <c r="AY12" s="310"/>
      <c r="AZ12" s="310"/>
      <c r="BA12" s="310"/>
      <c r="BB12" s="310"/>
      <c r="BC12" s="310"/>
      <c r="BD12" s="310"/>
      <c r="BE12" s="310"/>
      <c r="BF12" s="310"/>
      <c r="BG12" s="310"/>
      <c r="BH12" s="310"/>
      <c r="BI12" s="310"/>
      <c r="BJ12" s="310"/>
      <c r="BK12" s="310"/>
      <c r="BL12" s="310"/>
      <c r="BM12" s="310"/>
      <c r="BN12" s="310"/>
      <c r="BO12" s="310"/>
      <c r="BP12" s="310"/>
      <c r="BQ12" s="310"/>
      <c r="BR12" s="310"/>
      <c r="BS12" s="310"/>
      <c r="BT12" s="310"/>
      <c r="BU12" s="310"/>
      <c r="BV12" s="310"/>
      <c r="BW12" s="310"/>
      <c r="BX12" s="310"/>
      <c r="BY12" s="310"/>
      <c r="BZ12" s="313"/>
      <c r="CA12" s="302"/>
      <c r="CB12" s="302"/>
      <c r="CC12" s="302"/>
      <c r="CD12" s="322"/>
      <c r="CK12" s="325"/>
    </row>
    <row r="13" spans="1:89" ht="13.5">
      <c r="A13" s="298"/>
      <c r="B13" s="1091"/>
      <c r="C13" s="1092"/>
      <c r="D13" s="1092"/>
      <c r="E13" s="1092"/>
      <c r="F13" s="1092"/>
      <c r="G13" s="1093"/>
      <c r="H13" s="302"/>
      <c r="I13" s="302"/>
      <c r="J13" s="302"/>
      <c r="K13" s="302"/>
      <c r="L13" s="302"/>
      <c r="M13" s="302"/>
      <c r="N13" s="302"/>
      <c r="O13" s="302"/>
      <c r="P13" s="1068"/>
      <c r="Q13" s="1068"/>
      <c r="R13" s="1068"/>
      <c r="S13" s="1068"/>
      <c r="T13" s="1068"/>
      <c r="U13" s="1068"/>
      <c r="V13" s="1068"/>
      <c r="W13" s="1068"/>
      <c r="X13" s="1068"/>
      <c r="Y13" s="1068"/>
      <c r="Z13" s="1068"/>
      <c r="AA13" s="1068"/>
      <c r="AB13" s="1068"/>
      <c r="AC13" s="1068"/>
      <c r="AD13" s="1068"/>
      <c r="AE13" s="1068"/>
      <c r="AF13" s="1068"/>
      <c r="AG13" s="1068"/>
      <c r="AH13" s="1068"/>
      <c r="AI13" s="1068"/>
      <c r="AJ13" s="1068"/>
      <c r="AK13" s="302"/>
      <c r="AL13" s="302"/>
      <c r="AM13" s="302"/>
      <c r="AN13" s="302"/>
      <c r="AO13" s="302"/>
      <c r="AP13" s="302"/>
      <c r="AQ13" s="302"/>
      <c r="AR13" s="308"/>
      <c r="AS13" s="311"/>
      <c r="AT13" s="311"/>
      <c r="AU13" s="311"/>
      <c r="AV13" s="311"/>
      <c r="AW13" s="311"/>
      <c r="AX13" s="311"/>
      <c r="AY13" s="311"/>
      <c r="AZ13" s="311"/>
      <c r="BA13" s="311"/>
      <c r="BB13" s="311"/>
      <c r="BC13" s="311"/>
      <c r="BD13" s="311"/>
      <c r="BE13" s="311"/>
      <c r="BF13" s="311"/>
      <c r="BG13" s="311"/>
      <c r="BH13" s="311"/>
      <c r="BI13" s="311"/>
      <c r="BJ13" s="311"/>
      <c r="BK13" s="311"/>
      <c r="BL13" s="311"/>
      <c r="BM13" s="311"/>
      <c r="BN13" s="311"/>
      <c r="BO13" s="311"/>
      <c r="BP13" s="311"/>
      <c r="BQ13" s="311"/>
      <c r="BR13" s="311"/>
      <c r="BS13" s="311"/>
      <c r="BT13" s="311"/>
      <c r="BU13" s="311"/>
      <c r="BV13" s="311"/>
      <c r="BW13" s="311"/>
      <c r="BX13" s="311"/>
      <c r="BY13" s="311"/>
      <c r="BZ13" s="314"/>
      <c r="CA13" s="302"/>
      <c r="CB13" s="302"/>
      <c r="CC13" s="302"/>
      <c r="CD13" s="322"/>
      <c r="CK13" s="325"/>
    </row>
    <row r="14" spans="1:89" ht="13.5">
      <c r="A14" s="298"/>
      <c r="B14" s="1091"/>
      <c r="C14" s="1092"/>
      <c r="D14" s="1092"/>
      <c r="E14" s="1092"/>
      <c r="F14" s="1092"/>
      <c r="G14" s="1093"/>
      <c r="H14" s="302"/>
      <c r="I14" s="302"/>
      <c r="J14" s="302"/>
      <c r="K14" s="302"/>
      <c r="L14" s="302"/>
      <c r="M14" s="302"/>
      <c r="N14" s="302"/>
      <c r="O14" s="302"/>
      <c r="P14" s="1068"/>
      <c r="Q14" s="1068"/>
      <c r="R14" s="1068"/>
      <c r="S14" s="1068"/>
      <c r="T14" s="1068"/>
      <c r="U14" s="1068"/>
      <c r="V14" s="1068"/>
      <c r="W14" s="1068"/>
      <c r="X14" s="1068"/>
      <c r="Y14" s="1068"/>
      <c r="Z14" s="1068"/>
      <c r="AA14" s="1068"/>
      <c r="AB14" s="1068"/>
      <c r="AC14" s="1068"/>
      <c r="AD14" s="1068"/>
      <c r="AE14" s="1068"/>
      <c r="AF14" s="1068"/>
      <c r="AG14" s="1068"/>
      <c r="AH14" s="1068"/>
      <c r="AI14" s="1068"/>
      <c r="AJ14" s="1068"/>
      <c r="AK14" s="302"/>
      <c r="AL14" s="302"/>
      <c r="AM14" s="302"/>
      <c r="AN14" s="302"/>
      <c r="AO14" s="302"/>
      <c r="AP14" s="302"/>
      <c r="AQ14" s="302"/>
      <c r="AR14" s="308"/>
      <c r="AS14" s="311"/>
      <c r="AT14" s="311"/>
      <c r="AU14" s="311"/>
      <c r="AV14" s="311"/>
      <c r="AW14" s="311"/>
      <c r="AX14" s="311"/>
      <c r="AY14" s="311"/>
      <c r="AZ14" s="311"/>
      <c r="BA14" s="311"/>
      <c r="BB14" s="311"/>
      <c r="BC14" s="311"/>
      <c r="BD14" s="311"/>
      <c r="BE14" s="311"/>
      <c r="BF14" s="311"/>
      <c r="BG14" s="311"/>
      <c r="BH14" s="311"/>
      <c r="BI14" s="311"/>
      <c r="BJ14" s="311"/>
      <c r="BK14" s="311"/>
      <c r="BL14" s="311"/>
      <c r="BM14" s="311"/>
      <c r="BN14" s="311"/>
      <c r="BO14" s="311"/>
      <c r="BP14" s="311"/>
      <c r="BQ14" s="311"/>
      <c r="BR14" s="311"/>
      <c r="BS14" s="311"/>
      <c r="BT14" s="311"/>
      <c r="BU14" s="311"/>
      <c r="BV14" s="311"/>
      <c r="BW14" s="311"/>
      <c r="BX14" s="311"/>
      <c r="BY14" s="311"/>
      <c r="BZ14" s="314"/>
      <c r="CA14" s="302"/>
      <c r="CB14" s="302"/>
      <c r="CC14" s="302"/>
      <c r="CD14" s="322"/>
      <c r="CK14" s="325"/>
    </row>
    <row r="15" spans="1:89" ht="13.5">
      <c r="A15" s="298"/>
      <c r="B15" s="1091"/>
      <c r="C15" s="1092"/>
      <c r="D15" s="1092"/>
      <c r="E15" s="1092"/>
      <c r="F15" s="1092"/>
      <c r="G15" s="1093"/>
      <c r="H15" s="302"/>
      <c r="I15" s="302"/>
      <c r="J15" s="302"/>
      <c r="K15" s="302"/>
      <c r="L15" s="302"/>
      <c r="M15" s="302"/>
      <c r="N15" s="302"/>
      <c r="O15" s="302"/>
      <c r="P15" s="302"/>
      <c r="Q15" s="302"/>
      <c r="R15" s="302"/>
      <c r="S15" s="302"/>
      <c r="T15" s="302"/>
      <c r="U15" s="302"/>
      <c r="V15" s="302"/>
      <c r="W15" s="302"/>
      <c r="X15" s="302"/>
      <c r="Y15" s="302"/>
      <c r="Z15" s="302"/>
      <c r="AA15" s="302"/>
      <c r="AB15" s="302"/>
      <c r="AC15" s="302"/>
      <c r="AD15" s="302"/>
      <c r="AE15" s="302"/>
      <c r="AF15" s="302"/>
      <c r="AG15" s="302"/>
      <c r="AH15" s="302"/>
      <c r="AI15" s="302"/>
      <c r="AJ15" s="302"/>
      <c r="AK15" s="302"/>
      <c r="AL15" s="302"/>
      <c r="AM15" s="302"/>
      <c r="AN15" s="302"/>
      <c r="AO15" s="302"/>
      <c r="AP15" s="302"/>
      <c r="AQ15" s="302"/>
      <c r="AR15" s="308"/>
      <c r="AS15" s="311"/>
      <c r="AT15" s="311"/>
      <c r="AU15" s="311"/>
      <c r="AV15" s="311"/>
      <c r="AW15" s="311"/>
      <c r="AX15" s="311"/>
      <c r="AY15" s="311"/>
      <c r="AZ15" s="311"/>
      <c r="BA15" s="311"/>
      <c r="BB15" s="311"/>
      <c r="BC15" s="311"/>
      <c r="BD15" s="311"/>
      <c r="BE15" s="311"/>
      <c r="BF15" s="311"/>
      <c r="BG15" s="311"/>
      <c r="BH15" s="311"/>
      <c r="BI15" s="311"/>
      <c r="BJ15" s="311"/>
      <c r="BK15" s="311"/>
      <c r="BL15" s="311"/>
      <c r="BM15" s="311"/>
      <c r="BN15" s="311"/>
      <c r="BO15" s="311"/>
      <c r="BP15" s="311"/>
      <c r="BQ15" s="311"/>
      <c r="BR15" s="311"/>
      <c r="BS15" s="311"/>
      <c r="BT15" s="311"/>
      <c r="BU15" s="311"/>
      <c r="BV15" s="311"/>
      <c r="BW15" s="311"/>
      <c r="BX15" s="311"/>
      <c r="BY15" s="311"/>
      <c r="BZ15" s="314"/>
      <c r="CA15" s="302"/>
      <c r="CB15" s="302"/>
      <c r="CC15" s="302"/>
      <c r="CD15" s="322"/>
      <c r="CK15" s="325"/>
    </row>
    <row r="16" spans="1:89" ht="13.5">
      <c r="A16" s="298"/>
      <c r="B16" s="1091"/>
      <c r="C16" s="1092"/>
      <c r="D16" s="1092"/>
      <c r="E16" s="1092"/>
      <c r="F16" s="1092"/>
      <c r="G16" s="1093"/>
      <c r="H16" s="302"/>
      <c r="I16" s="302"/>
      <c r="J16" s="302"/>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2"/>
      <c r="AQ16" s="302"/>
      <c r="AR16" s="308"/>
      <c r="AS16" s="311"/>
      <c r="AT16" s="311"/>
      <c r="AU16" s="311"/>
      <c r="AV16" s="311"/>
      <c r="AW16" s="311"/>
      <c r="AX16" s="311"/>
      <c r="AY16" s="311"/>
      <c r="AZ16" s="1073" t="s">
        <v>28</v>
      </c>
      <c r="BA16" s="1073"/>
      <c r="BB16" s="311"/>
      <c r="BC16" s="311"/>
      <c r="BD16" s="311"/>
      <c r="BE16" s="311"/>
      <c r="BF16" s="311"/>
      <c r="BG16" s="311"/>
      <c r="BH16" s="311"/>
      <c r="BI16" s="311"/>
      <c r="BJ16" s="311"/>
      <c r="BK16" s="311"/>
      <c r="BL16" s="311"/>
      <c r="BM16" s="311"/>
      <c r="BN16" s="1074" t="s">
        <v>28</v>
      </c>
      <c r="BO16" s="1074"/>
      <c r="BP16" s="311"/>
      <c r="BQ16" s="311"/>
      <c r="BR16" s="311"/>
      <c r="BS16" s="311"/>
      <c r="BT16" s="311"/>
      <c r="BU16" s="311"/>
      <c r="BX16" s="311"/>
      <c r="BY16" s="311"/>
      <c r="BZ16" s="314"/>
      <c r="CA16" s="302"/>
      <c r="CB16" s="302"/>
      <c r="CC16" s="302"/>
      <c r="CD16" s="322"/>
      <c r="CK16" s="325"/>
    </row>
    <row r="17" spans="1:89" ht="13.5">
      <c r="A17" s="298"/>
      <c r="B17" s="1091"/>
      <c r="C17" s="1092"/>
      <c r="D17" s="1092"/>
      <c r="E17" s="1092"/>
      <c r="F17" s="1092"/>
      <c r="G17" s="1093"/>
      <c r="H17" s="302"/>
      <c r="I17" s="302"/>
      <c r="J17" s="302"/>
      <c r="K17" s="302"/>
      <c r="L17" s="302"/>
      <c r="M17" s="302"/>
      <c r="N17" s="302"/>
      <c r="O17" s="302"/>
      <c r="P17" s="302"/>
      <c r="Q17" s="302"/>
      <c r="R17" s="302"/>
      <c r="S17" s="302"/>
      <c r="T17" s="302"/>
      <c r="U17" s="302"/>
      <c r="V17" s="302"/>
      <c r="W17" s="302"/>
      <c r="X17" s="302"/>
      <c r="Y17" s="302"/>
      <c r="Z17" s="302"/>
      <c r="AA17" s="302"/>
      <c r="AB17" s="302"/>
      <c r="AC17" s="302"/>
      <c r="AD17" s="302"/>
      <c r="AE17" s="302"/>
      <c r="AF17" s="302"/>
      <c r="AG17" s="302"/>
      <c r="AH17" s="302"/>
      <c r="AI17" s="302"/>
      <c r="AJ17" s="302"/>
      <c r="AK17" s="302"/>
      <c r="AL17" s="302"/>
      <c r="AM17" s="302"/>
      <c r="AN17" s="302"/>
      <c r="AO17" s="302"/>
      <c r="AP17" s="302"/>
      <c r="AQ17" s="302"/>
      <c r="AR17" s="308"/>
      <c r="AS17" s="311"/>
      <c r="AT17" s="311"/>
      <c r="AU17" s="311"/>
      <c r="AV17" s="311"/>
      <c r="AW17" s="311"/>
      <c r="AX17" s="311"/>
      <c r="AY17" s="311"/>
      <c r="AZ17" s="1073"/>
      <c r="BA17" s="1073"/>
      <c r="BB17" s="311"/>
      <c r="BC17" s="311"/>
      <c r="BD17" s="311"/>
      <c r="BE17" s="311"/>
      <c r="BF17" s="311"/>
      <c r="BG17" s="311"/>
      <c r="BH17" s="311"/>
      <c r="BI17" s="311"/>
      <c r="BJ17" s="311"/>
      <c r="BK17" s="311"/>
      <c r="BL17" s="311"/>
      <c r="BM17" s="311"/>
      <c r="BN17" s="1074"/>
      <c r="BO17" s="1074"/>
      <c r="BP17" s="311"/>
      <c r="BQ17" s="311"/>
      <c r="BR17" s="311"/>
      <c r="BS17" s="311"/>
      <c r="BT17" s="311"/>
      <c r="BU17" s="311"/>
      <c r="BX17" s="311"/>
      <c r="BY17" s="311"/>
      <c r="BZ17" s="314"/>
      <c r="CA17" s="302"/>
      <c r="CB17" s="302"/>
      <c r="CC17" s="302"/>
      <c r="CD17" s="322"/>
      <c r="CK17" s="325"/>
    </row>
    <row r="18" spans="1:89" ht="13.5">
      <c r="A18" s="298"/>
      <c r="B18" s="1091"/>
      <c r="C18" s="1092"/>
      <c r="D18" s="1092"/>
      <c r="E18" s="1092"/>
      <c r="F18" s="1092"/>
      <c r="G18" s="1093"/>
      <c r="H18" s="302"/>
      <c r="I18" s="302"/>
      <c r="J18" s="302"/>
      <c r="K18" s="302"/>
      <c r="L18" s="302"/>
      <c r="M18" s="302"/>
      <c r="N18" s="302"/>
      <c r="O18" s="302"/>
      <c r="P18" s="302"/>
      <c r="Q18" s="302"/>
      <c r="R18" s="302"/>
      <c r="S18" s="302"/>
      <c r="T18" s="302"/>
      <c r="U18" s="302"/>
      <c r="V18" s="302"/>
      <c r="W18" s="302"/>
      <c r="X18" s="302"/>
      <c r="Y18" s="302"/>
      <c r="Z18" s="302"/>
      <c r="AA18" s="302"/>
      <c r="AB18" s="302"/>
      <c r="AC18" s="302"/>
      <c r="AD18" s="302"/>
      <c r="AE18" s="302"/>
      <c r="AF18" s="302"/>
      <c r="AG18" s="302"/>
      <c r="AH18" s="302"/>
      <c r="AI18" s="302"/>
      <c r="AJ18" s="302"/>
      <c r="AK18" s="302"/>
      <c r="AL18" s="302"/>
      <c r="AM18" s="302"/>
      <c r="AN18" s="302"/>
      <c r="AO18" s="302"/>
      <c r="AP18" s="302"/>
      <c r="AQ18" s="302"/>
      <c r="AR18" s="308"/>
      <c r="AS18" s="311"/>
      <c r="AT18" s="311"/>
      <c r="AU18" s="311"/>
      <c r="AV18" s="311"/>
      <c r="AW18" s="1075" t="s">
        <v>28</v>
      </c>
      <c r="AX18" s="1075"/>
      <c r="AY18" s="311"/>
      <c r="AZ18" s="311"/>
      <c r="BA18" s="311"/>
      <c r="BB18" s="311"/>
      <c r="BC18" s="311"/>
      <c r="BD18" s="311"/>
      <c r="BE18" s="311"/>
      <c r="BF18" s="311"/>
      <c r="BG18" s="311"/>
      <c r="BH18" s="311"/>
      <c r="BI18" s="311"/>
      <c r="BJ18" s="311"/>
      <c r="BK18" s="311"/>
      <c r="BL18" s="311"/>
      <c r="BN18" s="1075" t="s">
        <v>28</v>
      </c>
      <c r="BO18" s="1075"/>
      <c r="BR18" s="311"/>
      <c r="BS18" s="311"/>
      <c r="BT18" s="311"/>
      <c r="BU18" s="311"/>
      <c r="BV18" s="311"/>
      <c r="BW18" s="311"/>
      <c r="BX18" s="311"/>
      <c r="BY18" s="311"/>
      <c r="BZ18" s="314"/>
      <c r="CA18" s="302"/>
      <c r="CB18" s="302"/>
      <c r="CC18" s="302"/>
      <c r="CD18" s="322"/>
      <c r="CK18" s="325"/>
    </row>
    <row r="19" spans="1:89" ht="13.5">
      <c r="A19" s="298"/>
      <c r="B19" s="1091"/>
      <c r="C19" s="1092"/>
      <c r="D19" s="1092"/>
      <c r="E19" s="1092"/>
      <c r="F19" s="1092"/>
      <c r="G19" s="1093"/>
      <c r="H19" s="303"/>
      <c r="I19" s="303"/>
      <c r="J19" s="303"/>
      <c r="K19" s="303"/>
      <c r="L19" s="303"/>
      <c r="M19" s="303"/>
      <c r="N19" s="303"/>
      <c r="O19" s="303"/>
      <c r="P19" s="303"/>
      <c r="Q19" s="303"/>
      <c r="R19" s="303"/>
      <c r="S19" s="303"/>
      <c r="T19" s="303"/>
      <c r="U19" s="303"/>
      <c r="V19" s="303"/>
      <c r="W19" s="303"/>
      <c r="X19" s="303"/>
      <c r="Y19" s="303"/>
      <c r="Z19" s="303"/>
      <c r="AA19" s="303"/>
      <c r="AB19" s="303"/>
      <c r="AC19" s="303"/>
      <c r="AD19" s="303"/>
      <c r="AE19" s="303"/>
      <c r="AF19" s="303"/>
      <c r="AG19" s="303"/>
      <c r="AH19" s="303"/>
      <c r="AI19" s="303"/>
      <c r="AJ19" s="303"/>
      <c r="AK19" s="303"/>
      <c r="AL19" s="303"/>
      <c r="AM19" s="303"/>
      <c r="AN19" s="303"/>
      <c r="AO19" s="303"/>
      <c r="AP19" s="302"/>
      <c r="AQ19" s="302"/>
      <c r="AR19" s="308"/>
      <c r="AS19" s="311"/>
      <c r="AT19" s="311"/>
      <c r="AU19" s="311"/>
      <c r="AV19" s="311"/>
      <c r="AW19" s="1075"/>
      <c r="AX19" s="1075"/>
      <c r="AY19" s="311"/>
      <c r="AZ19" s="311"/>
      <c r="BA19" s="311"/>
      <c r="BB19" s="311"/>
      <c r="BC19" s="311"/>
      <c r="BD19" s="311"/>
      <c r="BE19" s="311"/>
      <c r="BF19" s="311"/>
      <c r="BG19" s="311"/>
      <c r="BH19" s="311"/>
      <c r="BI19" s="311"/>
      <c r="BJ19" s="311"/>
      <c r="BK19" s="311"/>
      <c r="BL19" s="311"/>
      <c r="BN19" s="1075"/>
      <c r="BO19" s="1075"/>
      <c r="BR19" s="311"/>
      <c r="BS19" s="311"/>
      <c r="BT19" s="311"/>
      <c r="BU19" s="311"/>
      <c r="BV19" s="311"/>
      <c r="BW19" s="311"/>
      <c r="BX19" s="311"/>
      <c r="BY19" s="311"/>
      <c r="BZ19" s="314"/>
      <c r="CA19" s="302"/>
      <c r="CB19" s="302"/>
      <c r="CC19" s="302"/>
      <c r="CD19" s="322"/>
      <c r="CK19" s="325"/>
    </row>
    <row r="20" spans="1:89" ht="13.5">
      <c r="A20" s="298"/>
      <c r="B20" s="1091"/>
      <c r="C20" s="1092"/>
      <c r="D20" s="1092"/>
      <c r="E20" s="1092"/>
      <c r="F20" s="1092"/>
      <c r="G20" s="109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2"/>
      <c r="AQ20" s="302"/>
      <c r="AR20" s="308"/>
      <c r="AS20" s="311"/>
      <c r="AT20" s="311"/>
      <c r="AU20" s="311"/>
      <c r="AV20" s="311"/>
      <c r="AW20" s="311"/>
      <c r="AX20" s="311"/>
      <c r="AY20" s="311"/>
      <c r="AZ20" s="311"/>
      <c r="BA20" s="311"/>
      <c r="BB20" s="311"/>
      <c r="BC20" s="311"/>
      <c r="BD20" s="311"/>
      <c r="BE20" s="311"/>
      <c r="BF20" s="311"/>
      <c r="BG20" s="311"/>
      <c r="BH20" s="311"/>
      <c r="BI20" s="311"/>
      <c r="BJ20" s="311"/>
      <c r="BK20" s="311"/>
      <c r="BL20" s="311"/>
      <c r="BM20" s="311"/>
      <c r="BN20" s="311"/>
      <c r="BO20" s="311"/>
      <c r="BP20" s="311"/>
      <c r="BQ20" s="311"/>
      <c r="BR20" s="311"/>
      <c r="BS20" s="311"/>
      <c r="BT20" s="311"/>
      <c r="BU20" s="311"/>
      <c r="BV20" s="311"/>
      <c r="BW20" s="311"/>
      <c r="BX20" s="311"/>
      <c r="BY20" s="311"/>
      <c r="BZ20" s="314"/>
      <c r="CA20" s="302"/>
      <c r="CB20" s="302"/>
      <c r="CC20" s="302"/>
      <c r="CD20" s="322"/>
      <c r="CK20" s="325"/>
    </row>
    <row r="21" spans="1:89" ht="13.5">
      <c r="A21" s="298"/>
      <c r="B21" s="1091"/>
      <c r="C21" s="1092"/>
      <c r="D21" s="1092"/>
      <c r="E21" s="1092"/>
      <c r="F21" s="1092"/>
      <c r="G21" s="109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2"/>
      <c r="AQ21" s="302"/>
      <c r="AR21" s="308"/>
      <c r="AS21" s="311"/>
      <c r="AT21" s="311"/>
      <c r="AU21" s="311"/>
      <c r="AV21" s="311"/>
      <c r="AW21" s="311"/>
      <c r="AX21" s="311"/>
      <c r="AY21" s="1076" t="s">
        <v>350</v>
      </c>
      <c r="AZ21" s="1077"/>
      <c r="BA21" s="1077"/>
      <c r="BB21" s="1077"/>
      <c r="BC21" s="1077"/>
      <c r="BD21" s="1077"/>
      <c r="BE21" s="1077"/>
      <c r="BF21" s="1077"/>
      <c r="BG21" s="1077"/>
      <c r="BH21" s="1077"/>
      <c r="BI21" s="1077"/>
      <c r="BJ21" s="1077"/>
      <c r="BK21" s="1077"/>
      <c r="BL21" s="1077"/>
      <c r="BM21" s="1077"/>
      <c r="BN21" s="1077"/>
      <c r="BO21" s="1077"/>
      <c r="BP21" s="1077"/>
      <c r="BQ21" s="1077"/>
      <c r="BR21" s="1077"/>
      <c r="BS21" s="1077"/>
      <c r="BT21" s="1077"/>
      <c r="BU21" s="1078"/>
      <c r="BV21" s="311"/>
      <c r="BW21" s="311"/>
      <c r="BX21" s="311"/>
      <c r="BY21" s="311"/>
      <c r="BZ21" s="314"/>
      <c r="CA21" s="302"/>
      <c r="CB21" s="302"/>
      <c r="CC21" s="302"/>
      <c r="CD21" s="322"/>
      <c r="CK21" s="325"/>
    </row>
    <row r="22" spans="1:89" ht="13.5">
      <c r="A22" s="298"/>
      <c r="B22" s="1091"/>
      <c r="C22" s="1092"/>
      <c r="D22" s="1092"/>
      <c r="E22" s="1092"/>
      <c r="F22" s="1092"/>
      <c r="G22" s="1093"/>
      <c r="H22" s="303"/>
      <c r="I22" s="303"/>
      <c r="J22" s="303"/>
      <c r="K22" s="303"/>
      <c r="L22" s="303"/>
      <c r="M22" s="303"/>
      <c r="N22" s="303"/>
      <c r="O22" s="303"/>
      <c r="P22" s="303"/>
      <c r="Q22" s="303"/>
      <c r="R22" s="303"/>
      <c r="S22" s="1080" t="s">
        <v>277</v>
      </c>
      <c r="T22" s="1085"/>
      <c r="U22" s="1085"/>
      <c r="V22" s="1085"/>
      <c r="W22" s="1085"/>
      <c r="X22" s="1085"/>
      <c r="Y22" s="1085"/>
      <c r="Z22" s="1085"/>
      <c r="AA22" s="1085"/>
      <c r="AB22" s="1085"/>
      <c r="AC22" s="1085"/>
      <c r="AD22" s="303"/>
      <c r="AE22" s="303"/>
      <c r="AF22" s="303"/>
      <c r="AG22" s="303"/>
      <c r="AH22" s="303"/>
      <c r="AI22" s="303"/>
      <c r="AJ22" s="303"/>
      <c r="AK22" s="303"/>
      <c r="AL22" s="303"/>
      <c r="AM22" s="303"/>
      <c r="AN22" s="303"/>
      <c r="AO22" s="303"/>
      <c r="AP22" s="302"/>
      <c r="AQ22" s="302"/>
      <c r="AR22" s="308"/>
      <c r="AS22" s="311"/>
      <c r="AT22" s="311"/>
      <c r="AU22" s="311"/>
      <c r="AV22" s="311"/>
      <c r="AW22" s="311"/>
      <c r="AX22" s="311"/>
      <c r="AY22" s="1079"/>
      <c r="AZ22" s="1080"/>
      <c r="BA22" s="1080"/>
      <c r="BB22" s="1080"/>
      <c r="BC22" s="1080"/>
      <c r="BD22" s="1080"/>
      <c r="BE22" s="1080"/>
      <c r="BF22" s="1080"/>
      <c r="BG22" s="1080"/>
      <c r="BH22" s="1080"/>
      <c r="BI22" s="1080"/>
      <c r="BJ22" s="1080"/>
      <c r="BK22" s="1080"/>
      <c r="BL22" s="1080"/>
      <c r="BM22" s="1080"/>
      <c r="BN22" s="1080"/>
      <c r="BO22" s="1080"/>
      <c r="BP22" s="1080"/>
      <c r="BQ22" s="1080"/>
      <c r="BR22" s="1080"/>
      <c r="BS22" s="1080"/>
      <c r="BT22" s="1080"/>
      <c r="BU22" s="1081"/>
      <c r="BV22" s="311"/>
      <c r="BW22" s="311"/>
      <c r="BX22" s="311"/>
      <c r="BY22" s="311"/>
      <c r="BZ22" s="314"/>
      <c r="CA22" s="302"/>
      <c r="CB22" s="302"/>
      <c r="CC22" s="302"/>
      <c r="CD22" s="322"/>
      <c r="CK22" s="325"/>
    </row>
    <row r="23" spans="1:89" ht="13.5">
      <c r="A23" s="298"/>
      <c r="B23" s="1091"/>
      <c r="C23" s="1092"/>
      <c r="D23" s="1092"/>
      <c r="E23" s="1092"/>
      <c r="F23" s="1092"/>
      <c r="G23" s="1093"/>
      <c r="H23" s="303"/>
      <c r="I23" s="303"/>
      <c r="J23" s="303"/>
      <c r="K23" s="303"/>
      <c r="L23" s="303"/>
      <c r="M23" s="303"/>
      <c r="N23" s="303"/>
      <c r="O23" s="303"/>
      <c r="P23" s="303"/>
      <c r="Q23" s="303"/>
      <c r="R23" s="303"/>
      <c r="S23" s="1085"/>
      <c r="T23" s="1085"/>
      <c r="U23" s="1085"/>
      <c r="V23" s="1085"/>
      <c r="W23" s="1085"/>
      <c r="X23" s="1085"/>
      <c r="Y23" s="1085"/>
      <c r="Z23" s="1085"/>
      <c r="AA23" s="1085"/>
      <c r="AB23" s="1085"/>
      <c r="AC23" s="1085"/>
      <c r="AD23" s="303"/>
      <c r="AE23" s="303"/>
      <c r="AF23" s="303"/>
      <c r="AG23" s="303"/>
      <c r="AH23" s="303"/>
      <c r="AI23" s="303"/>
      <c r="AJ23" s="303"/>
      <c r="AK23" s="303"/>
      <c r="AL23" s="303"/>
      <c r="AM23" s="303"/>
      <c r="AN23" s="303"/>
      <c r="AO23" s="303"/>
      <c r="AP23" s="302"/>
      <c r="AQ23" s="302"/>
      <c r="AR23" s="308"/>
      <c r="AS23" s="311"/>
      <c r="AT23" s="311"/>
      <c r="AU23" s="311"/>
      <c r="AV23" s="311"/>
      <c r="AW23" s="311"/>
      <c r="AX23" s="311"/>
      <c r="AY23" s="1079"/>
      <c r="AZ23" s="1080"/>
      <c r="BA23" s="1080"/>
      <c r="BB23" s="1080"/>
      <c r="BC23" s="1080"/>
      <c r="BD23" s="1080"/>
      <c r="BE23" s="1080"/>
      <c r="BF23" s="1080"/>
      <c r="BG23" s="1080"/>
      <c r="BH23" s="1080"/>
      <c r="BI23" s="1080"/>
      <c r="BJ23" s="1080"/>
      <c r="BK23" s="1080"/>
      <c r="BL23" s="1080"/>
      <c r="BM23" s="1080"/>
      <c r="BN23" s="1080"/>
      <c r="BO23" s="1080"/>
      <c r="BP23" s="1080"/>
      <c r="BQ23" s="1080"/>
      <c r="BR23" s="1080"/>
      <c r="BS23" s="1080"/>
      <c r="BT23" s="1080"/>
      <c r="BU23" s="1081"/>
      <c r="BV23" s="311"/>
      <c r="BW23" s="311"/>
      <c r="BX23" s="311"/>
      <c r="BY23" s="311"/>
      <c r="BZ23" s="314"/>
      <c r="CA23" s="302"/>
      <c r="CB23" s="302"/>
      <c r="CC23" s="302"/>
      <c r="CD23" s="322"/>
      <c r="CK23" s="325"/>
    </row>
    <row r="24" spans="1:89" ht="13.5">
      <c r="A24" s="298"/>
      <c r="B24" s="1091"/>
      <c r="C24" s="1092"/>
      <c r="D24" s="1092"/>
      <c r="E24" s="1092"/>
      <c r="F24" s="1092"/>
      <c r="G24" s="1093"/>
      <c r="H24" s="303"/>
      <c r="I24" s="303"/>
      <c r="J24" s="303"/>
      <c r="K24" s="303"/>
      <c r="L24" s="303"/>
      <c r="M24" s="303"/>
      <c r="N24" s="303"/>
      <c r="O24" s="303"/>
      <c r="P24" s="303"/>
      <c r="Q24" s="303"/>
      <c r="R24" s="303"/>
      <c r="S24" s="1085"/>
      <c r="T24" s="1085"/>
      <c r="U24" s="1085"/>
      <c r="V24" s="1085"/>
      <c r="W24" s="1085"/>
      <c r="X24" s="1085"/>
      <c r="Y24" s="1085"/>
      <c r="Z24" s="1085"/>
      <c r="AA24" s="1085"/>
      <c r="AB24" s="1085"/>
      <c r="AC24" s="1085"/>
      <c r="AD24" s="303"/>
      <c r="AE24" s="303"/>
      <c r="AF24" s="303"/>
      <c r="AG24" s="303"/>
      <c r="AH24" s="303"/>
      <c r="AI24" s="303"/>
      <c r="AJ24" s="303"/>
      <c r="AK24" s="303"/>
      <c r="AL24" s="303"/>
      <c r="AM24" s="303"/>
      <c r="AN24" s="303"/>
      <c r="AO24" s="303"/>
      <c r="AP24" s="302"/>
      <c r="AQ24" s="302"/>
      <c r="AR24" s="308"/>
      <c r="AS24" s="311"/>
      <c r="AT24" s="311"/>
      <c r="AU24" s="311"/>
      <c r="AV24" s="311"/>
      <c r="AW24" s="311"/>
      <c r="AX24" s="311"/>
      <c r="AY24" s="1079"/>
      <c r="AZ24" s="1080"/>
      <c r="BA24" s="1080"/>
      <c r="BB24" s="1080"/>
      <c r="BC24" s="1080"/>
      <c r="BD24" s="1080"/>
      <c r="BE24" s="1080"/>
      <c r="BF24" s="1080"/>
      <c r="BG24" s="1080"/>
      <c r="BH24" s="1080"/>
      <c r="BI24" s="1080"/>
      <c r="BJ24" s="1080"/>
      <c r="BK24" s="1080"/>
      <c r="BL24" s="1080"/>
      <c r="BM24" s="1080"/>
      <c r="BN24" s="1080"/>
      <c r="BO24" s="1080"/>
      <c r="BP24" s="1080"/>
      <c r="BQ24" s="1080"/>
      <c r="BR24" s="1080"/>
      <c r="BS24" s="1080"/>
      <c r="BT24" s="1080"/>
      <c r="BU24" s="1081"/>
      <c r="BV24" s="311"/>
      <c r="BW24" s="311"/>
      <c r="BX24" s="311"/>
      <c r="BY24" s="311"/>
      <c r="BZ24" s="314"/>
      <c r="CA24" s="302"/>
      <c r="CB24" s="302"/>
      <c r="CC24" s="302"/>
      <c r="CD24" s="322"/>
      <c r="CK24" s="325"/>
    </row>
    <row r="25" spans="1:89" ht="13.5">
      <c r="A25" s="298"/>
      <c r="B25" s="1091"/>
      <c r="C25" s="1092"/>
      <c r="D25" s="1092"/>
      <c r="E25" s="1092"/>
      <c r="F25" s="1092"/>
      <c r="G25" s="1093"/>
      <c r="H25" s="303"/>
      <c r="I25" s="303"/>
      <c r="J25" s="303"/>
      <c r="K25" s="303"/>
      <c r="L25" s="303"/>
      <c r="M25" s="303"/>
      <c r="N25" s="303"/>
      <c r="O25" s="303"/>
      <c r="P25" s="303"/>
      <c r="Q25" s="303"/>
      <c r="R25" s="303"/>
      <c r="S25" s="303"/>
      <c r="T25" s="303"/>
      <c r="U25" s="303"/>
      <c r="V25" s="303"/>
      <c r="W25" s="303"/>
      <c r="X25" s="303"/>
      <c r="Y25" s="303"/>
      <c r="Z25" s="303"/>
      <c r="AA25" s="303"/>
      <c r="AB25" s="303"/>
      <c r="AC25" s="303"/>
      <c r="AD25" s="303"/>
      <c r="AE25" s="303"/>
      <c r="AF25" s="303"/>
      <c r="AG25" s="303"/>
      <c r="AH25" s="303"/>
      <c r="AI25" s="303"/>
      <c r="AJ25" s="303"/>
      <c r="AK25" s="303"/>
      <c r="AL25" s="303"/>
      <c r="AM25" s="303"/>
      <c r="AN25" s="303"/>
      <c r="AO25" s="303"/>
      <c r="AP25" s="302"/>
      <c r="AQ25" s="302"/>
      <c r="AR25" s="308"/>
      <c r="AS25" s="311"/>
      <c r="AT25" s="311"/>
      <c r="AU25" s="311"/>
      <c r="AV25" s="311"/>
      <c r="AW25" s="311"/>
      <c r="AX25" s="311"/>
      <c r="AY25" s="1082"/>
      <c r="AZ25" s="1083"/>
      <c r="BA25" s="1083"/>
      <c r="BB25" s="1083"/>
      <c r="BC25" s="1083"/>
      <c r="BD25" s="1083"/>
      <c r="BE25" s="1083"/>
      <c r="BF25" s="1083"/>
      <c r="BG25" s="1083"/>
      <c r="BH25" s="1083"/>
      <c r="BI25" s="1083"/>
      <c r="BJ25" s="1083"/>
      <c r="BK25" s="1083"/>
      <c r="BL25" s="1083"/>
      <c r="BM25" s="1083"/>
      <c r="BN25" s="1083"/>
      <c r="BO25" s="1083"/>
      <c r="BP25" s="1083"/>
      <c r="BQ25" s="1083"/>
      <c r="BR25" s="1083"/>
      <c r="BS25" s="1083"/>
      <c r="BT25" s="1083"/>
      <c r="BU25" s="1084"/>
      <c r="BV25" s="311"/>
      <c r="BW25" s="311"/>
      <c r="BX25" s="311"/>
      <c r="BY25" s="311"/>
      <c r="BZ25" s="314"/>
      <c r="CA25" s="302"/>
      <c r="CB25" s="302"/>
      <c r="CC25" s="302"/>
      <c r="CD25" s="322"/>
      <c r="CK25" s="325"/>
    </row>
    <row r="26" spans="1:89" ht="13.5">
      <c r="A26" s="298"/>
      <c r="B26" s="1091"/>
      <c r="C26" s="1092"/>
      <c r="D26" s="1092"/>
      <c r="E26" s="1092"/>
      <c r="F26" s="1092"/>
      <c r="G26" s="1093"/>
      <c r="H26" s="303"/>
      <c r="I26" s="303"/>
      <c r="J26" s="303"/>
      <c r="K26" s="303"/>
      <c r="L26" s="303"/>
      <c r="M26" s="303"/>
      <c r="N26" s="303"/>
      <c r="O26" s="303"/>
      <c r="P26" s="303"/>
      <c r="Q26" s="303"/>
      <c r="R26" s="303"/>
      <c r="S26" s="303"/>
      <c r="T26" s="303"/>
      <c r="U26" s="303"/>
      <c r="V26" s="303"/>
      <c r="W26" s="303"/>
      <c r="X26" s="303"/>
      <c r="Y26" s="303"/>
      <c r="Z26" s="303"/>
      <c r="AA26" s="303"/>
      <c r="AB26" s="303"/>
      <c r="AC26" s="303"/>
      <c r="AD26" s="303"/>
      <c r="AE26" s="303"/>
      <c r="AF26" s="303"/>
      <c r="AG26" s="303"/>
      <c r="AH26" s="303"/>
      <c r="AI26" s="303"/>
      <c r="AJ26" s="303"/>
      <c r="AK26" s="303"/>
      <c r="AL26" s="303"/>
      <c r="AM26" s="303"/>
      <c r="AN26" s="303"/>
      <c r="AO26" s="303"/>
      <c r="AP26" s="302"/>
      <c r="AQ26" s="302"/>
      <c r="AR26" s="308"/>
      <c r="AS26" s="311"/>
      <c r="AT26" s="311"/>
      <c r="AU26" s="311"/>
      <c r="AV26" s="311"/>
      <c r="AW26" s="311"/>
      <c r="AX26" s="311"/>
      <c r="AY26" s="311"/>
      <c r="AZ26" s="311"/>
      <c r="BA26" s="311"/>
      <c r="BB26" s="311"/>
      <c r="BC26" s="311"/>
      <c r="BD26" s="311"/>
      <c r="BE26" s="311"/>
      <c r="BF26" s="311"/>
      <c r="BG26" s="311"/>
      <c r="BH26" s="311"/>
      <c r="BI26" s="311"/>
      <c r="BJ26" s="311"/>
      <c r="BK26" s="311"/>
      <c r="BL26" s="311"/>
      <c r="BM26" s="311"/>
      <c r="BN26" s="311"/>
      <c r="BO26" s="311"/>
      <c r="BP26" s="311"/>
      <c r="BQ26" s="311"/>
      <c r="BR26" s="311"/>
      <c r="BS26" s="311"/>
      <c r="BT26" s="311"/>
      <c r="BU26" s="311"/>
      <c r="BV26" s="311"/>
      <c r="BW26" s="311"/>
      <c r="BX26" s="311"/>
      <c r="BY26" s="311"/>
      <c r="BZ26" s="314"/>
      <c r="CA26" s="302"/>
      <c r="CB26" s="302"/>
      <c r="CC26" s="302"/>
      <c r="CD26" s="322"/>
      <c r="CK26" s="325"/>
    </row>
    <row r="27" spans="1:89" ht="13.5">
      <c r="A27" s="298"/>
      <c r="B27" s="1091"/>
      <c r="C27" s="1092"/>
      <c r="D27" s="1092"/>
      <c r="E27" s="1092"/>
      <c r="F27" s="1092"/>
      <c r="G27" s="1093"/>
      <c r="H27" s="303"/>
      <c r="I27" s="303"/>
      <c r="J27" s="303"/>
      <c r="K27" s="303"/>
      <c r="L27" s="307"/>
      <c r="M27" s="310"/>
      <c r="N27" s="310"/>
      <c r="O27" s="310"/>
      <c r="P27" s="310"/>
      <c r="Q27" s="310"/>
      <c r="R27" s="310"/>
      <c r="S27" s="310"/>
      <c r="T27" s="310"/>
      <c r="U27" s="310"/>
      <c r="V27" s="310"/>
      <c r="W27" s="310"/>
      <c r="X27" s="310"/>
      <c r="Y27" s="310"/>
      <c r="Z27" s="310"/>
      <c r="AA27" s="310"/>
      <c r="AB27" s="310"/>
      <c r="AC27" s="310"/>
      <c r="AD27" s="310"/>
      <c r="AE27" s="310"/>
      <c r="AF27" s="310"/>
      <c r="AG27" s="310"/>
      <c r="AH27" s="310"/>
      <c r="AI27" s="310"/>
      <c r="AJ27" s="310"/>
      <c r="AK27" s="310"/>
      <c r="AL27" s="310"/>
      <c r="AM27" s="313"/>
      <c r="AN27" s="303"/>
      <c r="AO27" s="303"/>
      <c r="AP27" s="302"/>
      <c r="AQ27" s="302"/>
      <c r="AR27" s="308"/>
      <c r="AS27" s="311"/>
      <c r="AT27" s="311"/>
      <c r="AU27" s="311"/>
      <c r="AV27" s="311"/>
      <c r="AW27" s="311"/>
      <c r="AX27" s="311"/>
      <c r="AY27" s="311"/>
      <c r="AZ27" s="311"/>
      <c r="BA27" s="311"/>
      <c r="BB27" s="311"/>
      <c r="BC27" s="311"/>
      <c r="BD27" s="311"/>
      <c r="BE27" s="311"/>
      <c r="BF27" s="311"/>
      <c r="BG27" s="311"/>
      <c r="BH27" s="311"/>
      <c r="BI27" s="311"/>
      <c r="BJ27" s="311"/>
      <c r="BK27" s="311"/>
      <c r="BL27" s="311"/>
      <c r="BM27" s="311"/>
      <c r="BN27" s="311"/>
      <c r="BO27" s="311"/>
      <c r="BP27" s="311"/>
      <c r="BQ27" s="311"/>
      <c r="BR27" s="311"/>
      <c r="BS27" s="311"/>
      <c r="BT27" s="311"/>
      <c r="BU27" s="311"/>
      <c r="BV27" s="311"/>
      <c r="BW27" s="311"/>
      <c r="BX27" s="311"/>
      <c r="BY27" s="311"/>
      <c r="BZ27" s="314"/>
      <c r="CA27" s="302"/>
      <c r="CB27" s="302"/>
      <c r="CC27" s="302"/>
      <c r="CD27" s="322"/>
      <c r="CK27" s="325"/>
    </row>
    <row r="28" spans="1:89" ht="13.5">
      <c r="A28" s="298"/>
      <c r="B28" s="1091"/>
      <c r="C28" s="1092"/>
      <c r="D28" s="1092"/>
      <c r="E28" s="1092"/>
      <c r="F28" s="1092"/>
      <c r="G28" s="1093"/>
      <c r="H28" s="303"/>
      <c r="I28" s="303"/>
      <c r="J28" s="303"/>
      <c r="K28" s="303"/>
      <c r="L28" s="308"/>
      <c r="M28" s="311"/>
      <c r="N28" s="311"/>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4"/>
      <c r="AN28" s="303"/>
      <c r="AO28" s="303"/>
      <c r="AP28" s="302"/>
      <c r="AQ28" s="302"/>
      <c r="AR28" s="308"/>
      <c r="AS28" s="311"/>
      <c r="AT28" s="311"/>
      <c r="AU28" s="311"/>
      <c r="AV28" s="311"/>
      <c r="AW28" s="311"/>
      <c r="AX28" s="311"/>
      <c r="AY28" s="311"/>
      <c r="AZ28" s="1073" t="s">
        <v>28</v>
      </c>
      <c r="BA28" s="1073"/>
      <c r="BB28" s="311"/>
      <c r="BC28" s="311"/>
      <c r="BD28" s="311"/>
      <c r="BE28" s="311"/>
      <c r="BF28" s="311"/>
      <c r="BG28" s="311"/>
      <c r="BH28" s="311"/>
      <c r="BI28" s="311"/>
      <c r="BJ28" s="311"/>
      <c r="BK28" s="311"/>
      <c r="BL28" s="311"/>
      <c r="BM28" s="311"/>
      <c r="BN28" s="311"/>
      <c r="BO28" s="311"/>
      <c r="BP28" s="311"/>
      <c r="BQ28" s="311"/>
      <c r="BR28" s="311"/>
      <c r="BS28" s="311"/>
      <c r="BT28" s="311"/>
      <c r="BU28" s="311"/>
      <c r="BV28" s="311"/>
      <c r="BW28" s="311"/>
      <c r="BX28" s="311"/>
      <c r="BY28" s="311"/>
      <c r="BZ28" s="314"/>
      <c r="CA28" s="302"/>
      <c r="CB28" s="302"/>
      <c r="CC28" s="302"/>
      <c r="CD28" s="322"/>
      <c r="CK28" s="325"/>
    </row>
    <row r="29" spans="1:89" ht="13.5">
      <c r="A29" s="298"/>
      <c r="B29" s="1091"/>
      <c r="C29" s="1092"/>
      <c r="D29" s="1092"/>
      <c r="E29" s="1092"/>
      <c r="F29" s="1092"/>
      <c r="G29" s="1093"/>
      <c r="H29" s="303"/>
      <c r="I29" s="303"/>
      <c r="J29" s="303"/>
      <c r="K29" s="303"/>
      <c r="L29" s="308"/>
      <c r="M29" s="311"/>
      <c r="N29" s="311"/>
      <c r="O29" s="311"/>
      <c r="P29" s="311"/>
      <c r="Q29" s="311"/>
      <c r="R29" s="311"/>
      <c r="S29" s="311"/>
      <c r="T29" s="1086" t="s">
        <v>280</v>
      </c>
      <c r="U29" s="1077"/>
      <c r="V29" s="1077"/>
      <c r="W29" s="1077"/>
      <c r="X29" s="1077"/>
      <c r="Y29" s="1077"/>
      <c r="Z29" s="1077"/>
      <c r="AA29" s="1077"/>
      <c r="AB29" s="1077"/>
      <c r="AC29" s="1077"/>
      <c r="AD29" s="1078"/>
      <c r="AE29" s="311"/>
      <c r="AF29" s="311"/>
      <c r="AG29" s="311"/>
      <c r="AH29" s="1075" t="s">
        <v>332</v>
      </c>
      <c r="AI29" s="1075"/>
      <c r="AJ29" s="311"/>
      <c r="AK29" s="311"/>
      <c r="AL29" s="311"/>
      <c r="AM29" s="314"/>
      <c r="AN29" s="303"/>
      <c r="AO29" s="303"/>
      <c r="AP29" s="302"/>
      <c r="AQ29" s="302"/>
      <c r="AR29" s="308"/>
      <c r="AS29" s="311"/>
      <c r="AT29" s="311"/>
      <c r="AU29" s="311"/>
      <c r="AV29" s="311"/>
      <c r="AW29" s="311"/>
      <c r="AX29" s="311"/>
      <c r="AY29" s="311"/>
      <c r="AZ29" s="1073"/>
      <c r="BA29" s="1073"/>
      <c r="BB29" s="311"/>
      <c r="BC29" s="311"/>
      <c r="BD29" s="311"/>
      <c r="BE29" s="311"/>
      <c r="BF29" s="311"/>
      <c r="BG29" s="311"/>
      <c r="BH29" s="311"/>
      <c r="BI29" s="311"/>
      <c r="BJ29" s="1087" t="s">
        <v>28</v>
      </c>
      <c r="BK29" s="1087"/>
      <c r="BL29" s="317"/>
      <c r="BM29" s="1087" t="s">
        <v>28</v>
      </c>
      <c r="BN29" s="1087"/>
      <c r="BO29" s="311"/>
      <c r="BP29" s="1087" t="s">
        <v>28</v>
      </c>
      <c r="BQ29" s="1087"/>
      <c r="BR29" s="311"/>
      <c r="BS29" s="311"/>
      <c r="BT29" s="311"/>
      <c r="BU29" s="311"/>
      <c r="BV29" s="311"/>
      <c r="BW29" s="311"/>
      <c r="BX29" s="311"/>
      <c r="BY29" s="311"/>
      <c r="BZ29" s="314"/>
      <c r="CA29" s="302"/>
      <c r="CB29" s="302"/>
      <c r="CC29" s="302"/>
      <c r="CD29" s="322"/>
      <c r="CK29" s="325"/>
    </row>
    <row r="30" spans="1:89" ht="13.5">
      <c r="A30" s="298"/>
      <c r="B30" s="1091"/>
      <c r="C30" s="1092"/>
      <c r="D30" s="1092"/>
      <c r="E30" s="1092"/>
      <c r="F30" s="1092"/>
      <c r="G30" s="1093"/>
      <c r="H30" s="303"/>
      <c r="I30" s="303"/>
      <c r="J30" s="303"/>
      <c r="K30" s="303"/>
      <c r="L30" s="308"/>
      <c r="M30" s="311"/>
      <c r="N30" s="311"/>
      <c r="O30" s="311"/>
      <c r="P30" s="311"/>
      <c r="Q30" s="311"/>
      <c r="R30" s="311"/>
      <c r="S30" s="311"/>
      <c r="T30" s="1079"/>
      <c r="U30" s="1080"/>
      <c r="V30" s="1080"/>
      <c r="W30" s="1080"/>
      <c r="X30" s="1080"/>
      <c r="Y30" s="1080"/>
      <c r="Z30" s="1080"/>
      <c r="AA30" s="1080"/>
      <c r="AB30" s="1080"/>
      <c r="AC30" s="1080"/>
      <c r="AD30" s="1081"/>
      <c r="AE30" s="311"/>
      <c r="AF30" s="311"/>
      <c r="AG30" s="311"/>
      <c r="AH30" s="1075"/>
      <c r="AI30" s="1075"/>
      <c r="AJ30" s="311"/>
      <c r="AK30" s="311"/>
      <c r="AL30" s="311"/>
      <c r="AM30" s="314"/>
      <c r="AN30" s="303"/>
      <c r="AO30" s="303"/>
      <c r="AP30" s="302"/>
      <c r="AQ30" s="302"/>
      <c r="AR30" s="308"/>
      <c r="AS30" s="311"/>
      <c r="AT30" s="311"/>
      <c r="AU30" s="311"/>
      <c r="AV30" s="311"/>
      <c r="AW30" s="311"/>
      <c r="AX30" s="311"/>
      <c r="AY30" s="311"/>
      <c r="AZ30" s="1073" t="s">
        <v>28</v>
      </c>
      <c r="BA30" s="1073"/>
      <c r="BB30" s="311"/>
      <c r="BC30" s="311"/>
      <c r="BD30" s="311"/>
      <c r="BE30" s="311"/>
      <c r="BF30" s="311"/>
      <c r="BG30" s="311"/>
      <c r="BH30" s="311"/>
      <c r="BI30" s="311"/>
      <c r="BJ30" s="1087"/>
      <c r="BK30" s="1087"/>
      <c r="BL30" s="317"/>
      <c r="BM30" s="1087"/>
      <c r="BN30" s="1087"/>
      <c r="BO30" s="311"/>
      <c r="BP30" s="1087"/>
      <c r="BQ30" s="1087"/>
      <c r="BR30" s="311"/>
      <c r="BS30" s="311"/>
      <c r="BT30" s="311"/>
      <c r="BU30" s="311"/>
      <c r="BV30" s="311"/>
      <c r="BW30" s="311"/>
      <c r="BX30" s="311"/>
      <c r="BY30" s="311"/>
      <c r="BZ30" s="314"/>
      <c r="CA30" s="302"/>
      <c r="CB30" s="302"/>
      <c r="CC30" s="302"/>
      <c r="CD30" s="322"/>
      <c r="CK30" s="325"/>
    </row>
    <row r="31" spans="1:89" ht="13.5">
      <c r="A31" s="298"/>
      <c r="B31" s="1091"/>
      <c r="C31" s="1092"/>
      <c r="D31" s="1092"/>
      <c r="E31" s="1092"/>
      <c r="F31" s="1092"/>
      <c r="G31" s="1093"/>
      <c r="H31" s="303"/>
      <c r="I31" s="303"/>
      <c r="J31" s="303"/>
      <c r="K31" s="303"/>
      <c r="L31" s="308"/>
      <c r="M31" s="311"/>
      <c r="N31" s="311"/>
      <c r="O31" s="311"/>
      <c r="P31" s="311"/>
      <c r="Q31" s="311" t="s">
        <v>34</v>
      </c>
      <c r="R31" s="311"/>
      <c r="S31" s="311"/>
      <c r="T31" s="1079"/>
      <c r="U31" s="1080"/>
      <c r="V31" s="1080"/>
      <c r="W31" s="1080"/>
      <c r="X31" s="1080"/>
      <c r="Y31" s="1080"/>
      <c r="Z31" s="1080"/>
      <c r="AA31" s="1080"/>
      <c r="AB31" s="1080"/>
      <c r="AC31" s="1080"/>
      <c r="AD31" s="1081"/>
      <c r="AE31" s="311"/>
      <c r="AF31" s="311"/>
      <c r="AG31" s="311"/>
      <c r="AH31" s="311"/>
      <c r="AI31" s="311"/>
      <c r="AJ31" s="311"/>
      <c r="AK31" s="311"/>
      <c r="AL31" s="311"/>
      <c r="AM31" s="314"/>
      <c r="AN31" s="303"/>
      <c r="AO31" s="303"/>
      <c r="AP31" s="302"/>
      <c r="AQ31" s="302"/>
      <c r="AR31" s="308"/>
      <c r="AS31" s="311"/>
      <c r="AT31" s="311"/>
      <c r="AU31" s="311"/>
      <c r="AV31" s="311"/>
      <c r="AW31" s="311"/>
      <c r="AX31" s="311"/>
      <c r="AY31" s="311"/>
      <c r="AZ31" s="1073"/>
      <c r="BA31" s="1073"/>
      <c r="BB31" s="311"/>
      <c r="BC31" s="311"/>
      <c r="BD31" s="311"/>
      <c r="BE31" s="311"/>
      <c r="BF31" s="311"/>
      <c r="BG31" s="311"/>
      <c r="BH31" s="311"/>
      <c r="BI31" s="311"/>
      <c r="BJ31" s="311"/>
      <c r="BK31" s="311"/>
      <c r="BL31" s="311"/>
      <c r="BM31" s="311"/>
      <c r="BN31" s="311"/>
      <c r="BO31" s="311"/>
      <c r="BP31" s="311"/>
      <c r="BQ31" s="311"/>
      <c r="BR31" s="311"/>
      <c r="BS31" s="311"/>
      <c r="BT31" s="311"/>
      <c r="BU31" s="311"/>
      <c r="BV31" s="311"/>
      <c r="BW31" s="311"/>
      <c r="BX31" s="311"/>
      <c r="BY31" s="311"/>
      <c r="BZ31" s="314"/>
      <c r="CA31" s="302"/>
      <c r="CB31" s="302"/>
      <c r="CC31" s="302"/>
      <c r="CD31" s="322"/>
      <c r="CK31" s="325"/>
    </row>
    <row r="32" spans="1:89" ht="13.5">
      <c r="A32" s="298"/>
      <c r="B32" s="1091"/>
      <c r="C32" s="1092"/>
      <c r="D32" s="1092"/>
      <c r="E32" s="1092"/>
      <c r="F32" s="1092"/>
      <c r="G32" s="1093"/>
      <c r="H32" s="303"/>
      <c r="I32" s="303"/>
      <c r="J32" s="303"/>
      <c r="K32" s="303"/>
      <c r="L32" s="308"/>
      <c r="M32" s="311"/>
      <c r="N32" s="311"/>
      <c r="O32" s="311"/>
      <c r="P32" s="311"/>
      <c r="Q32" s="311"/>
      <c r="R32" s="311"/>
      <c r="S32" s="311"/>
      <c r="T32" s="1082"/>
      <c r="U32" s="1083"/>
      <c r="V32" s="1083"/>
      <c r="W32" s="1083"/>
      <c r="X32" s="1083"/>
      <c r="Y32" s="1083"/>
      <c r="Z32" s="1083"/>
      <c r="AA32" s="1083"/>
      <c r="AB32" s="1083"/>
      <c r="AC32" s="1083"/>
      <c r="AD32" s="1084"/>
      <c r="AE32" s="311"/>
      <c r="AF32" s="311"/>
      <c r="AG32" s="311"/>
      <c r="AH32" s="1075" t="s">
        <v>332</v>
      </c>
      <c r="AI32" s="1075"/>
      <c r="AJ32" s="311"/>
      <c r="AK32" s="311"/>
      <c r="AL32" s="311"/>
      <c r="AM32" s="314"/>
      <c r="AN32" s="303"/>
      <c r="AO32" s="303"/>
      <c r="AP32" s="302"/>
      <c r="AQ32" s="302"/>
      <c r="AR32" s="308"/>
      <c r="AS32" s="311"/>
      <c r="AT32" s="311"/>
      <c r="AU32" s="311"/>
      <c r="AV32" s="311"/>
      <c r="AW32" s="311"/>
      <c r="AX32" s="311"/>
      <c r="AY32" s="311"/>
      <c r="AZ32" s="1073" t="s">
        <v>28</v>
      </c>
      <c r="BA32" s="1073"/>
      <c r="BB32" s="311"/>
      <c r="BC32" s="311"/>
      <c r="BD32" s="311"/>
      <c r="BE32" s="311"/>
      <c r="BF32" s="311"/>
      <c r="BG32" s="311"/>
      <c r="BH32" s="311"/>
      <c r="BI32" s="311"/>
      <c r="BJ32" s="311"/>
      <c r="BK32" s="1075" t="s">
        <v>28</v>
      </c>
      <c r="BL32" s="1075"/>
      <c r="BM32" s="320"/>
      <c r="BN32" s="320"/>
      <c r="BO32" s="320"/>
      <c r="BP32" s="1075" t="s">
        <v>28</v>
      </c>
      <c r="BQ32" s="1075"/>
      <c r="BR32" s="311"/>
      <c r="BS32" s="311"/>
      <c r="BT32" s="311"/>
      <c r="BU32" s="311"/>
      <c r="BV32" s="311"/>
      <c r="BW32" s="311"/>
      <c r="BX32" s="311"/>
      <c r="BY32" s="311"/>
      <c r="BZ32" s="314"/>
      <c r="CA32" s="302"/>
      <c r="CB32" s="302"/>
      <c r="CC32" s="302"/>
      <c r="CD32" s="322"/>
      <c r="CK32" s="325"/>
    </row>
    <row r="33" spans="1:89" ht="13.5">
      <c r="A33" s="298"/>
      <c r="B33" s="1091"/>
      <c r="C33" s="1092"/>
      <c r="D33" s="1092"/>
      <c r="E33" s="1092"/>
      <c r="F33" s="1092"/>
      <c r="G33" s="1093"/>
      <c r="H33" s="303"/>
      <c r="I33" s="303"/>
      <c r="J33" s="303"/>
      <c r="K33" s="303"/>
      <c r="L33" s="308"/>
      <c r="M33" s="311"/>
      <c r="N33" s="311"/>
      <c r="O33" s="311"/>
      <c r="P33" s="311"/>
      <c r="Q33" s="311"/>
      <c r="R33" s="311"/>
      <c r="S33" s="311"/>
      <c r="T33" s="311"/>
      <c r="U33" s="311"/>
      <c r="V33" s="311"/>
      <c r="W33" s="311"/>
      <c r="X33" s="311"/>
      <c r="Y33" s="311"/>
      <c r="Z33" s="1075" t="s">
        <v>143</v>
      </c>
      <c r="AA33" s="1075"/>
      <c r="AB33" s="311"/>
      <c r="AC33" s="311"/>
      <c r="AD33" s="311"/>
      <c r="AE33" s="311"/>
      <c r="AF33" s="311"/>
      <c r="AG33" s="311"/>
      <c r="AH33" s="1075"/>
      <c r="AI33" s="1075"/>
      <c r="AJ33" s="311"/>
      <c r="AK33" s="311"/>
      <c r="AL33" s="311"/>
      <c r="AM33" s="314"/>
      <c r="AN33" s="303"/>
      <c r="AO33" s="303"/>
      <c r="AP33" s="302"/>
      <c r="AQ33" s="302"/>
      <c r="AR33" s="308"/>
      <c r="AS33" s="311"/>
      <c r="AT33" s="311"/>
      <c r="AU33" s="311"/>
      <c r="AV33" s="311"/>
      <c r="AW33" s="311"/>
      <c r="AX33" s="311"/>
      <c r="AY33" s="311"/>
      <c r="AZ33" s="1073"/>
      <c r="BA33" s="1073"/>
      <c r="BB33" s="311"/>
      <c r="BC33" s="311"/>
      <c r="BD33" s="311"/>
      <c r="BE33" s="311"/>
      <c r="BF33" s="311"/>
      <c r="BG33" s="311"/>
      <c r="BH33" s="311"/>
      <c r="BI33" s="311"/>
      <c r="BJ33" s="311"/>
      <c r="BK33" s="1075"/>
      <c r="BL33" s="1075"/>
      <c r="BM33" s="320"/>
      <c r="BN33" s="320"/>
      <c r="BO33" s="320"/>
      <c r="BP33" s="1075"/>
      <c r="BQ33" s="1075"/>
      <c r="BR33" s="311"/>
      <c r="BS33" s="311"/>
      <c r="BT33" s="311"/>
      <c r="BU33" s="311"/>
      <c r="BV33" s="311"/>
      <c r="BW33" s="311"/>
      <c r="BX33" s="311"/>
      <c r="BY33" s="311"/>
      <c r="BZ33" s="314"/>
      <c r="CA33" s="302"/>
      <c r="CB33" s="302"/>
      <c r="CC33" s="302"/>
      <c r="CD33" s="322"/>
      <c r="CK33" s="325"/>
    </row>
    <row r="34" spans="1:89" ht="13.5">
      <c r="A34" s="298"/>
      <c r="B34" s="1091"/>
      <c r="C34" s="1092"/>
      <c r="D34" s="1092"/>
      <c r="E34" s="1092"/>
      <c r="F34" s="1092"/>
      <c r="G34" s="1093"/>
      <c r="H34" s="303"/>
      <c r="I34" s="303"/>
      <c r="J34" s="303"/>
      <c r="K34" s="303"/>
      <c r="L34" s="308"/>
      <c r="M34" s="311"/>
      <c r="N34" s="311"/>
      <c r="O34" s="311"/>
      <c r="P34" s="311"/>
      <c r="Q34" s="311"/>
      <c r="R34" s="311"/>
      <c r="S34" s="311"/>
      <c r="T34" s="311"/>
      <c r="U34" s="311"/>
      <c r="V34" s="311"/>
      <c r="W34" s="311"/>
      <c r="X34" s="311"/>
      <c r="Y34" s="311"/>
      <c r="Z34" s="1075"/>
      <c r="AA34" s="1075"/>
      <c r="AB34" s="311"/>
      <c r="AC34" s="311"/>
      <c r="AD34" s="311"/>
      <c r="AE34" s="311"/>
      <c r="AF34" s="311"/>
      <c r="AG34" s="311"/>
      <c r="AH34" s="311"/>
      <c r="AI34" s="311"/>
      <c r="AJ34" s="311"/>
      <c r="AK34" s="311"/>
      <c r="AL34" s="311"/>
      <c r="AM34" s="314"/>
      <c r="AN34" s="303"/>
      <c r="AO34" s="303"/>
      <c r="AP34" s="302"/>
      <c r="AQ34" s="302"/>
      <c r="AR34" s="308"/>
      <c r="AS34" s="311"/>
      <c r="AT34" s="311"/>
      <c r="AU34" s="311"/>
      <c r="AV34" s="311"/>
      <c r="AW34" s="311"/>
      <c r="AX34" s="311"/>
      <c r="AY34" s="311"/>
      <c r="AZ34" s="311"/>
      <c r="BA34" s="311"/>
      <c r="BB34" s="311"/>
      <c r="BC34" s="311"/>
      <c r="BD34" s="311"/>
      <c r="BE34" s="311"/>
      <c r="BF34" s="311"/>
      <c r="BG34" s="311"/>
      <c r="BH34" s="311"/>
      <c r="BI34" s="311"/>
      <c r="BJ34" s="311"/>
      <c r="BK34" s="311"/>
      <c r="BL34" s="311"/>
      <c r="BM34" s="311"/>
      <c r="BN34" s="311"/>
      <c r="BO34" s="311"/>
      <c r="BP34" s="311"/>
      <c r="BQ34" s="311"/>
      <c r="BR34" s="311"/>
      <c r="BS34" s="311"/>
      <c r="BT34" s="311"/>
      <c r="BU34" s="311"/>
      <c r="BV34" s="311"/>
      <c r="BW34" s="311"/>
      <c r="BX34" s="311"/>
      <c r="BY34" s="311"/>
      <c r="BZ34" s="314"/>
      <c r="CA34" s="302"/>
      <c r="CB34" s="302"/>
      <c r="CC34" s="302"/>
      <c r="CD34" s="322"/>
      <c r="CK34" s="325"/>
    </row>
    <row r="35" spans="1:89" ht="13.5">
      <c r="A35" s="298"/>
      <c r="B35" s="1091"/>
      <c r="C35" s="1092"/>
      <c r="D35" s="1092"/>
      <c r="E35" s="1092"/>
      <c r="F35" s="1092"/>
      <c r="G35" s="1093"/>
      <c r="H35" s="303"/>
      <c r="I35" s="303"/>
      <c r="J35" s="303"/>
      <c r="K35" s="303"/>
      <c r="L35" s="308"/>
      <c r="M35" s="311"/>
      <c r="N35" s="311"/>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4"/>
      <c r="AN35" s="303"/>
      <c r="AO35" s="303"/>
      <c r="AP35" s="302"/>
      <c r="AQ35" s="302"/>
      <c r="AR35" s="308"/>
      <c r="AS35" s="311"/>
      <c r="AT35" s="311"/>
      <c r="AU35" s="311"/>
      <c r="AV35" s="311"/>
      <c r="AW35" s="311"/>
      <c r="AX35" s="311"/>
      <c r="AY35" s="311"/>
      <c r="AZ35" s="311"/>
      <c r="BA35" s="311"/>
      <c r="BB35" s="311"/>
      <c r="BC35" s="311"/>
      <c r="BD35" s="311"/>
      <c r="BE35" s="311"/>
      <c r="BF35" s="311"/>
      <c r="BG35" s="311"/>
      <c r="BH35" s="311"/>
      <c r="BI35" s="311"/>
      <c r="BJ35" s="311"/>
      <c r="BK35" s="311"/>
      <c r="BL35" s="311"/>
      <c r="BM35" s="311"/>
      <c r="BN35" s="311"/>
      <c r="BO35" s="311"/>
      <c r="BP35" s="311"/>
      <c r="BQ35" s="311"/>
      <c r="BR35" s="311"/>
      <c r="BS35" s="311"/>
      <c r="BT35" s="311"/>
      <c r="BU35" s="311"/>
      <c r="BV35" s="311"/>
      <c r="BW35" s="311"/>
      <c r="BX35" s="311"/>
      <c r="BY35" s="311"/>
      <c r="BZ35" s="314"/>
      <c r="CA35" s="302"/>
      <c r="CB35" s="302"/>
      <c r="CC35" s="302"/>
      <c r="CD35" s="322"/>
      <c r="CK35" s="325"/>
    </row>
    <row r="36" spans="1:89" ht="13.5">
      <c r="A36" s="298"/>
      <c r="B36" s="1091"/>
      <c r="C36" s="1092"/>
      <c r="D36" s="1092"/>
      <c r="E36" s="1092"/>
      <c r="F36" s="1092"/>
      <c r="G36" s="1093"/>
      <c r="H36" s="303"/>
      <c r="I36" s="303"/>
      <c r="J36" s="303"/>
      <c r="K36" s="303"/>
      <c r="L36" s="309"/>
      <c r="M36" s="312"/>
      <c r="N36" s="312"/>
      <c r="O36" s="312"/>
      <c r="P36" s="312"/>
      <c r="Q36" s="312"/>
      <c r="R36" s="312"/>
      <c r="S36" s="312"/>
      <c r="T36" s="312"/>
      <c r="U36" s="312"/>
      <c r="V36" s="312"/>
      <c r="W36" s="312"/>
      <c r="X36" s="312"/>
      <c r="Y36" s="312"/>
      <c r="Z36" s="312"/>
      <c r="AA36" s="312"/>
      <c r="AB36" s="312"/>
      <c r="AC36" s="312"/>
      <c r="AD36" s="312"/>
      <c r="AE36" s="312"/>
      <c r="AF36" s="312"/>
      <c r="AG36" s="312"/>
      <c r="AH36" s="312"/>
      <c r="AI36" s="312"/>
      <c r="AJ36" s="312"/>
      <c r="AK36" s="312"/>
      <c r="AL36" s="312"/>
      <c r="AM36" s="315"/>
      <c r="AN36" s="303"/>
      <c r="AO36" s="303"/>
      <c r="AP36" s="302"/>
      <c r="AQ36" s="302"/>
      <c r="AR36" s="309"/>
      <c r="AS36" s="312"/>
      <c r="AT36" s="312"/>
      <c r="AU36" s="312"/>
      <c r="AV36" s="312"/>
      <c r="AW36" s="312"/>
      <c r="AX36" s="312"/>
      <c r="AY36" s="312"/>
      <c r="AZ36" s="312"/>
      <c r="BA36" s="312"/>
      <c r="BB36" s="312"/>
      <c r="BC36" s="312"/>
      <c r="BD36" s="312"/>
      <c r="BE36" s="312"/>
      <c r="BF36" s="312"/>
      <c r="BG36" s="312"/>
      <c r="BH36" s="312"/>
      <c r="BI36" s="312"/>
      <c r="BJ36" s="312"/>
      <c r="BK36" s="312"/>
      <c r="BL36" s="312"/>
      <c r="BM36" s="312"/>
      <c r="BN36" s="312"/>
      <c r="BO36" s="312"/>
      <c r="BP36" s="312"/>
      <c r="BQ36" s="312"/>
      <c r="BR36" s="312"/>
      <c r="BS36" s="312"/>
      <c r="BT36" s="312"/>
      <c r="BU36" s="312"/>
      <c r="BV36" s="312"/>
      <c r="BW36" s="312"/>
      <c r="BX36" s="312"/>
      <c r="BY36" s="312"/>
      <c r="BZ36" s="315"/>
      <c r="CA36" s="302"/>
      <c r="CB36" s="302"/>
      <c r="CC36" s="302"/>
      <c r="CD36" s="322"/>
      <c r="CK36" s="325"/>
    </row>
    <row r="37" spans="1:89" ht="13.5">
      <c r="A37" s="298"/>
      <c r="B37" s="1091"/>
      <c r="C37" s="1092"/>
      <c r="D37" s="1092"/>
      <c r="E37" s="1092"/>
      <c r="F37" s="1092"/>
      <c r="G37" s="1093"/>
      <c r="H37" s="303"/>
      <c r="I37" s="303"/>
      <c r="J37" s="303"/>
      <c r="K37" s="303"/>
      <c r="L37" s="303"/>
      <c r="M37" s="303"/>
      <c r="N37" s="303"/>
      <c r="O37" s="303"/>
      <c r="P37" s="303"/>
      <c r="Q37" s="303"/>
      <c r="R37" s="303"/>
      <c r="S37" s="303"/>
      <c r="T37" s="303"/>
      <c r="U37" s="303"/>
      <c r="V37" s="303"/>
      <c r="W37" s="303"/>
      <c r="X37" s="303"/>
      <c r="Y37" s="303"/>
      <c r="Z37" s="303"/>
      <c r="AA37" s="303"/>
      <c r="AB37" s="303"/>
      <c r="AC37" s="303"/>
      <c r="AD37" s="303"/>
      <c r="AE37" s="303"/>
      <c r="AF37" s="303"/>
      <c r="AG37" s="303"/>
      <c r="AH37" s="303"/>
      <c r="AI37" s="303"/>
      <c r="AJ37" s="303"/>
      <c r="AK37" s="303"/>
      <c r="AL37" s="303"/>
      <c r="AM37" s="303"/>
      <c r="AN37" s="303"/>
      <c r="AO37" s="303"/>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2"/>
      <c r="BR37" s="302"/>
      <c r="BS37" s="302"/>
      <c r="BT37" s="302"/>
      <c r="BU37" s="302"/>
      <c r="BV37" s="302"/>
      <c r="BW37" s="302"/>
      <c r="BX37" s="302"/>
      <c r="BY37" s="302"/>
      <c r="BZ37" s="302"/>
      <c r="CA37" s="302"/>
      <c r="CB37" s="302"/>
      <c r="CC37" s="302"/>
      <c r="CD37" s="322"/>
      <c r="CK37" s="325"/>
    </row>
    <row r="38" spans="1:89" ht="13.5">
      <c r="A38" s="298"/>
      <c r="B38" s="1091"/>
      <c r="C38" s="1092"/>
      <c r="D38" s="1092"/>
      <c r="E38" s="1092"/>
      <c r="F38" s="1092"/>
      <c r="G38" s="1093"/>
      <c r="H38" s="304"/>
      <c r="I38" s="304"/>
      <c r="J38" s="304"/>
      <c r="K38" s="304"/>
      <c r="L38" s="304"/>
      <c r="M38" s="304"/>
      <c r="N38" s="304"/>
      <c r="O38" s="304"/>
      <c r="P38" s="304"/>
      <c r="Q38" s="304"/>
      <c r="R38" s="304"/>
      <c r="S38" s="304"/>
      <c r="T38" s="304"/>
      <c r="U38" s="304"/>
      <c r="V38" s="304"/>
      <c r="W38" s="304"/>
      <c r="X38" s="304"/>
      <c r="Y38" s="304"/>
      <c r="Z38" s="304"/>
      <c r="AA38" s="304"/>
      <c r="AB38" s="304"/>
      <c r="AC38" s="304"/>
      <c r="AD38" s="304"/>
      <c r="AE38" s="304"/>
      <c r="AF38" s="304"/>
      <c r="AG38" s="304"/>
      <c r="AH38" s="304"/>
      <c r="AI38" s="304"/>
      <c r="AJ38" s="304"/>
      <c r="AK38" s="304"/>
      <c r="AL38" s="304"/>
      <c r="AM38" s="304"/>
      <c r="AN38" s="304"/>
      <c r="AO38" s="304"/>
      <c r="AP38" s="316"/>
      <c r="AQ38" s="316"/>
      <c r="AR38" s="316"/>
      <c r="AS38" s="316"/>
      <c r="AT38" s="316"/>
      <c r="AU38" s="316"/>
      <c r="AV38" s="316"/>
      <c r="AW38" s="316"/>
      <c r="AX38" s="316"/>
      <c r="AY38" s="316"/>
      <c r="AZ38" s="316"/>
      <c r="BA38" s="316"/>
      <c r="BB38" s="316"/>
      <c r="BC38" s="316"/>
      <c r="BD38" s="316"/>
      <c r="BE38" s="316"/>
      <c r="BF38" s="316"/>
      <c r="BG38" s="316"/>
      <c r="BH38" s="316"/>
      <c r="BI38" s="316"/>
      <c r="BJ38" s="316"/>
      <c r="BK38" s="316"/>
      <c r="BL38" s="316"/>
      <c r="BM38" s="316"/>
      <c r="BN38" s="316"/>
      <c r="BO38" s="316"/>
      <c r="BP38" s="316"/>
      <c r="BQ38" s="316"/>
      <c r="BR38" s="316"/>
      <c r="BS38" s="316"/>
      <c r="BT38" s="316"/>
      <c r="BU38" s="316"/>
      <c r="BV38" s="316"/>
      <c r="BW38" s="316"/>
      <c r="BX38" s="316"/>
      <c r="BY38" s="316"/>
      <c r="BZ38" s="316"/>
      <c r="CA38" s="316"/>
      <c r="CB38" s="316"/>
      <c r="CC38" s="316"/>
      <c r="CD38" s="323"/>
      <c r="CK38" s="325"/>
    </row>
    <row r="39" spans="1:89" ht="13.5">
      <c r="A39" s="298"/>
      <c r="B39" s="1091"/>
      <c r="C39" s="1092"/>
      <c r="D39" s="1092"/>
      <c r="E39" s="1092"/>
      <c r="F39" s="1092"/>
      <c r="G39" s="1093"/>
      <c r="H39" s="305"/>
      <c r="K39" s="306" t="s">
        <v>282</v>
      </c>
      <c r="CK39" s="325"/>
    </row>
    <row r="40" spans="1:89" ht="13.5">
      <c r="A40" s="298"/>
      <c r="B40" s="1091"/>
      <c r="C40" s="1094"/>
      <c r="D40" s="1094"/>
      <c r="E40" s="1094"/>
      <c r="F40" s="1094"/>
      <c r="G40" s="1093"/>
      <c r="AV40" t="s">
        <v>92</v>
      </c>
      <c r="BQ40" s="321"/>
      <c r="BS40" s="321" t="s">
        <v>199</v>
      </c>
      <c r="CK40" s="325"/>
    </row>
    <row r="41" spans="1:89" ht="13.5">
      <c r="A41" s="298"/>
      <c r="B41" s="1091"/>
      <c r="C41" s="1094"/>
      <c r="D41" s="1094"/>
      <c r="E41" s="1094"/>
      <c r="F41" s="1094"/>
      <c r="G41" s="1093"/>
      <c r="AV41" t="s">
        <v>45</v>
      </c>
      <c r="BS41" s="321" t="s">
        <v>24</v>
      </c>
      <c r="CK41" s="325"/>
    </row>
    <row r="42" spans="1:89" ht="13.5">
      <c r="A42" s="298"/>
      <c r="B42" s="1091"/>
      <c r="C42" s="1094"/>
      <c r="D42" s="1094"/>
      <c r="E42" s="1094"/>
      <c r="F42" s="1094"/>
      <c r="G42" s="1093"/>
      <c r="AV42" s="306" t="s">
        <v>378</v>
      </c>
      <c r="BS42" s="321" t="s">
        <v>136</v>
      </c>
      <c r="CK42" s="325"/>
    </row>
    <row r="43" spans="1:89" ht="13.5">
      <c r="A43" s="298"/>
      <c r="B43" s="1091"/>
      <c r="C43" s="1094"/>
      <c r="D43" s="1094"/>
      <c r="E43" s="1094"/>
      <c r="F43" s="1094"/>
      <c r="G43" s="1093"/>
      <c r="AV43" s="296" t="s">
        <v>25</v>
      </c>
      <c r="AW43" s="296"/>
      <c r="AX43" s="296"/>
      <c r="AY43" s="296"/>
      <c r="AZ43" s="296"/>
      <c r="BA43" s="296"/>
      <c r="BB43" s="296"/>
      <c r="BC43" s="296"/>
      <c r="BD43" s="296"/>
      <c r="BE43" s="296"/>
      <c r="BF43" s="296"/>
      <c r="BG43" s="296"/>
      <c r="BH43" s="296"/>
      <c r="BI43" s="296"/>
      <c r="BJ43" s="296"/>
      <c r="BK43" s="296"/>
      <c r="BL43" s="296"/>
      <c r="BM43" s="296"/>
      <c r="BN43" s="296"/>
      <c r="BO43" s="296"/>
      <c r="BP43" s="296"/>
      <c r="BQ43" s="296"/>
      <c r="BR43" s="296"/>
      <c r="BS43" s="319" t="s">
        <v>214</v>
      </c>
      <c r="CK43" s="325"/>
    </row>
    <row r="44" spans="1:89" ht="13.5">
      <c r="A44" s="300"/>
      <c r="B44" s="1095"/>
      <c r="C44" s="1096"/>
      <c r="D44" s="1096"/>
      <c r="E44" s="1096"/>
      <c r="F44" s="1096"/>
      <c r="G44" s="1097"/>
      <c r="H44" s="296"/>
      <c r="I44" s="296"/>
      <c r="J44" s="296"/>
      <c r="K44" s="296"/>
      <c r="L44" s="296"/>
      <c r="M44" s="296"/>
      <c r="N44" s="296"/>
      <c r="O44" s="296"/>
      <c r="P44" s="296"/>
      <c r="Q44" s="296"/>
      <c r="R44" s="296"/>
      <c r="S44" s="296"/>
      <c r="T44" s="296"/>
      <c r="U44" s="296"/>
      <c r="V44" s="296"/>
      <c r="W44" s="296"/>
      <c r="X44" s="296"/>
      <c r="Y44" s="296"/>
      <c r="Z44" s="296"/>
      <c r="AA44" s="296"/>
      <c r="AB44" s="296"/>
      <c r="AC44" s="296"/>
      <c r="AD44" s="296"/>
      <c r="AE44" s="296"/>
      <c r="AF44" s="296"/>
      <c r="AG44" s="296"/>
      <c r="AH44" s="296"/>
      <c r="AI44" s="296"/>
      <c r="AJ44" s="296"/>
      <c r="AK44" s="296"/>
      <c r="AL44" s="296"/>
      <c r="AM44" s="296"/>
      <c r="AN44" s="296"/>
      <c r="AO44" s="296"/>
      <c r="AP44" s="296"/>
      <c r="AQ44" s="296"/>
      <c r="AR44" s="296"/>
      <c r="AS44" s="296"/>
      <c r="AT44" s="296"/>
      <c r="AU44" s="296"/>
      <c r="AV44" s="296"/>
      <c r="AW44" s="296" t="s">
        <v>31</v>
      </c>
      <c r="AX44" s="296"/>
      <c r="AY44" s="296"/>
      <c r="AZ44" s="296"/>
      <c r="BA44" s="296"/>
      <c r="BB44" s="296"/>
      <c r="BC44" s="296"/>
      <c r="BD44" s="296"/>
      <c r="BE44" s="296"/>
      <c r="BF44" s="296"/>
      <c r="BG44" s="296"/>
      <c r="BH44" s="296"/>
      <c r="BI44" s="296"/>
      <c r="BJ44" s="296"/>
      <c r="BK44" s="296"/>
      <c r="BL44" s="296"/>
      <c r="BM44" s="296"/>
      <c r="BN44" s="296"/>
      <c r="BO44" s="296"/>
      <c r="BP44" s="296"/>
      <c r="BQ44" s="296"/>
      <c r="BR44" s="296"/>
      <c r="BS44" s="319" t="s">
        <v>380</v>
      </c>
      <c r="BT44" s="296"/>
      <c r="BU44" s="296"/>
      <c r="BV44" s="296"/>
      <c r="BW44" s="296"/>
      <c r="BX44" s="296"/>
      <c r="BY44" s="296"/>
      <c r="BZ44" s="296"/>
      <c r="CA44" s="296"/>
      <c r="CB44" s="296"/>
      <c r="CC44" s="296"/>
      <c r="CD44" s="296"/>
      <c r="CE44" s="296"/>
      <c r="CF44" s="296"/>
      <c r="CG44" s="296"/>
      <c r="CH44" s="296"/>
      <c r="CI44" s="296"/>
      <c r="CJ44" s="296"/>
      <c r="CK44" s="326"/>
    </row>
  </sheetData>
  <sheetProtection sheet="1" objects="1" scenarios="1"/>
  <mergeCells count="23">
    <mergeCell ref="B4:G44"/>
    <mergeCell ref="AW18:AX19"/>
    <mergeCell ref="BN18:BO19"/>
    <mergeCell ref="AY21:BU25"/>
    <mergeCell ref="S22:AC24"/>
    <mergeCell ref="AZ28:BA29"/>
    <mergeCell ref="T29:AD32"/>
    <mergeCell ref="AH29:AI30"/>
    <mergeCell ref="BJ29:BK30"/>
    <mergeCell ref="BM29:BN30"/>
    <mergeCell ref="BP29:BQ30"/>
    <mergeCell ref="AZ30:BA31"/>
    <mergeCell ref="AH32:AI33"/>
    <mergeCell ref="AZ32:BA33"/>
    <mergeCell ref="BK32:BL33"/>
    <mergeCell ref="BP32:BQ33"/>
    <mergeCell ref="Z33:AA34"/>
    <mergeCell ref="AD2:BB2"/>
    <mergeCell ref="BM3:CJ3"/>
    <mergeCell ref="H5:CK7"/>
    <mergeCell ref="P10:AJ14"/>
    <mergeCell ref="AZ16:BA17"/>
    <mergeCell ref="BN16:BO17"/>
  </mergeCells>
  <printOptions/>
  <pageMargins left="0.23622047244094488" right="0.23622047244094488" top="0.5511811023622047" bottom="0.35433070866141736" header="0.31496062992125984" footer="0.31496062992125984"/>
  <pageSetup fitToWidth="0" fitToHeight="1" horizontalDpi="600" verticalDpi="600" orientation="landscape" paperSize="9" scale="98" r:id="rId2"/>
  <drawing r:id="rId1"/>
</worksheet>
</file>

<file path=xl/worksheets/sheet8.xml><?xml version="1.0" encoding="utf-8"?>
<worksheet xmlns="http://schemas.openxmlformats.org/spreadsheetml/2006/main" xmlns:r="http://schemas.openxmlformats.org/officeDocument/2006/relationships">
  <sheetPr codeName="Sheet19">
    <tabColor indexed="13"/>
  </sheetPr>
  <dimension ref="A1:AC92"/>
  <sheetViews>
    <sheetView zoomScaleSheetLayoutView="100" zoomScalePageLayoutView="0" workbookViewId="0" topLeftCell="A1">
      <selection activeCell="C10" sqref="C10:N10"/>
    </sheetView>
  </sheetViews>
  <sheetFormatPr defaultColWidth="9.00390625" defaultRowHeight="13.5"/>
  <cols>
    <col min="1" max="27" width="3.125" style="12" customWidth="1"/>
    <col min="28" max="28" width="3.625" style="12" customWidth="1"/>
    <col min="29" max="29" width="60.625" style="12" customWidth="1"/>
    <col min="30" max="30" width="9.00390625" style="12" bestFit="1" customWidth="1"/>
    <col min="31" max="31" width="9.00390625" style="12" customWidth="1"/>
    <col min="32" max="16384" width="9.00390625" style="12" customWidth="1"/>
  </cols>
  <sheetData>
    <row r="1" spans="1:29" ht="18" customHeight="1">
      <c r="A1" s="327"/>
      <c r="B1" s="336"/>
      <c r="C1" s="336"/>
      <c r="D1" s="336"/>
      <c r="E1" s="336"/>
      <c r="F1" s="336"/>
      <c r="G1" s="336"/>
      <c r="H1" s="336"/>
      <c r="I1" s="336"/>
      <c r="J1" s="336"/>
      <c r="K1" s="336"/>
      <c r="L1" s="336"/>
      <c r="M1" s="336"/>
      <c r="N1" s="336"/>
      <c r="O1" s="336"/>
      <c r="P1" s="336"/>
      <c r="Q1" s="336"/>
      <c r="R1" s="336"/>
      <c r="S1" s="336"/>
      <c r="T1" s="336"/>
      <c r="U1" s="336"/>
      <c r="V1" s="336"/>
      <c r="W1" s="336"/>
      <c r="X1" s="336"/>
      <c r="Y1" s="336"/>
      <c r="Z1" s="336"/>
      <c r="AA1" s="347"/>
      <c r="AB1" s="99"/>
      <c r="AC1" s="106" t="s">
        <v>61</v>
      </c>
    </row>
    <row r="2" spans="1:29" ht="18" customHeight="1">
      <c r="A2" s="328"/>
      <c r="B2" s="32"/>
      <c r="C2" s="32"/>
      <c r="D2" s="32"/>
      <c r="E2" s="32"/>
      <c r="F2" s="32"/>
      <c r="G2" s="32"/>
      <c r="H2" s="32"/>
      <c r="I2" s="32"/>
      <c r="J2" s="32"/>
      <c r="K2" s="32"/>
      <c r="L2" s="32"/>
      <c r="M2" s="32"/>
      <c r="N2" s="32"/>
      <c r="O2" s="32"/>
      <c r="P2" s="32"/>
      <c r="Q2" s="32"/>
      <c r="R2" s="32"/>
      <c r="S2" s="32"/>
      <c r="T2" s="32"/>
      <c r="U2" s="32"/>
      <c r="V2" s="32"/>
      <c r="W2" s="32"/>
      <c r="X2" s="32"/>
      <c r="Y2" s="32"/>
      <c r="Z2" s="32"/>
      <c r="AA2" s="348"/>
      <c r="AB2" s="99"/>
      <c r="AC2" s="107" t="s">
        <v>13</v>
      </c>
    </row>
    <row r="3" spans="1:29" ht="18" customHeight="1">
      <c r="A3" s="328"/>
      <c r="B3" s="32"/>
      <c r="C3" s="32"/>
      <c r="D3" s="32"/>
      <c r="E3" s="32"/>
      <c r="F3" s="32"/>
      <c r="G3" s="32"/>
      <c r="H3" s="32"/>
      <c r="I3" s="32"/>
      <c r="J3" s="32"/>
      <c r="K3" s="32"/>
      <c r="L3" s="32"/>
      <c r="M3" s="32"/>
      <c r="N3" s="32"/>
      <c r="O3" s="32"/>
      <c r="P3" s="32"/>
      <c r="Q3" s="32"/>
      <c r="R3" s="32"/>
      <c r="S3" s="32"/>
      <c r="T3" s="32"/>
      <c r="U3" s="32"/>
      <c r="V3" s="32"/>
      <c r="W3" s="32"/>
      <c r="X3" s="32"/>
      <c r="Y3" s="32"/>
      <c r="Z3" s="32"/>
      <c r="AA3" s="348"/>
      <c r="AB3" s="99"/>
      <c r="AC3" s="99"/>
    </row>
    <row r="4" spans="1:29" ht="30" customHeight="1">
      <c r="A4" s="329"/>
      <c r="B4" s="32"/>
      <c r="C4" s="32"/>
      <c r="D4" s="32"/>
      <c r="E4" s="32"/>
      <c r="F4" s="32"/>
      <c r="G4" s="32"/>
      <c r="H4" s="32"/>
      <c r="I4" s="32"/>
      <c r="J4" s="32"/>
      <c r="K4" s="32"/>
      <c r="L4" s="32"/>
      <c r="M4" s="32"/>
      <c r="N4" s="345" t="s">
        <v>388</v>
      </c>
      <c r="O4" s="32"/>
      <c r="P4" s="32"/>
      <c r="Q4" s="32"/>
      <c r="R4" s="32"/>
      <c r="S4" s="32"/>
      <c r="T4" s="32"/>
      <c r="U4" s="32"/>
      <c r="V4" s="32"/>
      <c r="W4" s="32"/>
      <c r="X4" s="32"/>
      <c r="Y4" s="32"/>
      <c r="Z4" s="32"/>
      <c r="AA4" s="348"/>
      <c r="AB4" s="99"/>
      <c r="AC4" s="99"/>
    </row>
    <row r="5" spans="1:29" ht="18" customHeight="1">
      <c r="A5" s="328"/>
      <c r="B5" s="32"/>
      <c r="C5" s="32"/>
      <c r="D5" s="32"/>
      <c r="E5" s="32"/>
      <c r="F5" s="32"/>
      <c r="G5" s="32"/>
      <c r="H5" s="32"/>
      <c r="I5" s="32"/>
      <c r="J5" s="32"/>
      <c r="K5" s="32"/>
      <c r="L5" s="32"/>
      <c r="M5" s="32"/>
      <c r="N5" s="32"/>
      <c r="O5" s="32"/>
      <c r="P5" s="32"/>
      <c r="Q5" s="32"/>
      <c r="R5" s="32"/>
      <c r="S5" s="32"/>
      <c r="T5" s="32"/>
      <c r="U5" s="32"/>
      <c r="V5" s="32"/>
      <c r="W5" s="32"/>
      <c r="X5" s="32"/>
      <c r="Y5" s="32"/>
      <c r="Z5" s="32"/>
      <c r="AA5" s="348"/>
      <c r="AB5" s="99"/>
      <c r="AC5" s="99"/>
    </row>
    <row r="6" spans="1:29" ht="18" customHeight="1">
      <c r="A6" s="328"/>
      <c r="B6" s="32"/>
      <c r="C6" s="32"/>
      <c r="D6" s="32"/>
      <c r="E6" s="32"/>
      <c r="F6" s="32"/>
      <c r="G6" s="32"/>
      <c r="H6" s="32"/>
      <c r="I6" s="32"/>
      <c r="J6" s="32"/>
      <c r="K6" s="32"/>
      <c r="L6" s="32"/>
      <c r="M6" s="32"/>
      <c r="N6" s="32"/>
      <c r="O6" s="32"/>
      <c r="P6" s="32"/>
      <c r="Q6" s="32"/>
      <c r="R6" s="32"/>
      <c r="S6" s="32"/>
      <c r="T6" s="32"/>
      <c r="U6" s="32"/>
      <c r="V6" s="32"/>
      <c r="W6" s="32"/>
      <c r="X6" s="32"/>
      <c r="Y6" s="32"/>
      <c r="Z6" s="32"/>
      <c r="AA6" s="348"/>
      <c r="AB6" s="99"/>
      <c r="AC6" s="99"/>
    </row>
    <row r="7" spans="1:29" ht="18" customHeight="1">
      <c r="A7" s="328"/>
      <c r="B7" s="32"/>
      <c r="C7" s="32"/>
      <c r="D7" s="32"/>
      <c r="E7" s="32"/>
      <c r="F7" s="32"/>
      <c r="G7" s="32"/>
      <c r="H7" s="32"/>
      <c r="I7" s="32"/>
      <c r="J7" s="32"/>
      <c r="K7" s="32"/>
      <c r="L7" s="32"/>
      <c r="M7" s="32"/>
      <c r="N7" s="32"/>
      <c r="O7" s="32"/>
      <c r="P7" s="32"/>
      <c r="Q7" s="32"/>
      <c r="R7" s="32"/>
      <c r="S7" s="32"/>
      <c r="T7" s="32"/>
      <c r="U7" s="32"/>
      <c r="V7" s="32"/>
      <c r="W7" s="32"/>
      <c r="X7" s="32"/>
      <c r="Y7" s="32"/>
      <c r="Z7" s="32"/>
      <c r="AA7" s="348"/>
      <c r="AB7" s="99"/>
      <c r="AC7" s="99"/>
    </row>
    <row r="8" spans="1:29" ht="36" customHeight="1">
      <c r="A8" s="330"/>
      <c r="B8" s="45"/>
      <c r="C8" s="45" t="s">
        <v>320</v>
      </c>
      <c r="D8" s="45"/>
      <c r="E8" s="339"/>
      <c r="F8" s="339"/>
      <c r="G8" s="339"/>
      <c r="H8" s="339"/>
      <c r="I8" s="339"/>
      <c r="J8" s="339"/>
      <c r="K8" s="339"/>
      <c r="L8" s="339"/>
      <c r="M8" s="339"/>
      <c r="N8" s="339"/>
      <c r="O8" s="339"/>
      <c r="P8" s="339"/>
      <c r="Q8" s="339"/>
      <c r="R8" s="339"/>
      <c r="S8" s="339"/>
      <c r="T8" s="339"/>
      <c r="U8" s="339"/>
      <c r="V8" s="339"/>
      <c r="W8" s="339"/>
      <c r="X8" s="339"/>
      <c r="Y8" s="339"/>
      <c r="Z8" s="339"/>
      <c r="AA8" s="348"/>
      <c r="AB8" s="99"/>
      <c r="AC8" s="99"/>
    </row>
    <row r="9" spans="1:29" ht="36" customHeight="1">
      <c r="A9" s="330"/>
      <c r="B9" s="45"/>
      <c r="C9" s="45" t="s">
        <v>321</v>
      </c>
      <c r="D9" s="339"/>
      <c r="E9" s="339"/>
      <c r="F9" s="339"/>
      <c r="G9" s="339"/>
      <c r="H9" s="339"/>
      <c r="I9" s="341">
        <v>10</v>
      </c>
      <c r="J9" s="1098" t="s">
        <v>172</v>
      </c>
      <c r="K9" s="1068"/>
      <c r="L9" s="341">
        <v>2</v>
      </c>
      <c r="M9" s="32" t="s">
        <v>389</v>
      </c>
      <c r="N9" s="32"/>
      <c r="O9" s="32"/>
      <c r="P9" s="32"/>
      <c r="Q9" s="45"/>
      <c r="R9" s="45"/>
      <c r="S9" s="45"/>
      <c r="T9" s="339"/>
      <c r="U9" s="339"/>
      <c r="V9" s="339"/>
      <c r="W9" s="339"/>
      <c r="X9" s="339"/>
      <c r="Y9" s="339"/>
      <c r="Z9" s="32"/>
      <c r="AA9" s="348"/>
      <c r="AB9" s="95" t="s">
        <v>82</v>
      </c>
      <c r="AC9" s="108" t="s">
        <v>323</v>
      </c>
    </row>
    <row r="10" spans="1:29" ht="36" customHeight="1">
      <c r="A10" s="330"/>
      <c r="B10" s="32"/>
      <c r="C10" s="1099" t="s">
        <v>194</v>
      </c>
      <c r="D10" s="1100"/>
      <c r="E10" s="1100"/>
      <c r="F10" s="1100"/>
      <c r="G10" s="1100"/>
      <c r="H10" s="1100"/>
      <c r="I10" s="1100"/>
      <c r="J10" s="1100"/>
      <c r="K10" s="1100"/>
      <c r="L10" s="1100"/>
      <c r="M10" s="1100"/>
      <c r="N10" s="1100"/>
      <c r="O10" s="32" t="s">
        <v>324</v>
      </c>
      <c r="P10" s="32"/>
      <c r="Q10" s="32"/>
      <c r="R10" s="32"/>
      <c r="S10" s="32"/>
      <c r="T10" s="32"/>
      <c r="U10" s="32"/>
      <c r="V10" s="32"/>
      <c r="W10" s="32"/>
      <c r="X10" s="32"/>
      <c r="Y10" s="32"/>
      <c r="Z10" s="32"/>
      <c r="AA10" s="348"/>
      <c r="AB10" s="95" t="s">
        <v>82</v>
      </c>
      <c r="AC10" s="108" t="s">
        <v>18</v>
      </c>
    </row>
    <row r="11" spans="1:29" ht="18" customHeight="1">
      <c r="A11" s="330"/>
      <c r="B11" s="32"/>
      <c r="C11" s="32"/>
      <c r="D11" s="32"/>
      <c r="E11" s="32"/>
      <c r="F11" s="32"/>
      <c r="G11" s="32"/>
      <c r="H11" s="32"/>
      <c r="I11" s="32"/>
      <c r="J11" s="32"/>
      <c r="K11" s="32"/>
      <c r="L11" s="32"/>
      <c r="M11" s="32"/>
      <c r="N11" s="32"/>
      <c r="O11" s="32"/>
      <c r="P11" s="32"/>
      <c r="Q11" s="32"/>
      <c r="R11" s="32"/>
      <c r="S11" s="32"/>
      <c r="T11" s="32"/>
      <c r="U11" s="32"/>
      <c r="V11" s="32"/>
      <c r="W11" s="32"/>
      <c r="X11" s="32"/>
      <c r="Y11" s="32"/>
      <c r="Z11" s="32"/>
      <c r="AA11" s="348"/>
      <c r="AB11" s="99"/>
      <c r="AC11" s="99"/>
    </row>
    <row r="12" spans="1:29" ht="18" customHeight="1">
      <c r="A12" s="330"/>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48"/>
      <c r="AB12" s="99"/>
      <c r="AC12" s="99"/>
    </row>
    <row r="13" spans="1:29" ht="18" customHeight="1">
      <c r="A13" s="329"/>
      <c r="B13" s="32"/>
      <c r="C13" s="32"/>
      <c r="D13" s="32"/>
      <c r="E13" s="32"/>
      <c r="F13" s="32"/>
      <c r="G13" s="32"/>
      <c r="H13" s="32"/>
      <c r="I13" s="32"/>
      <c r="J13" s="32"/>
      <c r="K13" s="32"/>
      <c r="L13" s="32"/>
      <c r="M13" s="32"/>
      <c r="N13" s="32"/>
      <c r="O13" s="32"/>
      <c r="P13" s="1098" t="s">
        <v>341</v>
      </c>
      <c r="Q13" s="1101"/>
      <c r="R13" s="1102">
        <f>IF(①!D6=0,"要",①!D6)</f>
        <v>3</v>
      </c>
      <c r="S13" s="1102"/>
      <c r="T13" s="135" t="s">
        <v>74</v>
      </c>
      <c r="U13" s="1102">
        <f>IF(①!F6=0,"要",①!F6)</f>
        <v>5</v>
      </c>
      <c r="V13" s="1102"/>
      <c r="W13" s="135" t="s">
        <v>63</v>
      </c>
      <c r="X13" s="1102">
        <f>IF(①!H6=0,"要",①!H6)</f>
        <v>31</v>
      </c>
      <c r="Y13" s="1102"/>
      <c r="Z13" s="135" t="s">
        <v>87</v>
      </c>
      <c r="AA13" s="348"/>
      <c r="AB13" s="95" t="s">
        <v>82</v>
      </c>
      <c r="AC13" s="880" t="s">
        <v>205</v>
      </c>
    </row>
    <row r="14" spans="1:29" ht="18" customHeight="1">
      <c r="A14" s="330"/>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48"/>
      <c r="AB14" s="99"/>
      <c r="AC14" s="610"/>
    </row>
    <row r="15" spans="1:29" ht="18" customHeight="1">
      <c r="A15" s="330"/>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48"/>
      <c r="AB15" s="99"/>
      <c r="AC15" s="610"/>
    </row>
    <row r="16" spans="1:29" ht="18" customHeight="1">
      <c r="A16" s="330"/>
      <c r="B16" s="32"/>
      <c r="C16" s="32"/>
      <c r="D16" s="32"/>
      <c r="E16" s="32"/>
      <c r="F16" s="32"/>
      <c r="G16" s="32"/>
      <c r="H16" s="32"/>
      <c r="I16" s="32"/>
      <c r="J16" s="32"/>
      <c r="K16" s="32"/>
      <c r="L16" s="32"/>
      <c r="M16" s="32"/>
      <c r="N16" s="32"/>
      <c r="O16" s="32"/>
      <c r="P16" s="32"/>
      <c r="Q16" s="32"/>
      <c r="R16" s="32"/>
      <c r="S16" s="32"/>
      <c r="T16" s="32"/>
      <c r="U16" s="32"/>
      <c r="V16" s="32"/>
      <c r="W16" s="32"/>
      <c r="X16" s="32"/>
      <c r="Y16" s="32"/>
      <c r="Z16" s="32"/>
      <c r="AA16" s="348"/>
      <c r="AB16" s="99"/>
      <c r="AC16" s="610"/>
    </row>
    <row r="17" spans="1:29" ht="18" customHeight="1">
      <c r="A17" s="329"/>
      <c r="B17" s="32"/>
      <c r="C17" s="32"/>
      <c r="D17" s="32"/>
      <c r="E17" s="32"/>
      <c r="F17" s="32"/>
      <c r="G17" s="32"/>
      <c r="H17" s="32"/>
      <c r="I17" s="32"/>
      <c r="J17" s="343"/>
      <c r="K17" s="343" t="s">
        <v>147</v>
      </c>
      <c r="L17" s="339"/>
      <c r="M17" s="339"/>
      <c r="N17" s="32"/>
      <c r="O17" s="1107" t="str">
        <f>IF(①!P4=0,"要入力",①!P4)</f>
        <v>岩手県釜石市新町６番５０号</v>
      </c>
      <c r="P17" s="1107"/>
      <c r="Q17" s="1107"/>
      <c r="R17" s="1107"/>
      <c r="S17" s="1107"/>
      <c r="T17" s="1107"/>
      <c r="U17" s="1107"/>
      <c r="V17" s="1107"/>
      <c r="W17" s="1107"/>
      <c r="X17" s="1107"/>
      <c r="Y17" s="1107"/>
      <c r="Z17" s="1107"/>
      <c r="AA17" s="348"/>
      <c r="AB17" s="95" t="s">
        <v>82</v>
      </c>
      <c r="AC17" s="610"/>
    </row>
    <row r="18" spans="1:29" ht="18" customHeight="1">
      <c r="A18" s="330"/>
      <c r="B18" s="32"/>
      <c r="C18" s="32"/>
      <c r="D18" s="32"/>
      <c r="E18" s="32"/>
      <c r="F18" s="32"/>
      <c r="G18" s="32"/>
      <c r="H18" s="32"/>
      <c r="I18" s="32"/>
      <c r="J18" s="45"/>
      <c r="K18" s="45"/>
      <c r="L18" s="45"/>
      <c r="M18" s="45"/>
      <c r="N18" s="32"/>
      <c r="O18" s="1107"/>
      <c r="P18" s="1107"/>
      <c r="Q18" s="1107"/>
      <c r="R18" s="1107"/>
      <c r="S18" s="1107"/>
      <c r="T18" s="1107"/>
      <c r="U18" s="1107"/>
      <c r="V18" s="1107"/>
      <c r="W18" s="1107"/>
      <c r="X18" s="1107"/>
      <c r="Y18" s="1107"/>
      <c r="Z18" s="1107"/>
      <c r="AA18" s="348"/>
      <c r="AB18" s="99"/>
      <c r="AC18" s="610"/>
    </row>
    <row r="19" spans="1:29" ht="18" customHeight="1">
      <c r="A19" s="329"/>
      <c r="B19" s="32"/>
      <c r="C19" s="32"/>
      <c r="D19" s="32"/>
      <c r="E19" s="32"/>
      <c r="F19" s="32"/>
      <c r="G19" s="32"/>
      <c r="H19" s="32"/>
      <c r="I19" s="32"/>
      <c r="J19" s="343"/>
      <c r="K19" s="343" t="s">
        <v>325</v>
      </c>
      <c r="L19" s="339"/>
      <c r="M19" s="339"/>
      <c r="N19" s="32"/>
      <c r="O19" s="1103" t="str">
        <f>IF(①!P6=0,"要入力",①!P6)</f>
        <v>○○工業　株式会社</v>
      </c>
      <c r="P19" s="1103"/>
      <c r="Q19" s="1103"/>
      <c r="R19" s="1103"/>
      <c r="S19" s="1103"/>
      <c r="T19" s="1103"/>
      <c r="U19" s="1103"/>
      <c r="V19" s="1103"/>
      <c r="W19" s="1103"/>
      <c r="X19" s="1103"/>
      <c r="Y19" s="1103"/>
      <c r="Z19" s="32"/>
      <c r="AA19" s="348"/>
      <c r="AB19" s="95" t="s">
        <v>82</v>
      </c>
      <c r="AC19" s="610"/>
    </row>
    <row r="20" spans="1:29" ht="18" customHeight="1">
      <c r="A20" s="330"/>
      <c r="B20" s="32"/>
      <c r="C20" s="32"/>
      <c r="D20" s="32"/>
      <c r="E20" s="32"/>
      <c r="F20" s="32"/>
      <c r="G20" s="32"/>
      <c r="H20" s="32"/>
      <c r="I20" s="32"/>
      <c r="J20" s="45"/>
      <c r="K20" s="45"/>
      <c r="L20" s="45"/>
      <c r="M20" s="45"/>
      <c r="N20" s="32"/>
      <c r="O20" s="32"/>
      <c r="P20" s="32"/>
      <c r="Q20" s="32"/>
      <c r="R20" s="32"/>
      <c r="S20" s="32"/>
      <c r="T20" s="32"/>
      <c r="U20" s="32"/>
      <c r="V20" s="32"/>
      <c r="W20" s="32"/>
      <c r="X20" s="32"/>
      <c r="Y20" s="32"/>
      <c r="Z20" s="32"/>
      <c r="AA20" s="348"/>
      <c r="AB20" s="99"/>
      <c r="AC20" s="610"/>
    </row>
    <row r="21" spans="1:29" ht="18" customHeight="1">
      <c r="A21" s="329"/>
      <c r="B21" s="32"/>
      <c r="C21" s="32"/>
      <c r="D21" s="32"/>
      <c r="E21" s="32"/>
      <c r="F21" s="32"/>
      <c r="G21" s="32"/>
      <c r="H21" s="32"/>
      <c r="I21" s="32"/>
      <c r="J21" s="343"/>
      <c r="K21" s="343" t="s">
        <v>211</v>
      </c>
      <c r="L21" s="45"/>
      <c r="M21" s="45"/>
      <c r="N21" s="32"/>
      <c r="O21" s="1103" t="str">
        <f>①!P8</f>
        <v>代表取締役　○○　△△</v>
      </c>
      <c r="P21" s="1103"/>
      <c r="Q21" s="1103"/>
      <c r="R21" s="1103"/>
      <c r="S21" s="1103"/>
      <c r="T21" s="1103"/>
      <c r="U21" s="1103"/>
      <c r="V21" s="1103"/>
      <c r="W21" s="1103"/>
      <c r="X21" s="1103"/>
      <c r="Y21" s="1103"/>
      <c r="Z21" s="32"/>
      <c r="AA21" s="348"/>
      <c r="AB21" s="95"/>
      <c r="AC21" s="881"/>
    </row>
    <row r="22" spans="1:29" ht="15.75">
      <c r="A22" s="330"/>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48"/>
      <c r="AB22" s="99"/>
      <c r="AC22" s="99"/>
    </row>
    <row r="23" spans="1:29" ht="13.5">
      <c r="A23" s="331"/>
      <c r="B23" s="32"/>
      <c r="C23" s="32"/>
      <c r="D23" s="32"/>
      <c r="E23" s="32"/>
      <c r="F23" s="32"/>
      <c r="G23" s="32"/>
      <c r="H23" s="32"/>
      <c r="I23" s="32"/>
      <c r="J23" s="32"/>
      <c r="K23" s="32"/>
      <c r="L23" s="32"/>
      <c r="M23" s="32"/>
      <c r="N23" s="32"/>
      <c r="O23" s="32"/>
      <c r="P23" s="32"/>
      <c r="Q23" s="32"/>
      <c r="R23" s="32"/>
      <c r="S23" s="32"/>
      <c r="T23" s="32"/>
      <c r="U23" s="32"/>
      <c r="V23" s="32"/>
      <c r="W23" s="32"/>
      <c r="X23" s="32"/>
      <c r="Y23" s="32"/>
      <c r="Z23" s="32"/>
      <c r="AA23" s="348"/>
      <c r="AB23" s="99"/>
      <c r="AC23" s="99"/>
    </row>
    <row r="24" spans="1:29" ht="15.75">
      <c r="A24" s="330"/>
      <c r="B24" s="32"/>
      <c r="C24" s="32"/>
      <c r="D24" s="32"/>
      <c r="E24" s="32"/>
      <c r="F24" s="32"/>
      <c r="G24" s="32"/>
      <c r="H24" s="32"/>
      <c r="I24" s="32"/>
      <c r="J24" s="32"/>
      <c r="K24" s="32"/>
      <c r="L24" s="32"/>
      <c r="M24" s="32"/>
      <c r="N24" s="32"/>
      <c r="O24" s="32"/>
      <c r="P24" s="32"/>
      <c r="Q24" s="32"/>
      <c r="R24" s="32"/>
      <c r="S24" s="32"/>
      <c r="T24" s="32"/>
      <c r="U24" s="32"/>
      <c r="V24" s="32"/>
      <c r="W24" s="32"/>
      <c r="X24" s="32"/>
      <c r="Y24" s="32"/>
      <c r="Z24" s="32"/>
      <c r="AA24" s="348"/>
      <c r="AB24" s="99"/>
      <c r="AC24" s="99"/>
    </row>
    <row r="25" spans="1:29" ht="13.5">
      <c r="A25" s="329"/>
      <c r="B25" s="32"/>
      <c r="C25" s="32"/>
      <c r="D25" s="32"/>
      <c r="E25" s="32"/>
      <c r="F25" s="32"/>
      <c r="G25" s="32"/>
      <c r="H25" s="32"/>
      <c r="I25" s="32"/>
      <c r="J25" s="32"/>
      <c r="K25" s="32"/>
      <c r="L25" s="32"/>
      <c r="M25" s="32"/>
      <c r="N25" s="32"/>
      <c r="O25" s="32"/>
      <c r="P25" s="32"/>
      <c r="Q25" s="32"/>
      <c r="R25" s="32"/>
      <c r="S25" s="32"/>
      <c r="T25" s="32"/>
      <c r="U25" s="32"/>
      <c r="V25" s="32"/>
      <c r="W25" s="32"/>
      <c r="X25" s="32"/>
      <c r="Y25" s="32"/>
      <c r="Z25" s="32"/>
      <c r="AA25" s="348"/>
      <c r="AB25" s="99"/>
      <c r="AC25" s="99"/>
    </row>
    <row r="26" spans="1:29" ht="13.5">
      <c r="A26" s="329"/>
      <c r="B26" s="32"/>
      <c r="C26" s="32"/>
      <c r="D26" s="32"/>
      <c r="E26" s="32"/>
      <c r="F26" s="32"/>
      <c r="G26" s="32"/>
      <c r="H26" s="32"/>
      <c r="I26" s="32"/>
      <c r="J26" s="32"/>
      <c r="K26" s="32"/>
      <c r="L26" s="32"/>
      <c r="M26" s="32"/>
      <c r="N26" s="32"/>
      <c r="O26" s="32"/>
      <c r="P26" s="32"/>
      <c r="Q26" s="32"/>
      <c r="R26" s="32"/>
      <c r="S26" s="32"/>
      <c r="T26" s="32"/>
      <c r="U26" s="32"/>
      <c r="V26" s="32"/>
      <c r="W26" s="32"/>
      <c r="X26" s="32"/>
      <c r="Y26" s="32"/>
      <c r="Z26" s="32"/>
      <c r="AA26" s="348"/>
      <c r="AB26" s="99"/>
      <c r="AC26" s="99"/>
    </row>
    <row r="27" spans="1:29" ht="13.5">
      <c r="A27" s="329"/>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48"/>
      <c r="AB27" s="99"/>
      <c r="AC27" s="99"/>
    </row>
    <row r="28" spans="1:29" ht="13.5">
      <c r="A28" s="329"/>
      <c r="B28" s="32"/>
      <c r="C28" s="32"/>
      <c r="D28" s="32"/>
      <c r="E28" s="32"/>
      <c r="F28" s="32"/>
      <c r="G28" s="32"/>
      <c r="H28" s="32"/>
      <c r="I28" s="32"/>
      <c r="J28" s="32"/>
      <c r="K28" s="32"/>
      <c r="L28" s="32"/>
      <c r="M28" s="32"/>
      <c r="N28" s="32"/>
      <c r="O28" s="32"/>
      <c r="P28" s="32"/>
      <c r="Q28" s="32"/>
      <c r="R28" s="32"/>
      <c r="S28" s="32"/>
      <c r="T28" s="32"/>
      <c r="U28" s="32"/>
      <c r="V28" s="32"/>
      <c r="W28" s="32"/>
      <c r="X28" s="32"/>
      <c r="Y28" s="32"/>
      <c r="Z28" s="32"/>
      <c r="AA28" s="348"/>
      <c r="AB28" s="99"/>
      <c r="AC28" s="99"/>
    </row>
    <row r="29" spans="1:29" ht="13.5">
      <c r="A29" s="329"/>
      <c r="B29" s="32"/>
      <c r="C29" s="32"/>
      <c r="D29" s="32"/>
      <c r="E29" s="32"/>
      <c r="F29" s="32"/>
      <c r="G29" s="32"/>
      <c r="H29" s="32"/>
      <c r="I29" s="32"/>
      <c r="J29" s="32"/>
      <c r="K29" s="32"/>
      <c r="L29" s="32"/>
      <c r="M29" s="32"/>
      <c r="N29" s="32"/>
      <c r="O29" s="32"/>
      <c r="P29" s="32"/>
      <c r="Q29" s="32"/>
      <c r="R29" s="32"/>
      <c r="S29" s="32"/>
      <c r="T29" s="32"/>
      <c r="U29" s="32"/>
      <c r="V29" s="32"/>
      <c r="W29" s="32"/>
      <c r="X29" s="32"/>
      <c r="Y29" s="32"/>
      <c r="Z29" s="32"/>
      <c r="AA29" s="348"/>
      <c r="AB29" s="99"/>
      <c r="AC29" s="99"/>
    </row>
    <row r="30" spans="1:29" ht="13.5">
      <c r="A30" s="329"/>
      <c r="B30" s="32"/>
      <c r="C30" s="32"/>
      <c r="D30" s="32"/>
      <c r="E30" s="32"/>
      <c r="F30" s="32"/>
      <c r="G30" s="32"/>
      <c r="H30" s="32"/>
      <c r="I30" s="32"/>
      <c r="J30" s="32"/>
      <c r="K30" s="32"/>
      <c r="L30" s="32"/>
      <c r="M30" s="32"/>
      <c r="N30" s="32"/>
      <c r="O30" s="32"/>
      <c r="P30" s="32"/>
      <c r="Q30" s="32"/>
      <c r="R30" s="32"/>
      <c r="S30" s="32"/>
      <c r="T30" s="32"/>
      <c r="U30" s="32"/>
      <c r="V30" s="32"/>
      <c r="W30" s="32"/>
      <c r="X30" s="32"/>
      <c r="Y30" s="32"/>
      <c r="Z30" s="32"/>
      <c r="AA30" s="348"/>
      <c r="AB30" s="99"/>
      <c r="AC30" s="99"/>
    </row>
    <row r="31" spans="1:29" ht="13.5">
      <c r="A31" s="329"/>
      <c r="B31" s="32"/>
      <c r="C31" s="32"/>
      <c r="D31" s="32"/>
      <c r="E31" s="32"/>
      <c r="F31" s="32"/>
      <c r="G31" s="32"/>
      <c r="H31" s="32"/>
      <c r="I31" s="32"/>
      <c r="J31" s="32"/>
      <c r="K31" s="32"/>
      <c r="L31" s="32"/>
      <c r="M31" s="32"/>
      <c r="N31" s="32"/>
      <c r="O31" s="32"/>
      <c r="P31" s="32"/>
      <c r="Q31" s="32"/>
      <c r="R31" s="32"/>
      <c r="S31" s="32"/>
      <c r="T31" s="32"/>
      <c r="U31" s="32"/>
      <c r="V31" s="32"/>
      <c r="W31" s="32"/>
      <c r="X31" s="32"/>
      <c r="Y31" s="32"/>
      <c r="Z31" s="32"/>
      <c r="AA31" s="348"/>
      <c r="AB31" s="99"/>
      <c r="AC31" s="99"/>
    </row>
    <row r="32" spans="1:29" ht="13.5">
      <c r="A32" s="329"/>
      <c r="B32" s="32"/>
      <c r="C32" s="32"/>
      <c r="D32" s="32"/>
      <c r="E32" s="32"/>
      <c r="F32" s="32"/>
      <c r="G32" s="32"/>
      <c r="H32" s="32"/>
      <c r="I32" s="32"/>
      <c r="J32" s="32"/>
      <c r="K32" s="32"/>
      <c r="L32" s="32"/>
      <c r="M32" s="32"/>
      <c r="N32" s="32"/>
      <c r="O32" s="32"/>
      <c r="P32" s="32"/>
      <c r="Q32" s="32"/>
      <c r="R32" s="32"/>
      <c r="S32" s="32"/>
      <c r="T32" s="32"/>
      <c r="U32" s="32"/>
      <c r="V32" s="32"/>
      <c r="W32" s="32"/>
      <c r="X32" s="32"/>
      <c r="Y32" s="32"/>
      <c r="Z32" s="32"/>
      <c r="AA32" s="348"/>
      <c r="AB32" s="99"/>
      <c r="AC32" s="99"/>
    </row>
    <row r="33" spans="1:29" ht="13.5">
      <c r="A33" s="329"/>
      <c r="B33" s="32"/>
      <c r="C33" s="32"/>
      <c r="D33" s="32"/>
      <c r="E33" s="32"/>
      <c r="F33" s="32"/>
      <c r="G33" s="32"/>
      <c r="H33" s="32"/>
      <c r="I33" s="32"/>
      <c r="J33" s="32"/>
      <c r="K33" s="32"/>
      <c r="L33" s="32"/>
      <c r="M33" s="32"/>
      <c r="N33" s="32"/>
      <c r="O33" s="32"/>
      <c r="P33" s="32"/>
      <c r="Q33" s="32"/>
      <c r="R33" s="32"/>
      <c r="S33" s="32"/>
      <c r="T33" s="32"/>
      <c r="U33" s="32"/>
      <c r="V33" s="32"/>
      <c r="W33" s="32"/>
      <c r="X33" s="32"/>
      <c r="Y33" s="32"/>
      <c r="Z33" s="32"/>
      <c r="AA33" s="348"/>
      <c r="AB33" s="99"/>
      <c r="AC33" s="99"/>
    </row>
    <row r="34" spans="1:29" ht="13.5">
      <c r="A34" s="329"/>
      <c r="B34" s="32"/>
      <c r="C34" s="32"/>
      <c r="D34" s="32"/>
      <c r="E34" s="32"/>
      <c r="F34" s="32"/>
      <c r="G34" s="32"/>
      <c r="H34" s="32"/>
      <c r="I34" s="32"/>
      <c r="J34" s="32"/>
      <c r="K34" s="32"/>
      <c r="L34" s="32"/>
      <c r="M34" s="32"/>
      <c r="N34" s="32"/>
      <c r="O34" s="32"/>
      <c r="P34" s="32"/>
      <c r="Q34" s="32"/>
      <c r="R34" s="32"/>
      <c r="S34" s="32"/>
      <c r="T34" s="32"/>
      <c r="U34" s="32"/>
      <c r="V34" s="32"/>
      <c r="W34" s="32"/>
      <c r="X34" s="32"/>
      <c r="Y34" s="32"/>
      <c r="Z34" s="32"/>
      <c r="AA34" s="348"/>
      <c r="AB34" s="99"/>
      <c r="AC34" s="99"/>
    </row>
    <row r="35" spans="1:29" ht="13.5">
      <c r="A35" s="329"/>
      <c r="B35" s="32"/>
      <c r="C35" s="32"/>
      <c r="D35" s="32"/>
      <c r="E35" s="32"/>
      <c r="F35" s="32"/>
      <c r="G35" s="32"/>
      <c r="H35" s="32"/>
      <c r="I35" s="32"/>
      <c r="J35" s="32"/>
      <c r="K35" s="32"/>
      <c r="L35" s="32"/>
      <c r="M35" s="32"/>
      <c r="N35" s="32"/>
      <c r="O35" s="32"/>
      <c r="P35" s="32"/>
      <c r="Q35" s="32"/>
      <c r="R35" s="32"/>
      <c r="S35" s="32"/>
      <c r="T35" s="32"/>
      <c r="U35" s="32"/>
      <c r="V35" s="32"/>
      <c r="W35" s="32"/>
      <c r="X35" s="32"/>
      <c r="Y35" s="32"/>
      <c r="Z35" s="32"/>
      <c r="AA35" s="348"/>
      <c r="AB35" s="99"/>
      <c r="AC35" s="99"/>
    </row>
    <row r="36" spans="1:29" ht="13.5">
      <c r="A36" s="329"/>
      <c r="B36" s="32"/>
      <c r="C36" s="32"/>
      <c r="D36" s="32"/>
      <c r="E36" s="32"/>
      <c r="F36" s="32"/>
      <c r="G36" s="32"/>
      <c r="H36" s="32"/>
      <c r="I36" s="32"/>
      <c r="J36" s="32"/>
      <c r="K36" s="32"/>
      <c r="L36" s="32"/>
      <c r="M36" s="32"/>
      <c r="N36" s="32"/>
      <c r="O36" s="32"/>
      <c r="P36" s="32"/>
      <c r="Q36" s="32"/>
      <c r="R36" s="32"/>
      <c r="S36" s="32"/>
      <c r="T36" s="32"/>
      <c r="U36" s="32"/>
      <c r="V36" s="32"/>
      <c r="W36" s="32"/>
      <c r="X36" s="32"/>
      <c r="Y36" s="32"/>
      <c r="Z36" s="32"/>
      <c r="AA36" s="348"/>
      <c r="AB36" s="99"/>
      <c r="AC36" s="99"/>
    </row>
    <row r="37" spans="1:29" ht="13.5">
      <c r="A37" s="329"/>
      <c r="B37" s="32"/>
      <c r="C37" s="32"/>
      <c r="D37" s="32"/>
      <c r="E37" s="32"/>
      <c r="F37" s="32"/>
      <c r="G37" s="32"/>
      <c r="H37" s="32"/>
      <c r="I37" s="32"/>
      <c r="J37" s="32"/>
      <c r="K37" s="32"/>
      <c r="L37" s="32"/>
      <c r="M37" s="32"/>
      <c r="N37" s="32"/>
      <c r="O37" s="32"/>
      <c r="P37" s="32"/>
      <c r="Q37" s="32"/>
      <c r="R37" s="32"/>
      <c r="S37" s="32"/>
      <c r="T37" s="32"/>
      <c r="U37" s="32"/>
      <c r="V37" s="32"/>
      <c r="W37" s="32"/>
      <c r="X37" s="32"/>
      <c r="Y37" s="32"/>
      <c r="Z37" s="32"/>
      <c r="AA37" s="348"/>
      <c r="AB37" s="99"/>
      <c r="AC37" s="99"/>
    </row>
    <row r="38" spans="1:29" ht="13.5">
      <c r="A38" s="329"/>
      <c r="B38" s="32"/>
      <c r="C38" s="32"/>
      <c r="D38" s="32"/>
      <c r="E38" s="32"/>
      <c r="F38" s="32"/>
      <c r="G38" s="32"/>
      <c r="H38" s="32"/>
      <c r="I38" s="32"/>
      <c r="J38" s="32"/>
      <c r="K38" s="32"/>
      <c r="L38" s="32"/>
      <c r="M38" s="32"/>
      <c r="N38" s="32"/>
      <c r="O38" s="32"/>
      <c r="P38" s="32"/>
      <c r="Q38" s="32"/>
      <c r="R38" s="32"/>
      <c r="S38" s="32"/>
      <c r="T38" s="32"/>
      <c r="U38" s="32"/>
      <c r="V38" s="32"/>
      <c r="W38" s="32"/>
      <c r="X38" s="32"/>
      <c r="Y38" s="32"/>
      <c r="Z38" s="32"/>
      <c r="AA38" s="348"/>
      <c r="AB38" s="99"/>
      <c r="AC38" s="99"/>
    </row>
    <row r="39" spans="1:29" ht="13.5">
      <c r="A39" s="329"/>
      <c r="B39" s="32"/>
      <c r="C39" s="32"/>
      <c r="D39" s="32"/>
      <c r="E39" s="32"/>
      <c r="F39" s="32"/>
      <c r="G39" s="32"/>
      <c r="H39" s="32"/>
      <c r="I39" s="32"/>
      <c r="J39" s="32"/>
      <c r="K39" s="32"/>
      <c r="L39" s="32"/>
      <c r="M39" s="32"/>
      <c r="N39" s="32"/>
      <c r="O39" s="32"/>
      <c r="P39" s="32"/>
      <c r="Q39" s="32"/>
      <c r="R39" s="32"/>
      <c r="S39" s="32"/>
      <c r="T39" s="32"/>
      <c r="U39" s="32"/>
      <c r="V39" s="32"/>
      <c r="W39" s="32"/>
      <c r="X39" s="32"/>
      <c r="Y39" s="32"/>
      <c r="Z39" s="32"/>
      <c r="AA39" s="348"/>
      <c r="AB39" s="99"/>
      <c r="AC39" s="99"/>
    </row>
    <row r="40" spans="1:29" ht="13.5">
      <c r="A40" s="329"/>
      <c r="B40" s="32"/>
      <c r="C40" s="32"/>
      <c r="D40" s="32"/>
      <c r="E40" s="32"/>
      <c r="F40" s="32"/>
      <c r="G40" s="32"/>
      <c r="H40" s="32"/>
      <c r="I40" s="32"/>
      <c r="J40" s="32"/>
      <c r="K40" s="32"/>
      <c r="L40" s="32"/>
      <c r="M40" s="32"/>
      <c r="N40" s="32"/>
      <c r="O40" s="32"/>
      <c r="P40" s="32"/>
      <c r="Q40" s="32"/>
      <c r="R40" s="32"/>
      <c r="S40" s="32"/>
      <c r="T40" s="32"/>
      <c r="U40" s="32"/>
      <c r="V40" s="32"/>
      <c r="W40" s="32"/>
      <c r="X40" s="32"/>
      <c r="Y40" s="32"/>
      <c r="Z40" s="32"/>
      <c r="AA40" s="348"/>
      <c r="AB40" s="99"/>
      <c r="AC40" s="99"/>
    </row>
    <row r="41" spans="1:29" ht="13.5">
      <c r="A41" s="329"/>
      <c r="B41" s="32"/>
      <c r="C41" s="32"/>
      <c r="D41" s="32"/>
      <c r="E41" s="32"/>
      <c r="F41" s="32"/>
      <c r="G41" s="32"/>
      <c r="H41" s="32"/>
      <c r="I41" s="32"/>
      <c r="J41" s="32"/>
      <c r="K41" s="32"/>
      <c r="L41" s="32"/>
      <c r="M41" s="32"/>
      <c r="N41" s="32"/>
      <c r="O41" s="32"/>
      <c r="P41" s="32"/>
      <c r="Q41" s="32"/>
      <c r="R41" s="32"/>
      <c r="S41" s="32"/>
      <c r="T41" s="32"/>
      <c r="U41" s="32"/>
      <c r="V41" s="32"/>
      <c r="W41" s="32"/>
      <c r="X41" s="32"/>
      <c r="Y41" s="32"/>
      <c r="Z41" s="32"/>
      <c r="AA41" s="348"/>
      <c r="AB41" s="99"/>
      <c r="AC41" s="99"/>
    </row>
    <row r="42" spans="1:29" ht="13.5">
      <c r="A42" s="329"/>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48"/>
      <c r="AB42" s="99"/>
      <c r="AC42" s="99"/>
    </row>
    <row r="43" spans="1:29" ht="13.5">
      <c r="A43" s="329"/>
      <c r="B43" s="32"/>
      <c r="C43" s="32"/>
      <c r="D43" s="32"/>
      <c r="E43" s="32"/>
      <c r="F43" s="32"/>
      <c r="G43" s="32"/>
      <c r="H43" s="32"/>
      <c r="I43" s="32"/>
      <c r="J43" s="32"/>
      <c r="K43" s="32"/>
      <c r="L43" s="32"/>
      <c r="M43" s="32"/>
      <c r="N43" s="32"/>
      <c r="O43" s="32"/>
      <c r="P43" s="32"/>
      <c r="Q43" s="32"/>
      <c r="R43" s="32"/>
      <c r="S43" s="32"/>
      <c r="T43" s="32"/>
      <c r="U43" s="32"/>
      <c r="V43" s="32"/>
      <c r="W43" s="32"/>
      <c r="X43" s="32"/>
      <c r="Y43" s="32"/>
      <c r="Z43" s="32"/>
      <c r="AA43" s="348"/>
      <c r="AB43" s="99"/>
      <c r="AC43" s="99"/>
    </row>
    <row r="44" spans="1:29" ht="13.5">
      <c r="A44" s="329"/>
      <c r="B44" s="32"/>
      <c r="C44" s="32"/>
      <c r="D44" s="32"/>
      <c r="E44" s="32"/>
      <c r="F44" s="32"/>
      <c r="G44" s="32"/>
      <c r="H44" s="32"/>
      <c r="I44" s="32"/>
      <c r="J44" s="32"/>
      <c r="K44" s="32"/>
      <c r="L44" s="32"/>
      <c r="M44" s="32"/>
      <c r="N44" s="32"/>
      <c r="O44" s="32"/>
      <c r="P44" s="32"/>
      <c r="Q44" s="32"/>
      <c r="R44" s="32"/>
      <c r="S44" s="32"/>
      <c r="T44" s="32"/>
      <c r="U44" s="32"/>
      <c r="V44" s="32"/>
      <c r="W44" s="32"/>
      <c r="X44" s="32"/>
      <c r="Y44" s="32"/>
      <c r="Z44" s="32"/>
      <c r="AA44" s="348"/>
      <c r="AB44" s="99"/>
      <c r="AC44" s="99"/>
    </row>
    <row r="45" spans="1:29" ht="13.5">
      <c r="A45" s="332"/>
      <c r="B45" s="337"/>
      <c r="C45" s="337"/>
      <c r="D45" s="337"/>
      <c r="E45" s="337"/>
      <c r="F45" s="337"/>
      <c r="G45" s="337"/>
      <c r="H45" s="337"/>
      <c r="I45" s="337"/>
      <c r="J45" s="337"/>
      <c r="K45" s="337"/>
      <c r="L45" s="337"/>
      <c r="M45" s="337"/>
      <c r="N45" s="337"/>
      <c r="O45" s="337"/>
      <c r="P45" s="337"/>
      <c r="Q45" s="337"/>
      <c r="R45" s="337"/>
      <c r="S45" s="337"/>
      <c r="T45" s="337"/>
      <c r="U45" s="337"/>
      <c r="V45" s="337"/>
      <c r="W45" s="337"/>
      <c r="X45" s="337"/>
      <c r="Y45" s="337"/>
      <c r="Z45" s="337"/>
      <c r="AA45" s="349"/>
      <c r="AB45" s="99"/>
      <c r="AC45" s="99"/>
    </row>
    <row r="46" spans="1:29" ht="27" customHeight="1">
      <c r="A46" s="528" t="s">
        <v>146</v>
      </c>
      <c r="B46" s="529"/>
      <c r="C46" s="529"/>
      <c r="D46" s="529"/>
      <c r="E46" s="529"/>
      <c r="F46" s="529"/>
      <c r="G46" s="529"/>
      <c r="H46" s="529"/>
      <c r="I46" s="529"/>
      <c r="J46" s="529"/>
      <c r="K46" s="529"/>
      <c r="L46" s="529"/>
      <c r="M46" s="529"/>
      <c r="N46" s="529"/>
      <c r="O46" s="529"/>
      <c r="P46" s="529"/>
      <c r="Q46" s="529"/>
      <c r="R46" s="529"/>
      <c r="S46" s="529"/>
      <c r="T46" s="529"/>
      <c r="U46" s="529"/>
      <c r="V46" s="529"/>
      <c r="W46" s="529"/>
      <c r="X46" s="529"/>
      <c r="Y46" s="529"/>
      <c r="Z46" s="529"/>
      <c r="AA46" s="95"/>
      <c r="AB46" s="99"/>
      <c r="AC46" s="99"/>
    </row>
    <row r="47" spans="1:29" ht="18" customHeight="1">
      <c r="A47" s="134"/>
      <c r="B47" s="128"/>
      <c r="C47" s="128"/>
      <c r="D47" s="128"/>
      <c r="E47" s="128"/>
      <c r="F47" s="128"/>
      <c r="G47" s="128"/>
      <c r="H47" s="128"/>
      <c r="I47" s="128"/>
      <c r="J47" s="128"/>
      <c r="K47" s="128"/>
      <c r="L47" s="128"/>
      <c r="M47" s="128"/>
      <c r="N47" s="128"/>
      <c r="O47" s="128"/>
      <c r="P47" s="128"/>
      <c r="Q47" s="128"/>
      <c r="R47" s="128"/>
      <c r="S47" s="128"/>
      <c r="T47" s="128"/>
      <c r="U47" s="128"/>
      <c r="V47" s="128"/>
      <c r="W47" s="128"/>
      <c r="X47" s="128"/>
      <c r="Y47" s="128"/>
      <c r="Z47" s="128"/>
      <c r="AA47" s="128"/>
      <c r="AB47" s="99"/>
      <c r="AC47" s="116" t="s">
        <v>69</v>
      </c>
    </row>
    <row r="48" spans="1:29" ht="18" customHeight="1">
      <c r="A48" s="333"/>
      <c r="B48" s="128"/>
      <c r="C48" s="128"/>
      <c r="D48" s="128"/>
      <c r="E48" s="128"/>
      <c r="F48" s="128"/>
      <c r="G48" s="128"/>
      <c r="H48" s="128"/>
      <c r="I48" s="128"/>
      <c r="J48" s="128"/>
      <c r="K48" s="128"/>
      <c r="L48" s="128"/>
      <c r="M48" s="128"/>
      <c r="N48" s="128"/>
      <c r="O48" s="128"/>
      <c r="P48" s="128"/>
      <c r="Q48" s="128"/>
      <c r="R48" s="128"/>
      <c r="S48" s="128"/>
      <c r="T48" s="128"/>
      <c r="U48" s="128"/>
      <c r="V48" s="128"/>
      <c r="W48" s="128"/>
      <c r="X48" s="128"/>
      <c r="Y48" s="128"/>
      <c r="Z48" s="128"/>
      <c r="AA48" s="128"/>
      <c r="AB48" s="99"/>
      <c r="AC48" s="117" t="s">
        <v>80</v>
      </c>
    </row>
    <row r="49" spans="1:29" ht="18" customHeight="1">
      <c r="A49" s="333"/>
      <c r="B49" s="128"/>
      <c r="C49" s="128"/>
      <c r="D49" s="128"/>
      <c r="E49" s="128"/>
      <c r="F49" s="128"/>
      <c r="G49" s="128"/>
      <c r="H49" s="128"/>
      <c r="I49" s="128"/>
      <c r="J49" s="128"/>
      <c r="K49" s="128"/>
      <c r="L49" s="128"/>
      <c r="M49" s="128"/>
      <c r="N49" s="128"/>
      <c r="O49" s="128"/>
      <c r="P49" s="128"/>
      <c r="Q49" s="128"/>
      <c r="R49" s="128"/>
      <c r="S49" s="128"/>
      <c r="T49" s="128"/>
      <c r="U49" s="128"/>
      <c r="V49" s="128"/>
      <c r="W49" s="128"/>
      <c r="X49" s="128"/>
      <c r="Y49" s="128"/>
      <c r="Z49" s="128"/>
      <c r="AA49" s="128"/>
      <c r="AB49" s="99"/>
      <c r="AC49" s="118" t="s">
        <v>51</v>
      </c>
    </row>
    <row r="50" spans="1:29" ht="30" customHeight="1">
      <c r="A50" s="134"/>
      <c r="B50" s="128"/>
      <c r="C50" s="128"/>
      <c r="D50" s="128"/>
      <c r="E50" s="128"/>
      <c r="F50" s="128"/>
      <c r="G50" s="128"/>
      <c r="H50" s="128"/>
      <c r="I50" s="128"/>
      <c r="J50" s="128"/>
      <c r="K50" s="128"/>
      <c r="L50" s="128"/>
      <c r="M50" s="128"/>
      <c r="N50" s="346" t="s">
        <v>43</v>
      </c>
      <c r="O50" s="128"/>
      <c r="P50" s="128"/>
      <c r="Q50" s="128"/>
      <c r="R50" s="128"/>
      <c r="S50" s="128"/>
      <c r="T50" s="128"/>
      <c r="U50" s="128"/>
      <c r="V50" s="128"/>
      <c r="W50" s="128"/>
      <c r="X50" s="128"/>
      <c r="Y50" s="128"/>
      <c r="Z50" s="128"/>
      <c r="AA50" s="128"/>
      <c r="AB50" s="99"/>
      <c r="AC50" s="118" t="s">
        <v>42</v>
      </c>
    </row>
    <row r="51" spans="1:29" ht="18" customHeight="1">
      <c r="A51" s="333"/>
      <c r="B51" s="128"/>
      <c r="C51" s="128"/>
      <c r="D51" s="128"/>
      <c r="E51" s="128"/>
      <c r="F51" s="128"/>
      <c r="G51" s="128"/>
      <c r="H51" s="128"/>
      <c r="I51" s="128"/>
      <c r="J51" s="128"/>
      <c r="K51" s="128"/>
      <c r="L51" s="128"/>
      <c r="M51" s="128"/>
      <c r="N51" s="128"/>
      <c r="O51" s="128"/>
      <c r="P51" s="128"/>
      <c r="Q51" s="128"/>
      <c r="R51" s="128"/>
      <c r="S51" s="128"/>
      <c r="T51" s="128"/>
      <c r="U51" s="128"/>
      <c r="V51" s="128"/>
      <c r="W51" s="128"/>
      <c r="X51" s="128"/>
      <c r="Y51" s="128"/>
      <c r="Z51" s="128"/>
      <c r="AA51" s="128"/>
      <c r="AB51" s="99"/>
      <c r="AC51" s="119"/>
    </row>
    <row r="52" spans="1:29" ht="18" customHeight="1">
      <c r="A52" s="333"/>
      <c r="B52" s="128"/>
      <c r="C52" s="128"/>
      <c r="D52" s="128"/>
      <c r="E52" s="128"/>
      <c r="F52" s="128"/>
      <c r="G52" s="128"/>
      <c r="H52" s="128"/>
      <c r="I52" s="128"/>
      <c r="J52" s="128"/>
      <c r="K52" s="128"/>
      <c r="L52" s="128"/>
      <c r="M52" s="128"/>
      <c r="N52" s="128"/>
      <c r="O52" s="128"/>
      <c r="P52" s="128"/>
      <c r="Q52" s="128"/>
      <c r="R52" s="128"/>
      <c r="S52" s="128"/>
      <c r="T52" s="128"/>
      <c r="U52" s="128"/>
      <c r="V52" s="128"/>
      <c r="W52" s="128"/>
      <c r="X52" s="128"/>
      <c r="Y52" s="128"/>
      <c r="Z52" s="128"/>
      <c r="AA52" s="128"/>
      <c r="AB52" s="99"/>
      <c r="AC52" s="119" t="s">
        <v>206</v>
      </c>
    </row>
    <row r="53" spans="1:29" ht="18" customHeight="1">
      <c r="A53" s="333"/>
      <c r="B53" s="128"/>
      <c r="C53" s="128"/>
      <c r="D53" s="128"/>
      <c r="E53" s="128"/>
      <c r="F53" s="128"/>
      <c r="G53" s="128"/>
      <c r="H53" s="128"/>
      <c r="I53" s="128"/>
      <c r="J53" s="128"/>
      <c r="K53" s="128"/>
      <c r="L53" s="128"/>
      <c r="M53" s="128"/>
      <c r="N53" s="128"/>
      <c r="O53" s="128"/>
      <c r="P53" s="128"/>
      <c r="Q53" s="128"/>
      <c r="R53" s="128"/>
      <c r="S53" s="128"/>
      <c r="T53" s="128"/>
      <c r="U53" s="128"/>
      <c r="V53" s="128"/>
      <c r="W53" s="128"/>
      <c r="X53" s="128"/>
      <c r="Y53" s="128"/>
      <c r="Z53" s="128"/>
      <c r="AA53" s="128"/>
      <c r="AB53" s="99"/>
      <c r="AC53" s="99"/>
    </row>
    <row r="54" spans="1:29" ht="36" customHeight="1">
      <c r="A54" s="334"/>
      <c r="B54" s="128"/>
      <c r="C54" s="338" t="s">
        <v>320</v>
      </c>
      <c r="D54" s="338"/>
      <c r="E54" s="340"/>
      <c r="F54" s="340"/>
      <c r="G54" s="340"/>
      <c r="H54" s="340"/>
      <c r="I54" s="340"/>
      <c r="J54" s="340"/>
      <c r="K54" s="340"/>
      <c r="L54" s="340"/>
      <c r="M54" s="340"/>
      <c r="N54" s="340"/>
      <c r="O54" s="340"/>
      <c r="P54" s="340"/>
      <c r="Q54" s="340"/>
      <c r="R54" s="340"/>
      <c r="S54" s="340"/>
      <c r="T54" s="340"/>
      <c r="U54" s="340"/>
      <c r="V54" s="340"/>
      <c r="W54" s="340"/>
      <c r="X54" s="340"/>
      <c r="Y54" s="340"/>
      <c r="Z54" s="340"/>
      <c r="AA54" s="128"/>
      <c r="AB54" s="99"/>
      <c r="AC54" s="99"/>
    </row>
    <row r="55" spans="1:29" ht="36" customHeight="1">
      <c r="A55" s="334"/>
      <c r="B55" s="128"/>
      <c r="C55" s="338" t="s">
        <v>308</v>
      </c>
      <c r="D55" s="128"/>
      <c r="E55" s="340"/>
      <c r="F55" s="340"/>
      <c r="G55" s="340"/>
      <c r="H55" s="340"/>
      <c r="I55" s="342">
        <f>IF(I9=0,"要",I9)</f>
        <v>10</v>
      </c>
      <c r="J55" s="916" t="s">
        <v>172</v>
      </c>
      <c r="K55" s="850"/>
      <c r="L55" s="342">
        <f>IF(L9=0,"要",L9)</f>
        <v>2</v>
      </c>
      <c r="M55" s="128" t="s">
        <v>322</v>
      </c>
      <c r="N55" s="128"/>
      <c r="O55" s="128"/>
      <c r="P55" s="128"/>
      <c r="Q55" s="139"/>
      <c r="R55" s="139"/>
      <c r="S55" s="340"/>
      <c r="T55" s="340"/>
      <c r="U55" s="340"/>
      <c r="V55" s="340"/>
      <c r="W55" s="340"/>
      <c r="X55" s="340"/>
      <c r="Y55" s="340"/>
      <c r="Z55" s="128"/>
      <c r="AA55" s="128"/>
      <c r="AB55" s="99"/>
      <c r="AC55" s="99"/>
    </row>
    <row r="56" spans="1:29" ht="36" customHeight="1">
      <c r="A56" s="334"/>
      <c r="B56" s="128"/>
      <c r="C56" s="1104" t="str">
        <f>IF(C10=0,"要入力",C10)</f>
        <v>他の有利な償却をしたこと</v>
      </c>
      <c r="D56" s="1105"/>
      <c r="E56" s="1105"/>
      <c r="F56" s="1105"/>
      <c r="G56" s="1105"/>
      <c r="H56" s="1105"/>
      <c r="I56" s="1105"/>
      <c r="J56" s="1105"/>
      <c r="K56" s="1105"/>
      <c r="L56" s="1105"/>
      <c r="M56" s="1105"/>
      <c r="N56" s="1105"/>
      <c r="O56" s="128" t="s">
        <v>324</v>
      </c>
      <c r="P56" s="128"/>
      <c r="Q56" s="128"/>
      <c r="R56" s="128"/>
      <c r="S56" s="128"/>
      <c r="T56" s="128"/>
      <c r="U56" s="128"/>
      <c r="V56" s="128"/>
      <c r="W56" s="128"/>
      <c r="X56" s="128"/>
      <c r="Y56" s="128"/>
      <c r="Z56" s="128"/>
      <c r="AA56" s="128"/>
      <c r="AB56" s="99"/>
      <c r="AC56" s="99"/>
    </row>
    <row r="57" spans="1:29" ht="18" customHeight="1">
      <c r="A57" s="334"/>
      <c r="B57" s="128"/>
      <c r="C57" s="128"/>
      <c r="D57" s="128"/>
      <c r="E57" s="128"/>
      <c r="F57" s="128"/>
      <c r="G57" s="128"/>
      <c r="H57" s="128"/>
      <c r="I57" s="128"/>
      <c r="J57" s="128"/>
      <c r="K57" s="128"/>
      <c r="L57" s="128"/>
      <c r="M57" s="128"/>
      <c r="N57" s="128"/>
      <c r="O57" s="128"/>
      <c r="P57" s="128"/>
      <c r="Q57" s="128"/>
      <c r="R57" s="128"/>
      <c r="S57" s="128"/>
      <c r="T57" s="128"/>
      <c r="U57" s="128"/>
      <c r="V57" s="128"/>
      <c r="W57" s="128"/>
      <c r="X57" s="128"/>
      <c r="Y57" s="128"/>
      <c r="Z57" s="128"/>
      <c r="AA57" s="128"/>
      <c r="AB57" s="99"/>
      <c r="AC57" s="99"/>
    </row>
    <row r="58" spans="1:29" ht="18" customHeight="1">
      <c r="A58" s="334"/>
      <c r="B58" s="128"/>
      <c r="C58" s="128"/>
      <c r="D58" s="128"/>
      <c r="E58" s="128"/>
      <c r="F58" s="128"/>
      <c r="G58" s="128"/>
      <c r="H58" s="128"/>
      <c r="I58" s="128"/>
      <c r="J58" s="128"/>
      <c r="K58" s="128"/>
      <c r="L58" s="128"/>
      <c r="M58" s="128"/>
      <c r="N58" s="128"/>
      <c r="O58" s="128"/>
      <c r="P58" s="128"/>
      <c r="Q58" s="128"/>
      <c r="R58" s="128"/>
      <c r="S58" s="128"/>
      <c r="T58" s="128"/>
      <c r="U58" s="128"/>
      <c r="V58" s="128"/>
      <c r="W58" s="128"/>
      <c r="X58" s="128"/>
      <c r="Y58" s="128"/>
      <c r="Z58" s="128"/>
      <c r="AA58" s="128"/>
      <c r="AB58" s="99"/>
      <c r="AC58" s="99"/>
    </row>
    <row r="59" spans="1:29" ht="18" customHeight="1">
      <c r="A59" s="134"/>
      <c r="B59" s="128"/>
      <c r="C59" s="128"/>
      <c r="D59" s="128"/>
      <c r="E59" s="128"/>
      <c r="F59" s="128"/>
      <c r="G59" s="128"/>
      <c r="H59" s="128"/>
      <c r="I59" s="128"/>
      <c r="J59" s="128"/>
      <c r="K59" s="128"/>
      <c r="L59" s="128"/>
      <c r="M59" s="128"/>
      <c r="N59" s="128"/>
      <c r="O59" s="128"/>
      <c r="P59" s="916" t="s">
        <v>341</v>
      </c>
      <c r="Q59" s="917"/>
      <c r="R59" s="1106">
        <f>IF(R13=0,"要",R13)</f>
        <v>3</v>
      </c>
      <c r="S59" s="1106"/>
      <c r="T59" s="136" t="s">
        <v>74</v>
      </c>
      <c r="U59" s="1106">
        <f>IF(U13=0,"要",U13)</f>
        <v>5</v>
      </c>
      <c r="V59" s="1106"/>
      <c r="W59" s="136" t="s">
        <v>63</v>
      </c>
      <c r="X59" s="1106">
        <f>IF(X13=0,"要",X13)</f>
        <v>31</v>
      </c>
      <c r="Y59" s="1106"/>
      <c r="Z59" s="136" t="s">
        <v>87</v>
      </c>
      <c r="AA59" s="128"/>
      <c r="AB59" s="99"/>
      <c r="AC59" s="99"/>
    </row>
    <row r="60" spans="1:29" ht="18" customHeight="1">
      <c r="A60" s="334"/>
      <c r="B60" s="128"/>
      <c r="C60" s="128"/>
      <c r="D60" s="128"/>
      <c r="E60" s="128"/>
      <c r="F60" s="128"/>
      <c r="G60" s="128"/>
      <c r="H60" s="128"/>
      <c r="I60" s="128"/>
      <c r="J60" s="128"/>
      <c r="K60" s="128"/>
      <c r="L60" s="128"/>
      <c r="M60" s="128"/>
      <c r="N60" s="128"/>
      <c r="O60" s="128"/>
      <c r="P60" s="128"/>
      <c r="Q60" s="128"/>
      <c r="R60" s="128"/>
      <c r="S60" s="128"/>
      <c r="T60" s="128"/>
      <c r="U60" s="128"/>
      <c r="V60" s="128"/>
      <c r="W60" s="128"/>
      <c r="X60" s="128"/>
      <c r="Y60" s="128"/>
      <c r="Z60" s="128"/>
      <c r="AA60" s="128"/>
      <c r="AB60" s="99"/>
      <c r="AC60" s="99"/>
    </row>
    <row r="61" spans="1:29" ht="18" customHeight="1">
      <c r="A61" s="334"/>
      <c r="B61" s="128"/>
      <c r="C61" s="128"/>
      <c r="D61" s="128"/>
      <c r="E61" s="128"/>
      <c r="F61" s="128"/>
      <c r="G61" s="128"/>
      <c r="H61" s="128"/>
      <c r="I61" s="128"/>
      <c r="J61" s="128"/>
      <c r="K61" s="128"/>
      <c r="L61" s="128"/>
      <c r="M61" s="128"/>
      <c r="N61" s="128"/>
      <c r="O61" s="128"/>
      <c r="P61" s="128"/>
      <c r="Q61" s="128"/>
      <c r="R61" s="128"/>
      <c r="S61" s="128"/>
      <c r="T61" s="128"/>
      <c r="U61" s="128"/>
      <c r="V61" s="128"/>
      <c r="W61" s="128"/>
      <c r="X61" s="128"/>
      <c r="Y61" s="128"/>
      <c r="Z61" s="128"/>
      <c r="AA61" s="128"/>
      <c r="AB61" s="99"/>
      <c r="AC61" s="99"/>
    </row>
    <row r="62" spans="1:29" ht="18" customHeight="1">
      <c r="A62" s="334"/>
      <c r="B62" s="128"/>
      <c r="C62" s="128"/>
      <c r="D62" s="128"/>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99"/>
      <c r="AC62" s="99"/>
    </row>
    <row r="63" spans="1:29" ht="18" customHeight="1">
      <c r="A63" s="134"/>
      <c r="B63" s="134"/>
      <c r="C63" s="134"/>
      <c r="D63" s="134"/>
      <c r="E63" s="134"/>
      <c r="F63" s="134"/>
      <c r="G63" s="134"/>
      <c r="H63" s="134"/>
      <c r="I63" s="134"/>
      <c r="J63" s="344"/>
      <c r="K63" s="344" t="s">
        <v>147</v>
      </c>
      <c r="L63" s="140"/>
      <c r="M63" s="140"/>
      <c r="N63" s="134"/>
      <c r="O63" s="1108" t="str">
        <f>IF(O17=0,"要入力",O17)</f>
        <v>岩手県釜石市新町６番５０号</v>
      </c>
      <c r="P63" s="1108"/>
      <c r="Q63" s="1108"/>
      <c r="R63" s="1108"/>
      <c r="S63" s="1108"/>
      <c r="T63" s="1108"/>
      <c r="U63" s="1108"/>
      <c r="V63" s="1108"/>
      <c r="W63" s="1108"/>
      <c r="X63" s="1108"/>
      <c r="Y63" s="1108"/>
      <c r="Z63" s="1108"/>
      <c r="AA63" s="128"/>
      <c r="AB63" s="99"/>
      <c r="AC63" s="99"/>
    </row>
    <row r="64" spans="1:29" ht="18" customHeight="1">
      <c r="A64" s="334"/>
      <c r="B64" s="134"/>
      <c r="C64" s="134"/>
      <c r="D64" s="134"/>
      <c r="E64" s="134"/>
      <c r="F64" s="134"/>
      <c r="G64" s="134"/>
      <c r="H64" s="134"/>
      <c r="I64" s="134"/>
      <c r="J64" s="139"/>
      <c r="K64" s="139"/>
      <c r="L64" s="139"/>
      <c r="M64" s="139"/>
      <c r="N64" s="134"/>
      <c r="O64" s="1108"/>
      <c r="P64" s="1108"/>
      <c r="Q64" s="1108"/>
      <c r="R64" s="1108"/>
      <c r="S64" s="1108"/>
      <c r="T64" s="1108"/>
      <c r="U64" s="1108"/>
      <c r="V64" s="1108"/>
      <c r="W64" s="1108"/>
      <c r="X64" s="1108"/>
      <c r="Y64" s="1108"/>
      <c r="Z64" s="1108"/>
      <c r="AA64" s="128"/>
      <c r="AB64" s="99"/>
      <c r="AC64" s="99"/>
    </row>
    <row r="65" spans="1:29" ht="18" customHeight="1">
      <c r="A65" s="134"/>
      <c r="B65" s="134"/>
      <c r="C65" s="134"/>
      <c r="D65" s="134"/>
      <c r="E65" s="134"/>
      <c r="F65" s="134"/>
      <c r="G65" s="134"/>
      <c r="H65" s="134"/>
      <c r="I65" s="134"/>
      <c r="J65" s="344"/>
      <c r="K65" s="344" t="s">
        <v>325</v>
      </c>
      <c r="L65" s="140"/>
      <c r="M65" s="140"/>
      <c r="N65" s="134"/>
      <c r="O65" s="1104" t="str">
        <f>IF(O19=0,"要入力",O19)</f>
        <v>○○工業　株式会社</v>
      </c>
      <c r="P65" s="1104"/>
      <c r="Q65" s="1104"/>
      <c r="R65" s="1104"/>
      <c r="S65" s="1104"/>
      <c r="T65" s="1104"/>
      <c r="U65" s="1104"/>
      <c r="V65" s="1104"/>
      <c r="W65" s="1104"/>
      <c r="X65" s="1104"/>
      <c r="Y65" s="1104"/>
      <c r="Z65" s="128"/>
      <c r="AA65" s="128"/>
      <c r="AB65" s="99"/>
      <c r="AC65" s="99"/>
    </row>
    <row r="66" spans="1:29" ht="18" customHeight="1">
      <c r="A66" s="334"/>
      <c r="B66" s="134"/>
      <c r="C66" s="134"/>
      <c r="D66" s="134"/>
      <c r="E66" s="134"/>
      <c r="F66" s="134"/>
      <c r="G66" s="134"/>
      <c r="H66" s="134"/>
      <c r="I66" s="134"/>
      <c r="J66" s="139"/>
      <c r="K66" s="139"/>
      <c r="L66" s="139"/>
      <c r="M66" s="139"/>
      <c r="N66" s="134"/>
      <c r="O66" s="128"/>
      <c r="P66" s="128"/>
      <c r="Q66" s="128"/>
      <c r="R66" s="128"/>
      <c r="S66" s="128"/>
      <c r="T66" s="128"/>
      <c r="U66" s="128"/>
      <c r="V66" s="128"/>
      <c r="W66" s="128"/>
      <c r="X66" s="128"/>
      <c r="Y66" s="128"/>
      <c r="Z66" s="128"/>
      <c r="AA66" s="128"/>
      <c r="AB66" s="99"/>
      <c r="AC66" s="99"/>
    </row>
    <row r="67" spans="1:29" ht="18" customHeight="1">
      <c r="A67" s="134"/>
      <c r="B67" s="134"/>
      <c r="C67" s="134"/>
      <c r="D67" s="134"/>
      <c r="E67" s="134"/>
      <c r="F67" s="134"/>
      <c r="G67" s="134"/>
      <c r="H67" s="134"/>
      <c r="I67" s="134"/>
      <c r="J67" s="344"/>
      <c r="K67" s="344" t="s">
        <v>326</v>
      </c>
      <c r="L67" s="140"/>
      <c r="M67" s="140"/>
      <c r="N67" s="134"/>
      <c r="O67" s="1104" t="str">
        <f>IF(O21=0,"要入力",O21)</f>
        <v>代表取締役　○○　△△</v>
      </c>
      <c r="P67" s="1104"/>
      <c r="Q67" s="1104"/>
      <c r="R67" s="1104"/>
      <c r="S67" s="1104"/>
      <c r="T67" s="1104"/>
      <c r="U67" s="1104"/>
      <c r="V67" s="1104"/>
      <c r="W67" s="1104"/>
      <c r="X67" s="128"/>
      <c r="Y67" s="128"/>
      <c r="Z67" s="128"/>
      <c r="AA67" s="128"/>
      <c r="AB67" s="99"/>
      <c r="AC67" s="99"/>
    </row>
    <row r="68" spans="1:29" ht="15.75">
      <c r="A68" s="334"/>
      <c r="B68" s="128"/>
      <c r="C68" s="128"/>
      <c r="D68" s="128"/>
      <c r="E68" s="128"/>
      <c r="F68" s="128"/>
      <c r="G68" s="128"/>
      <c r="H68" s="128"/>
      <c r="I68" s="128"/>
      <c r="J68" s="128"/>
      <c r="K68" s="128"/>
      <c r="L68" s="128"/>
      <c r="M68" s="128"/>
      <c r="N68" s="128"/>
      <c r="O68" s="128"/>
      <c r="P68" s="128"/>
      <c r="Q68" s="128"/>
      <c r="R68" s="128"/>
      <c r="S68" s="128"/>
      <c r="T68" s="128"/>
      <c r="U68" s="128"/>
      <c r="V68" s="128"/>
      <c r="W68" s="128"/>
      <c r="X68" s="128"/>
      <c r="Y68" s="128"/>
      <c r="Z68" s="128"/>
      <c r="AA68" s="128"/>
      <c r="AB68" s="99"/>
      <c r="AC68" s="99"/>
    </row>
    <row r="69" spans="1:29" ht="13.5">
      <c r="A69" s="335"/>
      <c r="B69" s="128"/>
      <c r="C69" s="128"/>
      <c r="D69" s="128"/>
      <c r="E69" s="128"/>
      <c r="F69" s="128"/>
      <c r="G69" s="128"/>
      <c r="H69" s="128"/>
      <c r="I69" s="128"/>
      <c r="J69" s="128"/>
      <c r="K69" s="128"/>
      <c r="L69" s="128"/>
      <c r="M69" s="128"/>
      <c r="N69" s="128"/>
      <c r="O69" s="128"/>
      <c r="P69" s="128"/>
      <c r="Q69" s="128"/>
      <c r="R69" s="128"/>
      <c r="S69" s="128"/>
      <c r="T69" s="128"/>
      <c r="U69" s="128"/>
      <c r="V69" s="128"/>
      <c r="W69" s="128"/>
      <c r="X69" s="128"/>
      <c r="Y69" s="128"/>
      <c r="Z69" s="128"/>
      <c r="AA69" s="128"/>
      <c r="AB69" s="99"/>
      <c r="AC69" s="99"/>
    </row>
    <row r="70" spans="1:29" ht="15.75">
      <c r="A70" s="334"/>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99"/>
      <c r="AC70" s="99"/>
    </row>
    <row r="71" spans="1:29" ht="13.5">
      <c r="A71" s="134"/>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99"/>
      <c r="AC71" s="99"/>
    </row>
    <row r="72" spans="1:29" ht="13.5">
      <c r="A72" s="134"/>
      <c r="B72" s="128"/>
      <c r="C72" s="128"/>
      <c r="D72" s="128"/>
      <c r="E72" s="128"/>
      <c r="F72" s="128"/>
      <c r="G72" s="128"/>
      <c r="H72" s="128"/>
      <c r="I72" s="128"/>
      <c r="J72" s="128"/>
      <c r="K72" s="128"/>
      <c r="L72" s="128"/>
      <c r="M72" s="128"/>
      <c r="N72" s="128"/>
      <c r="O72" s="128"/>
      <c r="P72" s="128"/>
      <c r="Q72" s="128"/>
      <c r="R72" s="128"/>
      <c r="S72" s="128"/>
      <c r="T72" s="128"/>
      <c r="U72" s="128"/>
      <c r="V72" s="128"/>
      <c r="W72" s="128"/>
      <c r="X72" s="128"/>
      <c r="Y72" s="128"/>
      <c r="Z72" s="128"/>
      <c r="AA72" s="128"/>
      <c r="AB72" s="99"/>
      <c r="AC72" s="99"/>
    </row>
    <row r="73" spans="1:29" ht="13.5">
      <c r="A73" s="134"/>
      <c r="B73" s="128"/>
      <c r="C73" s="128"/>
      <c r="D73" s="128"/>
      <c r="E73" s="128"/>
      <c r="F73" s="128"/>
      <c r="G73" s="128"/>
      <c r="H73" s="128"/>
      <c r="I73" s="128"/>
      <c r="J73" s="128"/>
      <c r="K73" s="128"/>
      <c r="L73" s="128"/>
      <c r="M73" s="128"/>
      <c r="N73" s="128"/>
      <c r="O73" s="128"/>
      <c r="P73" s="128"/>
      <c r="Q73" s="128"/>
      <c r="R73" s="128"/>
      <c r="S73" s="128"/>
      <c r="T73" s="128"/>
      <c r="U73" s="128"/>
      <c r="V73" s="128"/>
      <c r="W73" s="128"/>
      <c r="X73" s="128"/>
      <c r="Y73" s="128"/>
      <c r="Z73" s="128"/>
      <c r="AA73" s="128"/>
      <c r="AB73" s="99"/>
      <c r="AC73" s="99"/>
    </row>
    <row r="74" spans="1:29" ht="13.5">
      <c r="A74" s="134"/>
      <c r="B74" s="128"/>
      <c r="C74" s="128"/>
      <c r="D74" s="128"/>
      <c r="E74" s="128"/>
      <c r="F74" s="128"/>
      <c r="G74" s="128"/>
      <c r="H74" s="128"/>
      <c r="I74" s="128"/>
      <c r="J74" s="128"/>
      <c r="K74" s="128"/>
      <c r="L74" s="128"/>
      <c r="M74" s="128"/>
      <c r="N74" s="128"/>
      <c r="O74" s="128"/>
      <c r="P74" s="128"/>
      <c r="Q74" s="128"/>
      <c r="R74" s="128"/>
      <c r="S74" s="128"/>
      <c r="T74" s="128"/>
      <c r="U74" s="128"/>
      <c r="V74" s="128"/>
      <c r="W74" s="128"/>
      <c r="X74" s="128"/>
      <c r="Y74" s="128"/>
      <c r="Z74" s="128"/>
      <c r="AA74" s="128"/>
      <c r="AB74" s="99"/>
      <c r="AC74" s="99"/>
    </row>
    <row r="75" spans="1:29" ht="13.5">
      <c r="A75" s="134"/>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99"/>
      <c r="AC75" s="99"/>
    </row>
    <row r="76" spans="1:29" ht="13.5">
      <c r="A76" s="134"/>
      <c r="B76" s="128"/>
      <c r="C76" s="128"/>
      <c r="D76" s="128"/>
      <c r="E76" s="128"/>
      <c r="F76" s="128"/>
      <c r="G76" s="128"/>
      <c r="H76" s="128"/>
      <c r="I76" s="128"/>
      <c r="J76" s="128"/>
      <c r="K76" s="128"/>
      <c r="L76" s="128"/>
      <c r="M76" s="128"/>
      <c r="N76" s="128"/>
      <c r="O76" s="128"/>
      <c r="P76" s="128"/>
      <c r="Q76" s="128"/>
      <c r="R76" s="128"/>
      <c r="S76" s="128"/>
      <c r="T76" s="128"/>
      <c r="U76" s="128"/>
      <c r="V76" s="128"/>
      <c r="W76" s="128"/>
      <c r="X76" s="128"/>
      <c r="Y76" s="128"/>
      <c r="Z76" s="128"/>
      <c r="AA76" s="128"/>
      <c r="AB76" s="99"/>
      <c r="AC76" s="99"/>
    </row>
    <row r="77" spans="1:29" ht="13.5">
      <c r="A77" s="134"/>
      <c r="B77" s="128"/>
      <c r="C77" s="128"/>
      <c r="D77" s="128"/>
      <c r="E77" s="128"/>
      <c r="F77" s="128"/>
      <c r="G77" s="128"/>
      <c r="H77" s="128"/>
      <c r="I77" s="128"/>
      <c r="J77" s="128"/>
      <c r="K77" s="128"/>
      <c r="L77" s="128"/>
      <c r="M77" s="128"/>
      <c r="N77" s="128"/>
      <c r="O77" s="128"/>
      <c r="P77" s="128"/>
      <c r="Q77" s="128"/>
      <c r="R77" s="128"/>
      <c r="S77" s="128"/>
      <c r="T77" s="128"/>
      <c r="U77" s="128"/>
      <c r="V77" s="128"/>
      <c r="W77" s="128"/>
      <c r="X77" s="128"/>
      <c r="Y77" s="128"/>
      <c r="Z77" s="128"/>
      <c r="AA77" s="128"/>
      <c r="AB77" s="99"/>
      <c r="AC77" s="99"/>
    </row>
    <row r="78" spans="1:29" ht="13.5">
      <c r="A78" s="134"/>
      <c r="B78" s="128"/>
      <c r="C78" s="128"/>
      <c r="D78" s="128"/>
      <c r="E78" s="128"/>
      <c r="F78" s="128"/>
      <c r="G78" s="128"/>
      <c r="H78" s="128"/>
      <c r="I78" s="128"/>
      <c r="J78" s="128"/>
      <c r="K78" s="128"/>
      <c r="L78" s="128"/>
      <c r="M78" s="128"/>
      <c r="N78" s="128"/>
      <c r="O78" s="128"/>
      <c r="P78" s="128"/>
      <c r="Q78" s="128"/>
      <c r="R78" s="128"/>
      <c r="S78" s="128"/>
      <c r="T78" s="128"/>
      <c r="U78" s="128"/>
      <c r="V78" s="128"/>
      <c r="W78" s="128"/>
      <c r="X78" s="128"/>
      <c r="Y78" s="128"/>
      <c r="Z78" s="128"/>
      <c r="AA78" s="128"/>
      <c r="AB78" s="99"/>
      <c r="AC78" s="99"/>
    </row>
    <row r="79" spans="1:29" ht="13.5">
      <c r="A79" s="134"/>
      <c r="B79" s="128"/>
      <c r="C79" s="128"/>
      <c r="D79" s="128"/>
      <c r="E79" s="128"/>
      <c r="F79" s="128"/>
      <c r="G79" s="128"/>
      <c r="H79" s="128"/>
      <c r="I79" s="128"/>
      <c r="J79" s="128"/>
      <c r="K79" s="128"/>
      <c r="L79" s="128"/>
      <c r="M79" s="128"/>
      <c r="N79" s="128"/>
      <c r="O79" s="128"/>
      <c r="P79" s="128"/>
      <c r="Q79" s="128"/>
      <c r="R79" s="128"/>
      <c r="S79" s="128"/>
      <c r="T79" s="128"/>
      <c r="U79" s="128"/>
      <c r="V79" s="128"/>
      <c r="W79" s="128"/>
      <c r="X79" s="128"/>
      <c r="Y79" s="128"/>
      <c r="Z79" s="128"/>
      <c r="AA79" s="128"/>
      <c r="AB79" s="99"/>
      <c r="AC79" s="99"/>
    </row>
    <row r="80" spans="1:29" ht="13.5">
      <c r="A80" s="134"/>
      <c r="B80" s="128"/>
      <c r="C80" s="128"/>
      <c r="D80" s="128"/>
      <c r="E80" s="128"/>
      <c r="F80" s="128"/>
      <c r="G80" s="128"/>
      <c r="H80" s="128"/>
      <c r="I80" s="128"/>
      <c r="J80" s="128"/>
      <c r="K80" s="128"/>
      <c r="L80" s="128"/>
      <c r="M80" s="128"/>
      <c r="N80" s="128"/>
      <c r="O80" s="128"/>
      <c r="P80" s="128"/>
      <c r="Q80" s="128"/>
      <c r="R80" s="128"/>
      <c r="S80" s="128"/>
      <c r="T80" s="128"/>
      <c r="U80" s="128"/>
      <c r="V80" s="128"/>
      <c r="W80" s="128"/>
      <c r="X80" s="128"/>
      <c r="Y80" s="128"/>
      <c r="Z80" s="128"/>
      <c r="AA80" s="128"/>
      <c r="AB80" s="99"/>
      <c r="AC80" s="99"/>
    </row>
    <row r="81" spans="1:29" ht="13.5">
      <c r="A81" s="134"/>
      <c r="B81" s="128"/>
      <c r="C81" s="128"/>
      <c r="D81" s="128"/>
      <c r="E81" s="128"/>
      <c r="F81" s="128"/>
      <c r="G81" s="128"/>
      <c r="H81" s="128"/>
      <c r="I81" s="128"/>
      <c r="J81" s="128"/>
      <c r="K81" s="128"/>
      <c r="L81" s="128"/>
      <c r="M81" s="128"/>
      <c r="N81" s="128"/>
      <c r="O81" s="128"/>
      <c r="P81" s="128"/>
      <c r="Q81" s="128"/>
      <c r="R81" s="128"/>
      <c r="S81" s="128"/>
      <c r="T81" s="128"/>
      <c r="U81" s="128"/>
      <c r="V81" s="128"/>
      <c r="W81" s="128"/>
      <c r="X81" s="128"/>
      <c r="Y81" s="128"/>
      <c r="Z81" s="128"/>
      <c r="AA81" s="128"/>
      <c r="AB81" s="99"/>
      <c r="AC81" s="99"/>
    </row>
    <row r="82" spans="1:29" ht="13.5">
      <c r="A82" s="134"/>
      <c r="B82" s="128"/>
      <c r="C82" s="128"/>
      <c r="D82" s="128"/>
      <c r="E82" s="128"/>
      <c r="F82" s="128"/>
      <c r="G82" s="128"/>
      <c r="H82" s="128"/>
      <c r="I82" s="128"/>
      <c r="J82" s="128"/>
      <c r="K82" s="128"/>
      <c r="L82" s="128"/>
      <c r="M82" s="128"/>
      <c r="N82" s="128"/>
      <c r="O82" s="128"/>
      <c r="P82" s="128"/>
      <c r="Q82" s="128"/>
      <c r="R82" s="128"/>
      <c r="S82" s="128"/>
      <c r="T82" s="128"/>
      <c r="U82" s="128"/>
      <c r="V82" s="128"/>
      <c r="W82" s="128"/>
      <c r="X82" s="128"/>
      <c r="Y82" s="128"/>
      <c r="Z82" s="128"/>
      <c r="AA82" s="128"/>
      <c r="AB82" s="99"/>
      <c r="AC82" s="99"/>
    </row>
    <row r="83" spans="1:29" ht="13.5">
      <c r="A83" s="134"/>
      <c r="B83" s="128"/>
      <c r="C83" s="128"/>
      <c r="D83" s="128"/>
      <c r="E83" s="128"/>
      <c r="F83" s="128"/>
      <c r="G83" s="128"/>
      <c r="H83" s="128"/>
      <c r="I83" s="128"/>
      <c r="J83" s="128"/>
      <c r="K83" s="128"/>
      <c r="L83" s="128"/>
      <c r="M83" s="128"/>
      <c r="N83" s="128"/>
      <c r="O83" s="128"/>
      <c r="P83" s="128"/>
      <c r="Q83" s="128"/>
      <c r="R83" s="128"/>
      <c r="S83" s="128"/>
      <c r="T83" s="128"/>
      <c r="U83" s="128"/>
      <c r="V83" s="128"/>
      <c r="W83" s="128"/>
      <c r="X83" s="128"/>
      <c r="Y83" s="128"/>
      <c r="Z83" s="128"/>
      <c r="AA83" s="128"/>
      <c r="AB83" s="99"/>
      <c r="AC83" s="99"/>
    </row>
    <row r="84" spans="1:29" ht="13.5">
      <c r="A84" s="134"/>
      <c r="B84" s="128"/>
      <c r="C84" s="128"/>
      <c r="D84" s="128"/>
      <c r="E84" s="128"/>
      <c r="F84" s="128"/>
      <c r="G84" s="128"/>
      <c r="H84" s="128"/>
      <c r="I84" s="128"/>
      <c r="J84" s="128"/>
      <c r="K84" s="128"/>
      <c r="L84" s="128"/>
      <c r="M84" s="128"/>
      <c r="N84" s="128"/>
      <c r="O84" s="128"/>
      <c r="P84" s="128"/>
      <c r="Q84" s="128"/>
      <c r="R84" s="128"/>
      <c r="S84" s="128"/>
      <c r="T84" s="128"/>
      <c r="U84" s="128"/>
      <c r="V84" s="128"/>
      <c r="W84" s="128"/>
      <c r="X84" s="128"/>
      <c r="Y84" s="128"/>
      <c r="Z84" s="128"/>
      <c r="AA84" s="128"/>
      <c r="AB84" s="99"/>
      <c r="AC84" s="99"/>
    </row>
    <row r="85" spans="1:29" ht="13.5">
      <c r="A85" s="134"/>
      <c r="B85" s="128"/>
      <c r="C85" s="128"/>
      <c r="D85" s="128"/>
      <c r="E85" s="128"/>
      <c r="F85" s="128"/>
      <c r="G85" s="128"/>
      <c r="H85" s="128"/>
      <c r="I85" s="128"/>
      <c r="J85" s="128"/>
      <c r="K85" s="128"/>
      <c r="L85" s="128"/>
      <c r="M85" s="128"/>
      <c r="N85" s="128"/>
      <c r="O85" s="128"/>
      <c r="P85" s="128"/>
      <c r="Q85" s="128"/>
      <c r="R85" s="128"/>
      <c r="S85" s="128"/>
      <c r="T85" s="128"/>
      <c r="U85" s="128"/>
      <c r="V85" s="128"/>
      <c r="W85" s="128"/>
      <c r="X85" s="128"/>
      <c r="Y85" s="128"/>
      <c r="Z85" s="128"/>
      <c r="AA85" s="128"/>
      <c r="AB85" s="99"/>
      <c r="AC85" s="99"/>
    </row>
    <row r="86" spans="1:29" ht="13.5">
      <c r="A86" s="134"/>
      <c r="B86" s="128"/>
      <c r="C86" s="128"/>
      <c r="D86" s="128"/>
      <c r="E86" s="128"/>
      <c r="F86" s="128"/>
      <c r="G86" s="128"/>
      <c r="H86" s="128"/>
      <c r="I86" s="128"/>
      <c r="J86" s="128"/>
      <c r="K86" s="128"/>
      <c r="L86" s="128"/>
      <c r="M86" s="128"/>
      <c r="N86" s="128"/>
      <c r="O86" s="128"/>
      <c r="P86" s="128"/>
      <c r="Q86" s="128"/>
      <c r="R86" s="128"/>
      <c r="S86" s="128"/>
      <c r="T86" s="128"/>
      <c r="U86" s="128"/>
      <c r="V86" s="128"/>
      <c r="W86" s="128"/>
      <c r="X86" s="128"/>
      <c r="Y86" s="128"/>
      <c r="Z86" s="128"/>
      <c r="AA86" s="128"/>
      <c r="AB86" s="99"/>
      <c r="AC86" s="99"/>
    </row>
    <row r="87" spans="1:29" ht="13.5">
      <c r="A87" s="134"/>
      <c r="B87" s="128"/>
      <c r="C87" s="128"/>
      <c r="D87" s="128"/>
      <c r="E87" s="128"/>
      <c r="F87" s="128"/>
      <c r="G87" s="128"/>
      <c r="H87" s="128"/>
      <c r="I87" s="128"/>
      <c r="J87" s="128"/>
      <c r="K87" s="128"/>
      <c r="L87" s="128"/>
      <c r="M87" s="128"/>
      <c r="N87" s="128"/>
      <c r="O87" s="128"/>
      <c r="P87" s="128"/>
      <c r="Q87" s="128"/>
      <c r="R87" s="128"/>
      <c r="S87" s="128"/>
      <c r="T87" s="128"/>
      <c r="U87" s="128"/>
      <c r="V87" s="128"/>
      <c r="W87" s="128"/>
      <c r="X87" s="128"/>
      <c r="Y87" s="128"/>
      <c r="Z87" s="128"/>
      <c r="AA87" s="128"/>
      <c r="AB87" s="99"/>
      <c r="AC87" s="99"/>
    </row>
    <row r="88" spans="1:29" ht="13.5">
      <c r="A88" s="134"/>
      <c r="B88" s="128"/>
      <c r="C88" s="128"/>
      <c r="D88" s="128"/>
      <c r="E88" s="128"/>
      <c r="F88" s="128"/>
      <c r="G88" s="128"/>
      <c r="H88" s="128"/>
      <c r="I88" s="128"/>
      <c r="J88" s="128"/>
      <c r="K88" s="128"/>
      <c r="L88" s="128"/>
      <c r="M88" s="128"/>
      <c r="N88" s="128"/>
      <c r="O88" s="128"/>
      <c r="P88" s="128"/>
      <c r="Q88" s="128"/>
      <c r="R88" s="128"/>
      <c r="S88" s="128"/>
      <c r="T88" s="128"/>
      <c r="U88" s="128"/>
      <c r="V88" s="128"/>
      <c r="W88" s="128"/>
      <c r="X88" s="128"/>
      <c r="Y88" s="128"/>
      <c r="Z88" s="128"/>
      <c r="AA88" s="128"/>
      <c r="AB88" s="99"/>
      <c r="AC88" s="99"/>
    </row>
    <row r="89" spans="1:29" ht="13.5">
      <c r="A89" s="134"/>
      <c r="B89" s="128"/>
      <c r="C89" s="128"/>
      <c r="D89" s="128"/>
      <c r="E89" s="128"/>
      <c r="F89" s="128"/>
      <c r="G89" s="128"/>
      <c r="H89" s="128"/>
      <c r="I89" s="128"/>
      <c r="J89" s="128"/>
      <c r="K89" s="128"/>
      <c r="L89" s="128"/>
      <c r="M89" s="128"/>
      <c r="N89" s="128"/>
      <c r="O89" s="128"/>
      <c r="P89" s="128"/>
      <c r="Q89" s="128"/>
      <c r="R89" s="128"/>
      <c r="S89" s="128"/>
      <c r="T89" s="128"/>
      <c r="U89" s="128"/>
      <c r="V89" s="128"/>
      <c r="W89" s="128"/>
      <c r="X89" s="128"/>
      <c r="Y89" s="128"/>
      <c r="Z89" s="128"/>
      <c r="AA89" s="128"/>
      <c r="AB89" s="99"/>
      <c r="AC89" s="99"/>
    </row>
    <row r="90" spans="1:29" ht="13.5">
      <c r="A90" s="134"/>
      <c r="B90" s="128"/>
      <c r="C90" s="128"/>
      <c r="D90" s="128"/>
      <c r="E90" s="128"/>
      <c r="F90" s="128"/>
      <c r="G90" s="128"/>
      <c r="H90" s="128"/>
      <c r="I90" s="128"/>
      <c r="J90" s="128"/>
      <c r="K90" s="128"/>
      <c r="L90" s="128"/>
      <c r="M90" s="128"/>
      <c r="N90" s="128"/>
      <c r="O90" s="128"/>
      <c r="P90" s="128"/>
      <c r="Q90" s="128"/>
      <c r="R90" s="128"/>
      <c r="S90" s="128"/>
      <c r="T90" s="128"/>
      <c r="U90" s="128"/>
      <c r="V90" s="128"/>
      <c r="W90" s="128"/>
      <c r="X90" s="128"/>
      <c r="Y90" s="128"/>
      <c r="Z90" s="128"/>
      <c r="AA90" s="128"/>
      <c r="AB90" s="99"/>
      <c r="AC90" s="99"/>
    </row>
    <row r="91" spans="1:29" ht="13.5">
      <c r="A91" s="128"/>
      <c r="B91" s="128"/>
      <c r="C91" s="128"/>
      <c r="D91" s="128"/>
      <c r="E91" s="128"/>
      <c r="F91" s="128"/>
      <c r="G91" s="128"/>
      <c r="H91" s="128"/>
      <c r="I91" s="128"/>
      <c r="J91" s="128"/>
      <c r="K91" s="128"/>
      <c r="L91" s="128"/>
      <c r="M91" s="128"/>
      <c r="N91" s="128"/>
      <c r="O91" s="128"/>
      <c r="P91" s="128"/>
      <c r="Q91" s="128"/>
      <c r="R91" s="128"/>
      <c r="S91" s="128"/>
      <c r="T91" s="128"/>
      <c r="U91" s="128"/>
      <c r="V91" s="128"/>
      <c r="W91" s="128"/>
      <c r="X91" s="128"/>
      <c r="Y91" s="128"/>
      <c r="Z91" s="128"/>
      <c r="AA91" s="128"/>
      <c r="AB91" s="99"/>
      <c r="AC91" s="99"/>
    </row>
    <row r="92" spans="1:29" ht="13.5">
      <c r="A92" s="99"/>
      <c r="B92" s="99"/>
      <c r="C92" s="99"/>
      <c r="D92" s="99"/>
      <c r="E92" s="99"/>
      <c r="F92" s="99"/>
      <c r="G92" s="99"/>
      <c r="H92" s="99"/>
      <c r="I92" s="99"/>
      <c r="J92" s="99"/>
      <c r="K92" s="99"/>
      <c r="L92" s="99"/>
      <c r="M92" s="99"/>
      <c r="N92" s="99"/>
      <c r="O92" s="99"/>
      <c r="P92" s="99"/>
      <c r="Q92" s="99"/>
      <c r="R92" s="99"/>
      <c r="S92" s="99"/>
      <c r="T92" s="99"/>
      <c r="U92" s="99"/>
      <c r="V92" s="99"/>
      <c r="W92" s="99"/>
      <c r="X92" s="99"/>
      <c r="Y92" s="99"/>
      <c r="Z92" s="99"/>
      <c r="AA92" s="99"/>
      <c r="AB92" s="99"/>
      <c r="AC92" s="99"/>
    </row>
  </sheetData>
  <sheetProtection sheet="1" objects="1" scenarios="1" selectLockedCells="1"/>
  <mergeCells count="20">
    <mergeCell ref="O65:Y65"/>
    <mergeCell ref="O67:W67"/>
    <mergeCell ref="O17:Z18"/>
    <mergeCell ref="O63:Z64"/>
    <mergeCell ref="AC13:AC21"/>
    <mergeCell ref="C56:N56"/>
    <mergeCell ref="P59:Q59"/>
    <mergeCell ref="R59:S59"/>
    <mergeCell ref="U59:V59"/>
    <mergeCell ref="X59:Y59"/>
    <mergeCell ref="X13:Y13"/>
    <mergeCell ref="O19:Y19"/>
    <mergeCell ref="O21:Y21"/>
    <mergeCell ref="A46:Z46"/>
    <mergeCell ref="J55:K55"/>
    <mergeCell ref="J9:K9"/>
    <mergeCell ref="C10:N10"/>
    <mergeCell ref="P13:Q13"/>
    <mergeCell ref="R13:S13"/>
    <mergeCell ref="U13:V13"/>
  </mergeCells>
  <conditionalFormatting sqref="O21:Y21">
    <cfRule type="cellIs" priority="1" dxfId="33" operator="equal" stopIfTrue="1">
      <formula>"要"</formula>
    </cfRule>
  </conditionalFormatting>
  <conditionalFormatting sqref="O21:Y21">
    <cfRule type="cellIs" priority="2" dxfId="33" operator="equal" stopIfTrue="1">
      <formula>"要入力"</formula>
    </cfRule>
  </conditionalFormatting>
  <conditionalFormatting sqref="I55">
    <cfRule type="cellIs" priority="4" dxfId="33" operator="equal" stopIfTrue="1">
      <formula>"要"</formula>
    </cfRule>
    <cfRule type="cellIs" priority="5" dxfId="34" operator="equal" stopIfTrue="1">
      <formula>"要"</formula>
    </cfRule>
  </conditionalFormatting>
  <conditionalFormatting sqref="L55">
    <cfRule type="cellIs" priority="6" dxfId="33" operator="equal" stopIfTrue="1">
      <formula>"要"</formula>
    </cfRule>
    <cfRule type="cellIs" priority="7" dxfId="34" operator="equal" stopIfTrue="1">
      <formula>"要"</formula>
    </cfRule>
  </conditionalFormatting>
  <conditionalFormatting sqref="R59:S59 U59:V59 X59:Y59 O63:Z64 O65:Y65 O67:W67">
    <cfRule type="cellIs" priority="8" dxfId="33" operator="between" stopIfTrue="1">
      <formula>"要"</formula>
      <formula>"要入力"</formula>
    </cfRule>
  </conditionalFormatting>
  <conditionalFormatting sqref="R13:S13 U13:V13 X13:Y13 O17:Z18 O19:Y19">
    <cfRule type="cellIs" priority="9" dxfId="33" operator="equal" stopIfTrue="1">
      <formula>"要"</formula>
    </cfRule>
  </conditionalFormatting>
  <conditionalFormatting sqref="O17:Z18 O19:Y19">
    <cfRule type="cellIs" priority="10" dxfId="33" operator="equal" stopIfTrue="1">
      <formula>"要入力"</formula>
    </cfRule>
  </conditionalFormatting>
  <conditionalFormatting sqref="C56:N56">
    <cfRule type="cellIs" priority="11" dxfId="33" operator="equal" stopIfTrue="1">
      <formula>"要入力"</formula>
    </cfRule>
  </conditionalFormatting>
  <dataValidations count="3">
    <dataValidation type="list" allowBlank="1" showInputMessage="1" sqref="C10:N10">
      <formula1>"　,赤字だったこと,他の有利な償却をしたこと"</formula1>
    </dataValidation>
    <dataValidation type="list" allowBlank="1" showInputMessage="1" showErrorMessage="1" sqref="L9">
      <formula1>"2,4,5"</formula1>
    </dataValidation>
    <dataValidation type="list" allowBlank="1" showInputMessage="1" showErrorMessage="1" sqref="I9">
      <formula1>"10,17,18,25,26"</formula1>
    </dataValidation>
  </dataValidations>
  <printOptions/>
  <pageMargins left="0.9055118110236222" right="0.5118110236220472" top="0.23622047244094488" bottom="0.7480314960629921" header="0.31496062992125984" footer="0.5118110236220472"/>
  <pageSetup firstPageNumber="7" useFirstPageNumber="1" horizontalDpi="600" verticalDpi="600" orientation="portrait" paperSize="9" r:id="rId2"/>
  <rowBreaks count="1" manualBreakCount="1">
    <brk id="46" max="26" man="1"/>
  </rowBreaks>
  <drawing r:id="rId1"/>
</worksheet>
</file>

<file path=xl/worksheets/sheet9.xml><?xml version="1.0" encoding="utf-8"?>
<worksheet xmlns="http://schemas.openxmlformats.org/spreadsheetml/2006/main" xmlns:r="http://schemas.openxmlformats.org/officeDocument/2006/relationships">
  <sheetPr codeName="Sheet8">
    <tabColor indexed="13"/>
    <pageSetUpPr fitToPage="1"/>
  </sheetPr>
  <dimension ref="A1:Z55"/>
  <sheetViews>
    <sheetView zoomScale="80" zoomScaleNormal="80" zoomScaleSheetLayoutView="80" zoomScalePageLayoutView="0" workbookViewId="0" topLeftCell="A1">
      <selection activeCell="X12" sqref="X12"/>
    </sheetView>
  </sheetViews>
  <sheetFormatPr defaultColWidth="9.00390625" defaultRowHeight="13.5"/>
  <cols>
    <col min="1" max="1" width="1.4921875" style="180" customWidth="1"/>
    <col min="2" max="2" width="1.37890625" style="350" customWidth="1"/>
    <col min="3" max="3" width="34.75390625" style="180" customWidth="1"/>
    <col min="4" max="4" width="5.25390625" style="180" customWidth="1"/>
    <col min="5" max="5" width="1.875" style="180" customWidth="1"/>
    <col min="6" max="6" width="5.25390625" style="180" customWidth="1"/>
    <col min="7" max="7" width="1.875" style="180" customWidth="1"/>
    <col min="8" max="9" width="5.25390625" style="180" customWidth="1"/>
    <col min="10" max="10" width="1.875" style="180" customWidth="1"/>
    <col min="11" max="11" width="5.25390625" style="180" customWidth="1"/>
    <col min="12" max="12" width="1.875" style="180" customWidth="1"/>
    <col min="13" max="13" width="5.25390625" style="180" customWidth="1"/>
    <col min="14" max="14" width="15.75390625" style="180" customWidth="1"/>
    <col min="15" max="15" width="2.625" style="180" customWidth="1"/>
    <col min="16" max="16" width="7.00390625" style="180" customWidth="1"/>
    <col min="17" max="17" width="2.625" style="180" customWidth="1"/>
    <col min="18" max="18" width="15.75390625" style="180" customWidth="1"/>
    <col min="19" max="19" width="2.625" style="180" customWidth="1"/>
    <col min="20" max="20" width="6.50390625" style="180" customWidth="1"/>
    <col min="21" max="21" width="2.75390625" style="180" customWidth="1"/>
    <col min="22" max="22" width="6.50390625" style="180" customWidth="1"/>
    <col min="23" max="23" width="9.75390625" style="351" customWidth="1"/>
    <col min="24" max="24" width="20.75390625" style="180" customWidth="1"/>
    <col min="25" max="25" width="3.625" style="352" customWidth="1"/>
    <col min="26" max="26" width="30.625" style="352" customWidth="1"/>
    <col min="27" max="27" width="9.00390625" style="180" bestFit="1" customWidth="1"/>
    <col min="28" max="28" width="9.00390625" style="180" customWidth="1"/>
    <col min="29" max="16384" width="9.00390625" style="180" customWidth="1"/>
  </cols>
  <sheetData>
    <row r="1" spans="2:26" ht="16.5" customHeight="1">
      <c r="B1" s="1109"/>
      <c r="C1" s="1109"/>
      <c r="D1" s="1109"/>
      <c r="E1" s="1109"/>
      <c r="F1" s="1109"/>
      <c r="G1" s="1109"/>
      <c r="H1" s="1109"/>
      <c r="I1" s="1109"/>
      <c r="J1" s="1109"/>
      <c r="K1" s="1109"/>
      <c r="L1" s="1109"/>
      <c r="M1" s="1109"/>
      <c r="N1" s="1109"/>
      <c r="O1" s="1109"/>
      <c r="P1" s="1109"/>
      <c r="Q1" s="1109"/>
      <c r="R1" s="1109"/>
      <c r="S1" s="1109"/>
      <c r="T1" s="1109"/>
      <c r="U1" s="1109"/>
      <c r="V1" s="1109"/>
      <c r="W1" s="1109"/>
      <c r="X1" s="1109"/>
      <c r="Y1" s="394"/>
      <c r="Z1" s="394"/>
    </row>
    <row r="2" spans="2:26" ht="21" customHeight="1">
      <c r="B2" s="1110" t="s">
        <v>283</v>
      </c>
      <c r="C2" s="1111"/>
      <c r="D2" s="1111"/>
      <c r="E2" s="1111"/>
      <c r="F2" s="1111"/>
      <c r="G2" s="1111"/>
      <c r="H2" s="1111"/>
      <c r="I2" s="1111"/>
      <c r="J2" s="1111"/>
      <c r="K2" s="1111"/>
      <c r="L2" s="1111"/>
      <c r="M2" s="1111"/>
      <c r="N2" s="1111"/>
      <c r="O2" s="1111"/>
      <c r="P2" s="1111"/>
      <c r="Q2" s="1111"/>
      <c r="R2" s="1111"/>
      <c r="S2" s="1111"/>
      <c r="T2" s="1111"/>
      <c r="U2" s="1111"/>
      <c r="V2" s="1111"/>
      <c r="W2" s="1111"/>
      <c r="X2" s="1111"/>
      <c r="Y2" s="394"/>
      <c r="Z2" s="394"/>
    </row>
    <row r="3" spans="3:26" ht="27" customHeight="1">
      <c r="C3" s="180" t="s">
        <v>249</v>
      </c>
      <c r="T3" s="387" t="s">
        <v>12</v>
      </c>
      <c r="V3" s="1065" t="str">
        <f>①!P6</f>
        <v>○○工業　株式会社</v>
      </c>
      <c r="W3" s="1065"/>
      <c r="X3" s="1065"/>
      <c r="Y3" s="394"/>
      <c r="Z3" s="106" t="s">
        <v>61</v>
      </c>
    </row>
    <row r="4" spans="2:26" ht="15.75" customHeight="1">
      <c r="B4" s="1112" t="s">
        <v>141</v>
      </c>
      <c r="C4" s="1113"/>
      <c r="D4" s="1112" t="s">
        <v>235</v>
      </c>
      <c r="E4" s="1114"/>
      <c r="F4" s="1114"/>
      <c r="G4" s="1114"/>
      <c r="H4" s="1113"/>
      <c r="I4" s="1112" t="s">
        <v>284</v>
      </c>
      <c r="J4" s="1114"/>
      <c r="K4" s="1114"/>
      <c r="L4" s="1114"/>
      <c r="M4" s="1113"/>
      <c r="N4" s="1112" t="s">
        <v>247</v>
      </c>
      <c r="O4" s="1113"/>
      <c r="P4" s="1112" t="s">
        <v>32</v>
      </c>
      <c r="Q4" s="1113"/>
      <c r="R4" s="1112" t="s">
        <v>73</v>
      </c>
      <c r="S4" s="1113"/>
      <c r="T4" s="1112" t="s">
        <v>285</v>
      </c>
      <c r="U4" s="1114"/>
      <c r="V4" s="1113"/>
      <c r="W4" s="388" t="s">
        <v>286</v>
      </c>
      <c r="X4" s="388" t="s">
        <v>289</v>
      </c>
      <c r="Y4" s="394"/>
      <c r="Z4" s="107" t="s">
        <v>290</v>
      </c>
    </row>
    <row r="5" spans="2:26" ht="15.75" customHeight="1">
      <c r="B5" s="354"/>
      <c r="C5" s="358" t="s">
        <v>291</v>
      </c>
      <c r="D5" s="361"/>
      <c r="E5" s="364" t="s">
        <v>256</v>
      </c>
      <c r="F5" s="366"/>
      <c r="G5" s="364" t="s">
        <v>293</v>
      </c>
      <c r="H5" s="368"/>
      <c r="I5" s="361"/>
      <c r="J5" s="364" t="s">
        <v>256</v>
      </c>
      <c r="K5" s="366"/>
      <c r="L5" s="364" t="s">
        <v>293</v>
      </c>
      <c r="M5" s="368"/>
      <c r="N5" s="371"/>
      <c r="O5" s="374" t="s">
        <v>162</v>
      </c>
      <c r="P5" s="378"/>
      <c r="Q5" s="374" t="s">
        <v>74</v>
      </c>
      <c r="R5" s="382"/>
      <c r="S5" s="374" t="s">
        <v>162</v>
      </c>
      <c r="T5" s="1115" t="s">
        <v>294</v>
      </c>
      <c r="U5" s="1116"/>
      <c r="V5" s="1117"/>
      <c r="W5" s="389"/>
      <c r="X5" s="392"/>
      <c r="Y5" s="394"/>
      <c r="Z5" s="1123" t="s">
        <v>296</v>
      </c>
    </row>
    <row r="6" spans="2:26" ht="15.75" customHeight="1">
      <c r="B6" s="355"/>
      <c r="C6" s="359"/>
      <c r="D6" s="362"/>
      <c r="E6" s="364" t="s">
        <v>256</v>
      </c>
      <c r="F6" s="367"/>
      <c r="G6" s="364" t="s">
        <v>293</v>
      </c>
      <c r="H6" s="369"/>
      <c r="I6" s="362"/>
      <c r="J6" s="364" t="s">
        <v>256</v>
      </c>
      <c r="K6" s="367"/>
      <c r="L6" s="364" t="s">
        <v>293</v>
      </c>
      <c r="M6" s="369"/>
      <c r="N6" s="372"/>
      <c r="O6" s="375"/>
      <c r="P6" s="379"/>
      <c r="Q6" s="375"/>
      <c r="R6" s="383"/>
      <c r="S6" s="385"/>
      <c r="T6" s="1115" t="s">
        <v>294</v>
      </c>
      <c r="U6" s="1116"/>
      <c r="V6" s="1117"/>
      <c r="W6" s="389"/>
      <c r="X6" s="392"/>
      <c r="Y6" s="394"/>
      <c r="Z6" s="1124"/>
    </row>
    <row r="7" spans="2:26" ht="15.75" customHeight="1">
      <c r="B7" s="1118" t="s">
        <v>298</v>
      </c>
      <c r="C7" s="1119"/>
      <c r="D7" s="363"/>
      <c r="E7" s="365"/>
      <c r="F7" s="365"/>
      <c r="G7" s="365"/>
      <c r="H7" s="370"/>
      <c r="I7" s="363"/>
      <c r="J7" s="365"/>
      <c r="K7" s="365"/>
      <c r="L7" s="365"/>
      <c r="M7" s="370"/>
      <c r="N7" s="373">
        <f>SUM(N8:N11)*-1</f>
        <v>0</v>
      </c>
      <c r="O7" s="376"/>
      <c r="P7" s="380"/>
      <c r="Q7" s="376"/>
      <c r="R7" s="373">
        <f>SUM(R8:R11)*-1</f>
        <v>0</v>
      </c>
      <c r="S7" s="386"/>
      <c r="T7" s="1120" t="s">
        <v>294</v>
      </c>
      <c r="U7" s="1121"/>
      <c r="V7" s="1122"/>
      <c r="W7" s="390"/>
      <c r="X7" s="392"/>
      <c r="Y7" s="394"/>
      <c r="Z7" s="1124"/>
    </row>
    <row r="8" spans="2:26" ht="15.75" customHeight="1">
      <c r="B8" s="356" t="s">
        <v>249</v>
      </c>
      <c r="C8" s="360" t="s">
        <v>299</v>
      </c>
      <c r="D8" s="361"/>
      <c r="E8" s="364" t="s">
        <v>256</v>
      </c>
      <c r="F8" s="366"/>
      <c r="G8" s="364" t="s">
        <v>293</v>
      </c>
      <c r="H8" s="368"/>
      <c r="I8" s="361"/>
      <c r="J8" s="364" t="s">
        <v>256</v>
      </c>
      <c r="K8" s="366"/>
      <c r="L8" s="364" t="s">
        <v>293</v>
      </c>
      <c r="M8" s="368"/>
      <c r="N8" s="371"/>
      <c r="O8" s="377"/>
      <c r="P8" s="381"/>
      <c r="Q8" s="377"/>
      <c r="R8" s="371"/>
      <c r="S8" s="385"/>
      <c r="T8" s="1115" t="s">
        <v>294</v>
      </c>
      <c r="U8" s="1116"/>
      <c r="V8" s="1117"/>
      <c r="W8" s="389"/>
      <c r="X8" s="393"/>
      <c r="Y8" s="394"/>
      <c r="Z8" s="1124"/>
    </row>
    <row r="9" spans="2:26" ht="15.75" customHeight="1">
      <c r="B9" s="355"/>
      <c r="C9" s="360" t="s">
        <v>156</v>
      </c>
      <c r="D9" s="361"/>
      <c r="E9" s="364" t="s">
        <v>256</v>
      </c>
      <c r="F9" s="366"/>
      <c r="G9" s="364" t="s">
        <v>293</v>
      </c>
      <c r="H9" s="368"/>
      <c r="I9" s="361"/>
      <c r="J9" s="364" t="s">
        <v>256</v>
      </c>
      <c r="K9" s="366"/>
      <c r="L9" s="364" t="s">
        <v>293</v>
      </c>
      <c r="M9" s="368"/>
      <c r="N9" s="371"/>
      <c r="O9" s="377"/>
      <c r="P9" s="381"/>
      <c r="Q9" s="377"/>
      <c r="R9" s="384"/>
      <c r="S9" s="385"/>
      <c r="T9" s="1115" t="s">
        <v>294</v>
      </c>
      <c r="U9" s="1116"/>
      <c r="V9" s="1117"/>
      <c r="W9" s="389"/>
      <c r="X9" s="393"/>
      <c r="Y9" s="394"/>
      <c r="Z9" s="1125" t="s">
        <v>300</v>
      </c>
    </row>
    <row r="10" spans="2:26" ht="15.75" customHeight="1">
      <c r="B10" s="355"/>
      <c r="C10" s="360"/>
      <c r="D10" s="361"/>
      <c r="E10" s="364" t="s">
        <v>256</v>
      </c>
      <c r="F10" s="366"/>
      <c r="G10" s="364" t="s">
        <v>293</v>
      </c>
      <c r="H10" s="368"/>
      <c r="I10" s="361"/>
      <c r="J10" s="364" t="s">
        <v>256</v>
      </c>
      <c r="K10" s="366"/>
      <c r="L10" s="364" t="s">
        <v>293</v>
      </c>
      <c r="M10" s="368"/>
      <c r="N10" s="371"/>
      <c r="O10" s="377"/>
      <c r="P10" s="381"/>
      <c r="Q10" s="377"/>
      <c r="R10" s="384"/>
      <c r="S10" s="385"/>
      <c r="T10" s="1115" t="s">
        <v>294</v>
      </c>
      <c r="U10" s="1116"/>
      <c r="V10" s="1117"/>
      <c r="W10" s="389"/>
      <c r="X10" s="392"/>
      <c r="Y10" s="394"/>
      <c r="Z10" s="610"/>
    </row>
    <row r="11" spans="2:26" ht="15.75" customHeight="1">
      <c r="B11" s="355"/>
      <c r="C11" s="360"/>
      <c r="D11" s="361"/>
      <c r="E11" s="364" t="s">
        <v>256</v>
      </c>
      <c r="F11" s="366"/>
      <c r="G11" s="364" t="s">
        <v>293</v>
      </c>
      <c r="H11" s="368"/>
      <c r="I11" s="361"/>
      <c r="J11" s="364" t="s">
        <v>256</v>
      </c>
      <c r="K11" s="366"/>
      <c r="L11" s="364" t="s">
        <v>293</v>
      </c>
      <c r="M11" s="368"/>
      <c r="N11" s="371"/>
      <c r="O11" s="377"/>
      <c r="P11" s="381"/>
      <c r="Q11" s="377"/>
      <c r="R11" s="384"/>
      <c r="S11" s="385"/>
      <c r="T11" s="1115" t="s">
        <v>294</v>
      </c>
      <c r="U11" s="1116"/>
      <c r="V11" s="1117"/>
      <c r="W11" s="389"/>
      <c r="X11" s="392"/>
      <c r="Y11" s="394"/>
      <c r="Z11" s="610"/>
    </row>
    <row r="12" spans="2:26" ht="15.75" customHeight="1">
      <c r="B12" s="1118" t="s">
        <v>270</v>
      </c>
      <c r="C12" s="1119"/>
      <c r="D12" s="363"/>
      <c r="E12" s="365"/>
      <c r="F12" s="365"/>
      <c r="G12" s="365"/>
      <c r="H12" s="370"/>
      <c r="I12" s="363"/>
      <c r="J12" s="365"/>
      <c r="K12" s="365"/>
      <c r="L12" s="365"/>
      <c r="M12" s="370"/>
      <c r="N12" s="373">
        <f>SUM(N13:N17)*-1</f>
        <v>0</v>
      </c>
      <c r="O12" s="376"/>
      <c r="P12" s="380"/>
      <c r="Q12" s="376"/>
      <c r="R12" s="373">
        <f>SUM(R13:R17)*-1</f>
        <v>0</v>
      </c>
      <c r="S12" s="386"/>
      <c r="T12" s="1120" t="s">
        <v>294</v>
      </c>
      <c r="U12" s="1121"/>
      <c r="V12" s="1122"/>
      <c r="W12" s="390"/>
      <c r="X12" s="392"/>
      <c r="Y12" s="394"/>
      <c r="Z12" s="610"/>
    </row>
    <row r="13" spans="2:26" ht="15.75" customHeight="1">
      <c r="B13" s="355"/>
      <c r="C13" s="360" t="s">
        <v>301</v>
      </c>
      <c r="D13" s="361"/>
      <c r="E13" s="364" t="s">
        <v>256</v>
      </c>
      <c r="F13" s="366"/>
      <c r="G13" s="364" t="s">
        <v>293</v>
      </c>
      <c r="H13" s="368"/>
      <c r="I13" s="361"/>
      <c r="J13" s="364" t="s">
        <v>256</v>
      </c>
      <c r="K13" s="366"/>
      <c r="L13" s="364" t="s">
        <v>293</v>
      </c>
      <c r="M13" s="368"/>
      <c r="N13" s="371"/>
      <c r="O13" s="377"/>
      <c r="P13" s="381"/>
      <c r="Q13" s="377"/>
      <c r="R13" s="371"/>
      <c r="S13" s="385"/>
      <c r="T13" s="1115" t="s">
        <v>294</v>
      </c>
      <c r="U13" s="1116"/>
      <c r="V13" s="1117"/>
      <c r="W13" s="389"/>
      <c r="X13" s="392"/>
      <c r="Y13" s="394"/>
      <c r="Z13" s="610"/>
    </row>
    <row r="14" spans="2:26" ht="15.75" customHeight="1">
      <c r="B14" s="355"/>
      <c r="C14" s="360" t="s">
        <v>302</v>
      </c>
      <c r="D14" s="361"/>
      <c r="E14" s="364" t="s">
        <v>256</v>
      </c>
      <c r="F14" s="366"/>
      <c r="G14" s="364" t="s">
        <v>293</v>
      </c>
      <c r="H14" s="368"/>
      <c r="I14" s="361"/>
      <c r="J14" s="364" t="s">
        <v>256</v>
      </c>
      <c r="K14" s="366"/>
      <c r="L14" s="364" t="s">
        <v>293</v>
      </c>
      <c r="M14" s="368"/>
      <c r="N14" s="371"/>
      <c r="O14" s="377"/>
      <c r="P14" s="381"/>
      <c r="Q14" s="377"/>
      <c r="R14" s="371"/>
      <c r="S14" s="385"/>
      <c r="T14" s="1115" t="s">
        <v>294</v>
      </c>
      <c r="U14" s="1116"/>
      <c r="V14" s="1117"/>
      <c r="W14" s="389"/>
      <c r="X14" s="392"/>
      <c r="Y14" s="394"/>
      <c r="Z14" s="1125" t="s">
        <v>303</v>
      </c>
    </row>
    <row r="15" spans="2:26" ht="15.75" customHeight="1">
      <c r="B15" s="355"/>
      <c r="C15" s="360" t="s">
        <v>307</v>
      </c>
      <c r="D15" s="361"/>
      <c r="E15" s="364" t="s">
        <v>256</v>
      </c>
      <c r="F15" s="366"/>
      <c r="G15" s="364" t="s">
        <v>293</v>
      </c>
      <c r="H15" s="368"/>
      <c r="I15" s="361"/>
      <c r="J15" s="364" t="s">
        <v>256</v>
      </c>
      <c r="K15" s="366"/>
      <c r="L15" s="364" t="s">
        <v>293</v>
      </c>
      <c r="M15" s="368"/>
      <c r="N15" s="371"/>
      <c r="O15" s="377"/>
      <c r="P15" s="381"/>
      <c r="Q15" s="377"/>
      <c r="R15" s="371"/>
      <c r="S15" s="385"/>
      <c r="T15" s="1115" t="s">
        <v>294</v>
      </c>
      <c r="U15" s="1116"/>
      <c r="V15" s="1117"/>
      <c r="W15" s="389"/>
      <c r="X15" s="392"/>
      <c r="Y15" s="394"/>
      <c r="Z15" s="610"/>
    </row>
    <row r="16" spans="2:26" ht="15.75" customHeight="1">
      <c r="B16" s="355"/>
      <c r="C16" s="360"/>
      <c r="D16" s="361"/>
      <c r="E16" s="364" t="s">
        <v>256</v>
      </c>
      <c r="F16" s="366"/>
      <c r="G16" s="364" t="s">
        <v>293</v>
      </c>
      <c r="H16" s="368"/>
      <c r="I16" s="361"/>
      <c r="J16" s="364" t="s">
        <v>256</v>
      </c>
      <c r="K16" s="366"/>
      <c r="L16" s="364" t="s">
        <v>293</v>
      </c>
      <c r="M16" s="368"/>
      <c r="N16" s="371"/>
      <c r="O16" s="377"/>
      <c r="P16" s="381"/>
      <c r="Q16" s="377"/>
      <c r="R16" s="384"/>
      <c r="S16" s="385"/>
      <c r="T16" s="1115" t="s">
        <v>294</v>
      </c>
      <c r="U16" s="1116"/>
      <c r="V16" s="1117"/>
      <c r="W16" s="389"/>
      <c r="X16" s="392"/>
      <c r="Y16" s="394"/>
      <c r="Z16" s="610"/>
    </row>
    <row r="17" spans="2:26" ht="15.75" customHeight="1">
      <c r="B17" s="355"/>
      <c r="C17" s="360"/>
      <c r="D17" s="361"/>
      <c r="E17" s="364" t="s">
        <v>256</v>
      </c>
      <c r="F17" s="366"/>
      <c r="G17" s="364" t="s">
        <v>293</v>
      </c>
      <c r="H17" s="368"/>
      <c r="I17" s="361"/>
      <c r="J17" s="364" t="s">
        <v>256</v>
      </c>
      <c r="K17" s="366"/>
      <c r="L17" s="364" t="s">
        <v>293</v>
      </c>
      <c r="M17" s="368"/>
      <c r="N17" s="371"/>
      <c r="O17" s="377"/>
      <c r="P17" s="381"/>
      <c r="Q17" s="377"/>
      <c r="R17" s="384"/>
      <c r="S17" s="385"/>
      <c r="T17" s="1115" t="s">
        <v>294</v>
      </c>
      <c r="U17" s="1116"/>
      <c r="V17" s="1117"/>
      <c r="W17" s="389"/>
      <c r="X17" s="392"/>
      <c r="Y17" s="394"/>
      <c r="Z17" s="610"/>
    </row>
    <row r="18" spans="2:26" ht="15.75" customHeight="1">
      <c r="B18" s="1118" t="s">
        <v>309</v>
      </c>
      <c r="C18" s="1119"/>
      <c r="D18" s="363"/>
      <c r="E18" s="365"/>
      <c r="F18" s="365"/>
      <c r="G18" s="365"/>
      <c r="H18" s="370"/>
      <c r="I18" s="363"/>
      <c r="J18" s="365"/>
      <c r="K18" s="365"/>
      <c r="L18" s="365"/>
      <c r="M18" s="370"/>
      <c r="N18" s="373">
        <f>SUM(N19:N23)*-1</f>
        <v>0</v>
      </c>
      <c r="O18" s="376"/>
      <c r="P18" s="380"/>
      <c r="Q18" s="376"/>
      <c r="R18" s="373">
        <f>SUM(R19:R23)*-1</f>
        <v>0</v>
      </c>
      <c r="S18" s="386"/>
      <c r="T18" s="1120" t="s">
        <v>294</v>
      </c>
      <c r="U18" s="1121"/>
      <c r="V18" s="1122"/>
      <c r="W18" s="390"/>
      <c r="X18" s="392"/>
      <c r="Y18" s="394"/>
      <c r="Z18" s="610"/>
    </row>
    <row r="19" spans="2:26" ht="15.75" customHeight="1">
      <c r="B19" s="355"/>
      <c r="C19" s="360" t="s">
        <v>311</v>
      </c>
      <c r="D19" s="361"/>
      <c r="E19" s="364" t="s">
        <v>256</v>
      </c>
      <c r="F19" s="366"/>
      <c r="G19" s="364" t="s">
        <v>293</v>
      </c>
      <c r="H19" s="368"/>
      <c r="I19" s="361"/>
      <c r="J19" s="364" t="s">
        <v>256</v>
      </c>
      <c r="K19" s="366"/>
      <c r="L19" s="364" t="s">
        <v>293</v>
      </c>
      <c r="M19" s="368"/>
      <c r="N19" s="371"/>
      <c r="O19" s="377"/>
      <c r="P19" s="381"/>
      <c r="Q19" s="377"/>
      <c r="R19" s="384"/>
      <c r="S19" s="385"/>
      <c r="T19" s="1115" t="s">
        <v>294</v>
      </c>
      <c r="U19" s="1116"/>
      <c r="V19" s="1117"/>
      <c r="W19" s="389"/>
      <c r="X19" s="392"/>
      <c r="Y19" s="394"/>
      <c r="Z19" s="610"/>
    </row>
    <row r="20" spans="2:26" ht="15.75" customHeight="1">
      <c r="B20" s="355"/>
      <c r="C20" s="360" t="s">
        <v>312</v>
      </c>
      <c r="D20" s="361"/>
      <c r="E20" s="364" t="s">
        <v>256</v>
      </c>
      <c r="F20" s="366"/>
      <c r="G20" s="364" t="s">
        <v>293</v>
      </c>
      <c r="H20" s="368"/>
      <c r="I20" s="361"/>
      <c r="J20" s="364" t="s">
        <v>256</v>
      </c>
      <c r="K20" s="366"/>
      <c r="L20" s="364" t="s">
        <v>293</v>
      </c>
      <c r="M20" s="368"/>
      <c r="N20" s="371"/>
      <c r="O20" s="377"/>
      <c r="P20" s="381"/>
      <c r="Q20" s="377"/>
      <c r="R20" s="384"/>
      <c r="S20" s="385"/>
      <c r="T20" s="1115" t="s">
        <v>294</v>
      </c>
      <c r="U20" s="1116"/>
      <c r="V20" s="1117"/>
      <c r="W20" s="389"/>
      <c r="X20" s="392"/>
      <c r="Y20" s="394"/>
      <c r="Z20" s="881"/>
    </row>
    <row r="21" spans="2:26" ht="15.75" customHeight="1">
      <c r="B21" s="355"/>
      <c r="C21" s="360"/>
      <c r="D21" s="361"/>
      <c r="E21" s="364" t="s">
        <v>256</v>
      </c>
      <c r="F21" s="366"/>
      <c r="G21" s="364" t="s">
        <v>293</v>
      </c>
      <c r="H21" s="368"/>
      <c r="I21" s="361"/>
      <c r="J21" s="364" t="s">
        <v>256</v>
      </c>
      <c r="K21" s="366"/>
      <c r="L21" s="364" t="s">
        <v>293</v>
      </c>
      <c r="M21" s="368"/>
      <c r="N21" s="371"/>
      <c r="O21" s="377"/>
      <c r="P21" s="381"/>
      <c r="Q21" s="377"/>
      <c r="R21" s="384"/>
      <c r="S21" s="385"/>
      <c r="T21" s="1115" t="s">
        <v>294</v>
      </c>
      <c r="U21" s="1116"/>
      <c r="V21" s="1117"/>
      <c r="W21" s="389"/>
      <c r="X21" s="392"/>
      <c r="Y21" s="394"/>
      <c r="Z21" s="1125" t="s">
        <v>314</v>
      </c>
    </row>
    <row r="22" spans="2:26" ht="15.75" customHeight="1">
      <c r="B22" s="355"/>
      <c r="C22" s="360"/>
      <c r="D22" s="361"/>
      <c r="E22" s="364" t="s">
        <v>256</v>
      </c>
      <c r="F22" s="366"/>
      <c r="G22" s="364" t="s">
        <v>293</v>
      </c>
      <c r="H22" s="368"/>
      <c r="I22" s="361"/>
      <c r="J22" s="364" t="s">
        <v>256</v>
      </c>
      <c r="K22" s="366"/>
      <c r="L22" s="364" t="s">
        <v>293</v>
      </c>
      <c r="M22" s="368"/>
      <c r="N22" s="371"/>
      <c r="O22" s="377"/>
      <c r="P22" s="381"/>
      <c r="Q22" s="377"/>
      <c r="R22" s="384"/>
      <c r="S22" s="385"/>
      <c r="T22" s="1115" t="s">
        <v>294</v>
      </c>
      <c r="U22" s="1116"/>
      <c r="V22" s="1117"/>
      <c r="W22" s="389"/>
      <c r="X22" s="392"/>
      <c r="Y22" s="394"/>
      <c r="Z22" s="610"/>
    </row>
    <row r="23" spans="2:26" ht="15.75" customHeight="1">
      <c r="B23" s="355"/>
      <c r="C23" s="360"/>
      <c r="D23" s="361"/>
      <c r="E23" s="364" t="s">
        <v>256</v>
      </c>
      <c r="F23" s="366"/>
      <c r="G23" s="364" t="s">
        <v>293</v>
      </c>
      <c r="H23" s="368"/>
      <c r="I23" s="361"/>
      <c r="J23" s="364" t="s">
        <v>256</v>
      </c>
      <c r="K23" s="366"/>
      <c r="L23" s="364" t="s">
        <v>293</v>
      </c>
      <c r="M23" s="368"/>
      <c r="N23" s="371"/>
      <c r="O23" s="377"/>
      <c r="P23" s="381"/>
      <c r="Q23" s="377"/>
      <c r="R23" s="384"/>
      <c r="S23" s="385"/>
      <c r="T23" s="1115" t="s">
        <v>294</v>
      </c>
      <c r="U23" s="1116"/>
      <c r="V23" s="1117"/>
      <c r="W23" s="389"/>
      <c r="X23" s="392"/>
      <c r="Y23" s="394"/>
      <c r="Z23" s="610"/>
    </row>
    <row r="24" spans="2:26" ht="15.75" customHeight="1">
      <c r="B24" s="1118" t="s">
        <v>315</v>
      </c>
      <c r="C24" s="1119"/>
      <c r="D24" s="363"/>
      <c r="E24" s="365"/>
      <c r="F24" s="365"/>
      <c r="G24" s="365"/>
      <c r="H24" s="370"/>
      <c r="I24" s="363"/>
      <c r="J24" s="365"/>
      <c r="K24" s="365"/>
      <c r="L24" s="365"/>
      <c r="M24" s="370"/>
      <c r="N24" s="373">
        <f>SUM(N25:N31)*-1</f>
        <v>0</v>
      </c>
      <c r="O24" s="376"/>
      <c r="P24" s="380"/>
      <c r="Q24" s="376"/>
      <c r="R24" s="373">
        <f>SUM(R25:R31)*-1</f>
        <v>0</v>
      </c>
      <c r="S24" s="386"/>
      <c r="T24" s="1120" t="s">
        <v>294</v>
      </c>
      <c r="U24" s="1121"/>
      <c r="V24" s="1122"/>
      <c r="W24" s="390"/>
      <c r="X24" s="392"/>
      <c r="Y24" s="394"/>
      <c r="Z24" s="610"/>
    </row>
    <row r="25" spans="2:26" ht="15.75" customHeight="1">
      <c r="B25" s="355"/>
      <c r="C25" s="360" t="s">
        <v>9</v>
      </c>
      <c r="D25" s="361"/>
      <c r="E25" s="364" t="s">
        <v>256</v>
      </c>
      <c r="F25" s="366"/>
      <c r="G25" s="364" t="s">
        <v>293</v>
      </c>
      <c r="H25" s="368"/>
      <c r="I25" s="361"/>
      <c r="J25" s="364" t="s">
        <v>256</v>
      </c>
      <c r="K25" s="366"/>
      <c r="L25" s="364" t="s">
        <v>293</v>
      </c>
      <c r="M25" s="368"/>
      <c r="N25" s="371"/>
      <c r="O25" s="377"/>
      <c r="P25" s="381"/>
      <c r="Q25" s="377"/>
      <c r="R25" s="371"/>
      <c r="S25" s="385"/>
      <c r="T25" s="1115" t="s">
        <v>294</v>
      </c>
      <c r="U25" s="1116"/>
      <c r="V25" s="1117"/>
      <c r="W25" s="389"/>
      <c r="X25" s="392"/>
      <c r="Y25" s="394"/>
      <c r="Z25" s="610"/>
    </row>
    <row r="26" spans="2:26" ht="15.75" customHeight="1">
      <c r="B26" s="355"/>
      <c r="C26" s="360" t="s">
        <v>130</v>
      </c>
      <c r="D26" s="361"/>
      <c r="E26" s="364" t="s">
        <v>256</v>
      </c>
      <c r="F26" s="366"/>
      <c r="G26" s="364" t="s">
        <v>293</v>
      </c>
      <c r="H26" s="368"/>
      <c r="I26" s="361"/>
      <c r="J26" s="364" t="s">
        <v>256</v>
      </c>
      <c r="K26" s="366"/>
      <c r="L26" s="364" t="s">
        <v>293</v>
      </c>
      <c r="M26" s="368"/>
      <c r="N26" s="371"/>
      <c r="O26" s="377"/>
      <c r="P26" s="381"/>
      <c r="Q26" s="377"/>
      <c r="R26" s="371"/>
      <c r="S26" s="385"/>
      <c r="T26" s="1115" t="s">
        <v>294</v>
      </c>
      <c r="U26" s="1116"/>
      <c r="V26" s="1117"/>
      <c r="W26" s="389"/>
      <c r="X26" s="392"/>
      <c r="Y26" s="394"/>
      <c r="Z26" s="610"/>
    </row>
    <row r="27" spans="2:26" ht="15.75" customHeight="1">
      <c r="B27" s="355"/>
      <c r="C27" s="360" t="s">
        <v>130</v>
      </c>
      <c r="D27" s="361"/>
      <c r="E27" s="364" t="s">
        <v>256</v>
      </c>
      <c r="F27" s="366"/>
      <c r="G27" s="364" t="s">
        <v>293</v>
      </c>
      <c r="H27" s="368"/>
      <c r="I27" s="361"/>
      <c r="J27" s="364" t="s">
        <v>256</v>
      </c>
      <c r="K27" s="366"/>
      <c r="L27" s="364" t="s">
        <v>293</v>
      </c>
      <c r="M27" s="368"/>
      <c r="N27" s="371"/>
      <c r="O27" s="377"/>
      <c r="P27" s="381"/>
      <c r="Q27" s="377"/>
      <c r="R27" s="371"/>
      <c r="S27" s="385"/>
      <c r="T27" s="1115" t="s">
        <v>294</v>
      </c>
      <c r="U27" s="1116"/>
      <c r="V27" s="1117"/>
      <c r="W27" s="389"/>
      <c r="X27" s="392"/>
      <c r="Y27" s="394"/>
      <c r="Z27" s="881"/>
    </row>
    <row r="28" spans="2:26" ht="15.75" customHeight="1">
      <c r="B28" s="355"/>
      <c r="C28" s="360" t="s">
        <v>305</v>
      </c>
      <c r="D28" s="361"/>
      <c r="E28" s="364" t="s">
        <v>256</v>
      </c>
      <c r="F28" s="366"/>
      <c r="G28" s="364" t="s">
        <v>293</v>
      </c>
      <c r="H28" s="368"/>
      <c r="I28" s="361"/>
      <c r="J28" s="364" t="s">
        <v>256</v>
      </c>
      <c r="K28" s="366"/>
      <c r="L28" s="364" t="s">
        <v>293</v>
      </c>
      <c r="M28" s="368"/>
      <c r="N28" s="371"/>
      <c r="O28" s="377"/>
      <c r="P28" s="381"/>
      <c r="Q28" s="377"/>
      <c r="R28" s="371"/>
      <c r="S28" s="385"/>
      <c r="T28" s="1115" t="s">
        <v>294</v>
      </c>
      <c r="U28" s="1116"/>
      <c r="V28" s="1117"/>
      <c r="W28" s="389"/>
      <c r="X28" s="392"/>
      <c r="Y28" s="394"/>
      <c r="Z28" s="394"/>
    </row>
    <row r="29" spans="2:26" ht="15.75" customHeight="1">
      <c r="B29" s="355"/>
      <c r="C29" s="360" t="s">
        <v>287</v>
      </c>
      <c r="D29" s="361"/>
      <c r="E29" s="364" t="s">
        <v>256</v>
      </c>
      <c r="F29" s="366"/>
      <c r="G29" s="364" t="s">
        <v>293</v>
      </c>
      <c r="H29" s="368"/>
      <c r="I29" s="361"/>
      <c r="J29" s="364" t="s">
        <v>256</v>
      </c>
      <c r="K29" s="366"/>
      <c r="L29" s="364" t="s">
        <v>293</v>
      </c>
      <c r="M29" s="368"/>
      <c r="N29" s="371"/>
      <c r="O29" s="377"/>
      <c r="P29" s="381"/>
      <c r="Q29" s="377"/>
      <c r="R29" s="371"/>
      <c r="S29" s="385"/>
      <c r="T29" s="1115" t="s">
        <v>294</v>
      </c>
      <c r="U29" s="1116"/>
      <c r="V29" s="1117"/>
      <c r="W29" s="389"/>
      <c r="X29" s="392"/>
      <c r="Y29" s="394"/>
      <c r="Z29" s="115" t="s">
        <v>70</v>
      </c>
    </row>
    <row r="30" spans="2:26" ht="15.75" customHeight="1">
      <c r="B30" s="355"/>
      <c r="C30" s="360"/>
      <c r="D30" s="361"/>
      <c r="E30" s="364" t="s">
        <v>256</v>
      </c>
      <c r="F30" s="366"/>
      <c r="G30" s="364" t="s">
        <v>293</v>
      </c>
      <c r="H30" s="368"/>
      <c r="I30" s="361"/>
      <c r="J30" s="364" t="s">
        <v>256</v>
      </c>
      <c r="K30" s="366"/>
      <c r="L30" s="364" t="s">
        <v>293</v>
      </c>
      <c r="M30" s="368"/>
      <c r="N30" s="371"/>
      <c r="O30" s="377"/>
      <c r="P30" s="381"/>
      <c r="Q30" s="377"/>
      <c r="R30" s="384"/>
      <c r="S30" s="385"/>
      <c r="T30" s="1115" t="s">
        <v>294</v>
      </c>
      <c r="U30" s="1116"/>
      <c r="V30" s="1117"/>
      <c r="W30" s="389"/>
      <c r="X30" s="392"/>
      <c r="Y30" s="394"/>
      <c r="Z30" s="116" t="s">
        <v>115</v>
      </c>
    </row>
    <row r="31" spans="2:26" ht="15.75" customHeight="1">
      <c r="B31" s="355"/>
      <c r="C31" s="360"/>
      <c r="D31" s="361"/>
      <c r="E31" s="364" t="s">
        <v>256</v>
      </c>
      <c r="F31" s="366"/>
      <c r="G31" s="364" t="s">
        <v>293</v>
      </c>
      <c r="H31" s="368"/>
      <c r="I31" s="361"/>
      <c r="J31" s="364" t="s">
        <v>256</v>
      </c>
      <c r="K31" s="366"/>
      <c r="L31" s="364" t="s">
        <v>293</v>
      </c>
      <c r="M31" s="368"/>
      <c r="N31" s="371"/>
      <c r="O31" s="377"/>
      <c r="P31" s="381"/>
      <c r="Q31" s="377"/>
      <c r="R31" s="384"/>
      <c r="S31" s="385"/>
      <c r="T31" s="1115" t="s">
        <v>294</v>
      </c>
      <c r="U31" s="1116"/>
      <c r="V31" s="1117"/>
      <c r="W31" s="389"/>
      <c r="X31" s="392"/>
      <c r="Y31" s="394"/>
      <c r="Z31" s="971" t="s">
        <v>248</v>
      </c>
    </row>
    <row r="32" spans="2:26" ht="15.75" customHeight="1">
      <c r="B32" s="1118" t="s">
        <v>316</v>
      </c>
      <c r="C32" s="1119"/>
      <c r="D32" s="363"/>
      <c r="E32" s="365"/>
      <c r="F32" s="365"/>
      <c r="G32" s="365"/>
      <c r="H32" s="370"/>
      <c r="I32" s="363"/>
      <c r="J32" s="365"/>
      <c r="K32" s="365"/>
      <c r="L32" s="365"/>
      <c r="M32" s="370"/>
      <c r="N32" s="373">
        <f>SUM(N33:N35)*-1</f>
        <v>0</v>
      </c>
      <c r="O32" s="376"/>
      <c r="P32" s="380"/>
      <c r="Q32" s="376"/>
      <c r="R32" s="373">
        <f>SUM(R33:R35)*-1</f>
        <v>0</v>
      </c>
      <c r="S32" s="386"/>
      <c r="T32" s="1120" t="s">
        <v>294</v>
      </c>
      <c r="U32" s="1121"/>
      <c r="V32" s="1122"/>
      <c r="W32" s="390"/>
      <c r="X32" s="392"/>
      <c r="Y32" s="394"/>
      <c r="Z32" s="1126"/>
    </row>
    <row r="33" spans="2:26" ht="15.75" customHeight="1">
      <c r="B33" s="355"/>
      <c r="C33" s="360" t="s">
        <v>318</v>
      </c>
      <c r="D33" s="361"/>
      <c r="E33" s="364" t="s">
        <v>256</v>
      </c>
      <c r="F33" s="366"/>
      <c r="G33" s="364" t="s">
        <v>293</v>
      </c>
      <c r="H33" s="368"/>
      <c r="I33" s="361"/>
      <c r="J33" s="364" t="s">
        <v>256</v>
      </c>
      <c r="K33" s="366"/>
      <c r="L33" s="364" t="s">
        <v>293</v>
      </c>
      <c r="M33" s="368"/>
      <c r="N33" s="371"/>
      <c r="O33" s="377"/>
      <c r="P33" s="381"/>
      <c r="Q33" s="377"/>
      <c r="R33" s="384"/>
      <c r="S33" s="385"/>
      <c r="T33" s="1115" t="s">
        <v>294</v>
      </c>
      <c r="U33" s="1116"/>
      <c r="V33" s="1117"/>
      <c r="W33" s="389"/>
      <c r="X33" s="392"/>
      <c r="Y33" s="394"/>
      <c r="Z33" s="1126"/>
    </row>
    <row r="34" spans="2:26" ht="15.75" customHeight="1">
      <c r="B34" s="355"/>
      <c r="C34" s="360"/>
      <c r="D34" s="361"/>
      <c r="E34" s="364" t="s">
        <v>256</v>
      </c>
      <c r="F34" s="366"/>
      <c r="G34" s="364" t="s">
        <v>293</v>
      </c>
      <c r="H34" s="368"/>
      <c r="I34" s="361"/>
      <c r="J34" s="364" t="s">
        <v>256</v>
      </c>
      <c r="K34" s="366"/>
      <c r="L34" s="364" t="s">
        <v>293</v>
      </c>
      <c r="M34" s="368"/>
      <c r="N34" s="371"/>
      <c r="O34" s="377"/>
      <c r="P34" s="381"/>
      <c r="Q34" s="377"/>
      <c r="R34" s="384"/>
      <c r="S34" s="385"/>
      <c r="T34" s="1115" t="s">
        <v>294</v>
      </c>
      <c r="U34" s="1116"/>
      <c r="V34" s="1117"/>
      <c r="W34" s="389"/>
      <c r="X34" s="392"/>
      <c r="Y34" s="394"/>
      <c r="Z34" s="1126"/>
    </row>
    <row r="35" spans="2:26" ht="15.75" customHeight="1">
      <c r="B35" s="355"/>
      <c r="C35" s="360"/>
      <c r="D35" s="361"/>
      <c r="E35" s="364" t="s">
        <v>256</v>
      </c>
      <c r="F35" s="366"/>
      <c r="G35" s="364" t="s">
        <v>293</v>
      </c>
      <c r="H35" s="368"/>
      <c r="I35" s="361"/>
      <c r="J35" s="364" t="s">
        <v>256</v>
      </c>
      <c r="K35" s="366"/>
      <c r="L35" s="364" t="s">
        <v>293</v>
      </c>
      <c r="M35" s="368"/>
      <c r="N35" s="371"/>
      <c r="O35" s="377"/>
      <c r="P35" s="381"/>
      <c r="Q35" s="377"/>
      <c r="R35" s="384"/>
      <c r="S35" s="385"/>
      <c r="T35" s="1115" t="s">
        <v>294</v>
      </c>
      <c r="U35" s="1116"/>
      <c r="V35" s="1117"/>
      <c r="W35" s="389"/>
      <c r="X35" s="392"/>
      <c r="Y35" s="394"/>
      <c r="Z35" s="1126"/>
    </row>
    <row r="36" spans="2:26" ht="15.75" customHeight="1">
      <c r="B36" s="1118" t="s">
        <v>93</v>
      </c>
      <c r="C36" s="1119"/>
      <c r="D36" s="363"/>
      <c r="E36" s="365"/>
      <c r="F36" s="365"/>
      <c r="G36" s="365"/>
      <c r="H36" s="370"/>
      <c r="I36" s="363"/>
      <c r="J36" s="365"/>
      <c r="K36" s="365"/>
      <c r="L36" s="365"/>
      <c r="M36" s="370"/>
      <c r="N36" s="373">
        <f>SUM(N37:N39)*-1</f>
        <v>0</v>
      </c>
      <c r="O36" s="376"/>
      <c r="P36" s="380"/>
      <c r="Q36" s="376"/>
      <c r="R36" s="373">
        <f>SUM(R37:R39)*-1</f>
        <v>0</v>
      </c>
      <c r="S36" s="386"/>
      <c r="T36" s="1120" t="s">
        <v>294</v>
      </c>
      <c r="U36" s="1121"/>
      <c r="V36" s="1122"/>
      <c r="W36" s="390"/>
      <c r="X36" s="392"/>
      <c r="Y36" s="394"/>
      <c r="Z36" s="1126"/>
    </row>
    <row r="37" spans="2:26" ht="15.75" customHeight="1">
      <c r="B37" s="355"/>
      <c r="C37" s="360" t="s">
        <v>30</v>
      </c>
      <c r="D37" s="361"/>
      <c r="E37" s="364" t="s">
        <v>256</v>
      </c>
      <c r="F37" s="366"/>
      <c r="G37" s="364" t="s">
        <v>293</v>
      </c>
      <c r="H37" s="368"/>
      <c r="I37" s="361"/>
      <c r="J37" s="364" t="s">
        <v>256</v>
      </c>
      <c r="K37" s="366"/>
      <c r="L37" s="364" t="s">
        <v>293</v>
      </c>
      <c r="M37" s="368"/>
      <c r="N37" s="371"/>
      <c r="O37" s="377"/>
      <c r="P37" s="381"/>
      <c r="Q37" s="377"/>
      <c r="R37" s="384"/>
      <c r="S37" s="385"/>
      <c r="T37" s="1115" t="s">
        <v>294</v>
      </c>
      <c r="U37" s="1116"/>
      <c r="V37" s="1117"/>
      <c r="W37" s="389"/>
      <c r="X37" s="392"/>
      <c r="Y37" s="394"/>
      <c r="Z37" s="1126"/>
    </row>
    <row r="38" spans="2:26" ht="15.75" customHeight="1">
      <c r="B38" s="355"/>
      <c r="C38" s="360"/>
      <c r="D38" s="361"/>
      <c r="E38" s="364" t="s">
        <v>256</v>
      </c>
      <c r="F38" s="366"/>
      <c r="G38" s="364" t="s">
        <v>293</v>
      </c>
      <c r="H38" s="368"/>
      <c r="I38" s="361"/>
      <c r="J38" s="364" t="s">
        <v>256</v>
      </c>
      <c r="K38" s="366"/>
      <c r="L38" s="364" t="s">
        <v>293</v>
      </c>
      <c r="M38" s="368"/>
      <c r="N38" s="371"/>
      <c r="O38" s="377"/>
      <c r="P38" s="381"/>
      <c r="Q38" s="377"/>
      <c r="R38" s="384"/>
      <c r="S38" s="385"/>
      <c r="T38" s="1115" t="s">
        <v>294</v>
      </c>
      <c r="U38" s="1116"/>
      <c r="V38" s="1117"/>
      <c r="W38" s="389"/>
      <c r="X38" s="392"/>
      <c r="Y38" s="394"/>
      <c r="Z38" s="1126"/>
    </row>
    <row r="39" spans="2:26" ht="15.75" customHeight="1">
      <c r="B39" s="355"/>
      <c r="C39" s="360"/>
      <c r="D39" s="361"/>
      <c r="E39" s="364" t="s">
        <v>256</v>
      </c>
      <c r="F39" s="366"/>
      <c r="G39" s="364" t="s">
        <v>293</v>
      </c>
      <c r="H39" s="368"/>
      <c r="I39" s="361"/>
      <c r="J39" s="364" t="s">
        <v>256</v>
      </c>
      <c r="K39" s="366"/>
      <c r="L39" s="364" t="s">
        <v>293</v>
      </c>
      <c r="M39" s="368"/>
      <c r="N39" s="371"/>
      <c r="O39" s="377"/>
      <c r="P39" s="381"/>
      <c r="Q39" s="377"/>
      <c r="R39" s="384"/>
      <c r="S39" s="385"/>
      <c r="T39" s="1115" t="s">
        <v>294</v>
      </c>
      <c r="U39" s="1116"/>
      <c r="V39" s="1117"/>
      <c r="W39" s="389"/>
      <c r="X39" s="392"/>
      <c r="Y39" s="394"/>
      <c r="Z39" s="1126"/>
    </row>
    <row r="40" spans="2:26" ht="15.75" customHeight="1">
      <c r="B40" s="1112" t="s">
        <v>31</v>
      </c>
      <c r="C40" s="1113"/>
      <c r="D40" s="363"/>
      <c r="E40" s="365"/>
      <c r="F40" s="365"/>
      <c r="G40" s="365"/>
      <c r="H40" s="370"/>
      <c r="I40" s="363"/>
      <c r="J40" s="365"/>
      <c r="K40" s="365"/>
      <c r="L40" s="365"/>
      <c r="M40" s="370"/>
      <c r="N40" s="373">
        <f>N5-N7-N12-N18-N24-N32-N36</f>
        <v>0</v>
      </c>
      <c r="O40" s="376"/>
      <c r="P40" s="380"/>
      <c r="Q40" s="376"/>
      <c r="R40" s="373">
        <f>R5-R7-R12-R18-R24-R32-R36</f>
        <v>0</v>
      </c>
      <c r="S40" s="386"/>
      <c r="T40" s="1120" t="s">
        <v>294</v>
      </c>
      <c r="U40" s="1121"/>
      <c r="V40" s="1122"/>
      <c r="W40" s="390"/>
      <c r="X40" s="392"/>
      <c r="Y40" s="394"/>
      <c r="Z40" s="1126"/>
    </row>
    <row r="41" spans="1:26" ht="13.5">
      <c r="A41" s="353"/>
      <c r="B41" s="357"/>
      <c r="C41" s="353"/>
      <c r="D41" s="353"/>
      <c r="E41" s="353"/>
      <c r="F41" s="353"/>
      <c r="G41" s="353"/>
      <c r="H41" s="353"/>
      <c r="I41" s="353"/>
      <c r="J41" s="353"/>
      <c r="K41" s="353"/>
      <c r="L41" s="353"/>
      <c r="M41" s="353"/>
      <c r="N41" s="353"/>
      <c r="O41" s="353"/>
      <c r="P41" s="353"/>
      <c r="Q41" s="353"/>
      <c r="R41" s="353"/>
      <c r="S41" s="353"/>
      <c r="T41" s="353"/>
      <c r="U41" s="353"/>
      <c r="V41" s="353"/>
      <c r="W41" s="391"/>
      <c r="X41" s="353"/>
      <c r="Y41" s="394"/>
      <c r="Z41" s="1126"/>
    </row>
    <row r="42" spans="1:26" ht="13.5">
      <c r="A42" s="353"/>
      <c r="B42" s="357"/>
      <c r="C42" s="353"/>
      <c r="D42" s="353"/>
      <c r="E42" s="353"/>
      <c r="F42" s="353"/>
      <c r="G42" s="353"/>
      <c r="H42" s="353"/>
      <c r="I42" s="353"/>
      <c r="J42" s="353"/>
      <c r="K42" s="353"/>
      <c r="L42" s="353"/>
      <c r="M42" s="353"/>
      <c r="N42" s="353"/>
      <c r="O42" s="353"/>
      <c r="P42" s="353"/>
      <c r="Q42" s="353"/>
      <c r="R42" s="353"/>
      <c r="S42" s="353"/>
      <c r="T42" s="353"/>
      <c r="U42" s="353"/>
      <c r="V42" s="353"/>
      <c r="W42" s="391"/>
      <c r="X42" s="353"/>
      <c r="Y42" s="394"/>
      <c r="Z42" s="1126"/>
    </row>
    <row r="43" spans="1:26" ht="13.5">
      <c r="A43" s="353"/>
      <c r="B43" s="357"/>
      <c r="C43" s="353"/>
      <c r="D43" s="353"/>
      <c r="E43" s="353"/>
      <c r="F43" s="353"/>
      <c r="G43" s="353"/>
      <c r="H43" s="353"/>
      <c r="I43" s="353"/>
      <c r="J43" s="353"/>
      <c r="K43" s="353"/>
      <c r="L43" s="353"/>
      <c r="M43" s="353"/>
      <c r="N43" s="353"/>
      <c r="O43" s="353"/>
      <c r="P43" s="353"/>
      <c r="Q43" s="353"/>
      <c r="R43" s="353"/>
      <c r="S43" s="353"/>
      <c r="T43" s="353"/>
      <c r="U43" s="353"/>
      <c r="V43" s="353"/>
      <c r="W43" s="391"/>
      <c r="X43" s="353"/>
      <c r="Y43" s="394"/>
      <c r="Z43" s="1126"/>
    </row>
    <row r="44" ht="13.5">
      <c r="Z44" s="395"/>
    </row>
    <row r="45" ht="13.5">
      <c r="Z45" s="395"/>
    </row>
    <row r="46" ht="13.5">
      <c r="Z46" s="395"/>
    </row>
    <row r="47" ht="13.5">
      <c r="Z47" s="395"/>
    </row>
    <row r="48" ht="13.5">
      <c r="Z48" s="395"/>
    </row>
    <row r="49" ht="13.5">
      <c r="Z49" s="395"/>
    </row>
    <row r="50" ht="13.5">
      <c r="Z50" s="395"/>
    </row>
    <row r="51" ht="13.5">
      <c r="Z51" s="395"/>
    </row>
    <row r="52" ht="13.5">
      <c r="Z52" s="395"/>
    </row>
    <row r="53" ht="13.5">
      <c r="Z53" s="395"/>
    </row>
    <row r="54" ht="13.5">
      <c r="Z54" s="395"/>
    </row>
    <row r="55" ht="13.5">
      <c r="Z55" s="395"/>
    </row>
  </sheetData>
  <sheetProtection sheet="1" selectLockedCells="1"/>
  <mergeCells count="58">
    <mergeCell ref="T39:V39"/>
    <mergeCell ref="B40:C40"/>
    <mergeCell ref="T40:V40"/>
    <mergeCell ref="Z5:Z8"/>
    <mergeCell ref="Z9:Z13"/>
    <mergeCell ref="Z14:Z20"/>
    <mergeCell ref="Z21:Z27"/>
    <mergeCell ref="Z31:Z43"/>
    <mergeCell ref="T35:V35"/>
    <mergeCell ref="B36:C36"/>
    <mergeCell ref="T36:V36"/>
    <mergeCell ref="T37:V37"/>
    <mergeCell ref="T38:V38"/>
    <mergeCell ref="T31:V31"/>
    <mergeCell ref="B32:C32"/>
    <mergeCell ref="T32:V32"/>
    <mergeCell ref="T33:V33"/>
    <mergeCell ref="T34:V34"/>
    <mergeCell ref="T26:V26"/>
    <mergeCell ref="T27:V27"/>
    <mergeCell ref="T28:V28"/>
    <mergeCell ref="T29:V29"/>
    <mergeCell ref="T30:V30"/>
    <mergeCell ref="T22:V22"/>
    <mergeCell ref="T23:V23"/>
    <mergeCell ref="B24:C24"/>
    <mergeCell ref="T24:V24"/>
    <mergeCell ref="T25:V25"/>
    <mergeCell ref="B18:C18"/>
    <mergeCell ref="T18:V18"/>
    <mergeCell ref="T19:V19"/>
    <mergeCell ref="T20:V20"/>
    <mergeCell ref="T21:V21"/>
    <mergeCell ref="T13:V13"/>
    <mergeCell ref="T14:V14"/>
    <mergeCell ref="T15:V15"/>
    <mergeCell ref="T16:V16"/>
    <mergeCell ref="T17:V17"/>
    <mergeCell ref="T9:V9"/>
    <mergeCell ref="T10:V10"/>
    <mergeCell ref="T11:V11"/>
    <mergeCell ref="B12:C12"/>
    <mergeCell ref="T12:V12"/>
    <mergeCell ref="T5:V5"/>
    <mergeCell ref="T6:V6"/>
    <mergeCell ref="B7:C7"/>
    <mergeCell ref="T7:V7"/>
    <mergeCell ref="T8:V8"/>
    <mergeCell ref="B1:X1"/>
    <mergeCell ref="B2:X2"/>
    <mergeCell ref="V3:X3"/>
    <mergeCell ref="B4:C4"/>
    <mergeCell ref="D4:H4"/>
    <mergeCell ref="I4:M4"/>
    <mergeCell ref="N4:O4"/>
    <mergeCell ref="P4:Q4"/>
    <mergeCell ref="R4:S4"/>
    <mergeCell ref="T4:V4"/>
  </mergeCells>
  <dataValidations count="1">
    <dataValidation type="list" allowBlank="1" showInputMessage="1" showErrorMessage="1" sqref="T37:V39 T33:V35 T25:V31 T19:V23 T13:V17 T5:V6 T8:V11">
      <formula1>"　,有,無,"</formula1>
    </dataValidation>
  </dataValidations>
  <printOptions/>
  <pageMargins left="0.5118110236220472" right="0.5118110236220472" top="0.5118110236220472" bottom="0.5511811023622046" header="0.31496062992125984" footer="0.5118110236220472"/>
  <pageSetup firstPageNumber="7" useFirstPageNumber="1" fitToHeight="1" fitToWidth="1" horizontalDpi="600" verticalDpi="600" orientation="landscape" paperSize="9" scale="81" r:id="rId4"/>
  <drawing r:id="rId3"/>
  <legacyDrawing r:id="rId2"/>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SS10120209_税務課　課税担当(5146)</dc:creator>
  <cp:keywords/>
  <dc:description/>
  <cp:lastModifiedBy>SS17020847</cp:lastModifiedBy>
  <cp:lastPrinted>2018-10-26T01:27:38Z</cp:lastPrinted>
  <dcterms:created xsi:type="dcterms:W3CDTF">2013-07-04T05:16:39Z</dcterms:created>
  <dcterms:modified xsi:type="dcterms:W3CDTF">2021-12-28T05:02:18Z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