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６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<sst xmlns="http://schemas.openxmlformats.org/spreadsheetml/2006/main" count="39" uniqueCount="27">
  <si>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様式６</t>
  </si>
  <si>
    <t>市町村名</t>
  </si>
  <si>
    <t>宮古市</t>
  </si>
  <si>
    <t>大船渡市</t>
  </si>
  <si>
    <t>久慈市</t>
  </si>
  <si>
    <t>陸前高田市</t>
  </si>
  <si>
    <t>釜石市</t>
  </si>
  <si>
    <t>市計</t>
  </si>
  <si>
    <t>大槌町</t>
  </si>
  <si>
    <t>山田町</t>
  </si>
  <si>
    <t>岩泉町</t>
  </si>
  <si>
    <t>洋野町</t>
  </si>
  <si>
    <t>田野畑村</t>
  </si>
  <si>
    <t>普代村</t>
  </si>
  <si>
    <t>野田村</t>
  </si>
  <si>
    <t>町村計</t>
  </si>
  <si>
    <t>県計</t>
  </si>
  <si>
    <t>男</t>
  </si>
  <si>
    <t>女</t>
  </si>
  <si>
    <t>選挙当日の有権者数</t>
  </si>
  <si>
    <t>法人</t>
  </si>
  <si>
    <t>計</t>
  </si>
  <si>
    <t>投票者数</t>
  </si>
  <si>
    <t>棄権者数</t>
  </si>
  <si>
    <t>投票率</t>
  </si>
  <si>
    <r>
      <t>岩手海区漁業調整委員会委員選挙　</t>
    </r>
    <r>
      <rPr>
        <sz val="14"/>
        <rFont val="ＭＳ Ｐゴシック"/>
        <family val="3"/>
      </rPr>
      <t>投票結果調</t>
    </r>
  </si>
  <si>
    <t>１９時３９分（確定）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</si>
</sst>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32" fontId="0" fillId="0" borderId="0" xfId="0" applyNumberFormat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2" fontId="0" fillId="0" borderId="32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2" fontId="0" fillId="0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bestFit="1" customWidth="1"/>
    <col min="2" max="13" width="7.625" style="1" customWidth="1"/>
    <col min="14" max="16" width="7.75390625" style="1" bestFit="1" customWidth="1"/>
    <col min="17" max="17" width="7.75390625" style="1" customWidth="1"/>
    <col min="18" max="16384" width="9.00390625" style="1" customWidth="1"/>
  </cols>
  <sheetData>
    <row r="1" spans="1:17" ht="19.5" customHeight="1">
      <c r="A1" s="1" t="s">
        <v>0</v>
      </c>
      <c r="B1" s="35" t="s">
        <v>25</v>
      </c>
      <c r="M1" s="43"/>
      <c r="N1" s="43"/>
      <c r="O1" s="43"/>
      <c r="P1" s="43"/>
      <c r="Q1" s="43"/>
    </row>
    <row r="2" spans="16:17" ht="19.5" customHeight="1" thickBot="1">
      <c r="P2" s="2"/>
      <c r="Q2" s="34" t="s">
        <v>26</v>
      </c>
    </row>
    <row r="3" spans="1:17" ht="19.5" customHeight="1">
      <c r="A3" s="40" t="s">
        <v>1</v>
      </c>
      <c r="B3" s="42" t="s">
        <v>19</v>
      </c>
      <c r="C3" s="38"/>
      <c r="D3" s="38"/>
      <c r="E3" s="38"/>
      <c r="F3" s="38" t="s">
        <v>22</v>
      </c>
      <c r="G3" s="38"/>
      <c r="H3" s="38"/>
      <c r="I3" s="38"/>
      <c r="J3" s="38" t="s">
        <v>23</v>
      </c>
      <c r="K3" s="38"/>
      <c r="L3" s="38"/>
      <c r="M3" s="38"/>
      <c r="N3" s="38" t="s">
        <v>24</v>
      </c>
      <c r="O3" s="38"/>
      <c r="P3" s="38"/>
      <c r="Q3" s="39"/>
    </row>
    <row r="4" spans="1:17" ht="19.5" customHeight="1" thickBot="1">
      <c r="A4" s="41"/>
      <c r="B4" s="9" t="s">
        <v>17</v>
      </c>
      <c r="C4" s="7" t="s">
        <v>18</v>
      </c>
      <c r="D4" s="7" t="s">
        <v>20</v>
      </c>
      <c r="E4" s="7" t="s">
        <v>21</v>
      </c>
      <c r="F4" s="7" t="s">
        <v>17</v>
      </c>
      <c r="G4" s="7" t="s">
        <v>18</v>
      </c>
      <c r="H4" s="7" t="s">
        <v>20</v>
      </c>
      <c r="I4" s="7" t="s">
        <v>21</v>
      </c>
      <c r="J4" s="7" t="s">
        <v>17</v>
      </c>
      <c r="K4" s="7" t="s">
        <v>18</v>
      </c>
      <c r="L4" s="7" t="s">
        <v>20</v>
      </c>
      <c r="M4" s="7" t="s">
        <v>21</v>
      </c>
      <c r="N4" s="7" t="s">
        <v>17</v>
      </c>
      <c r="O4" s="7" t="s">
        <v>18</v>
      </c>
      <c r="P4" s="7" t="s">
        <v>20</v>
      </c>
      <c r="Q4" s="8" t="s">
        <v>21</v>
      </c>
    </row>
    <row r="5" spans="1:17" ht="19.5" customHeight="1">
      <c r="A5" s="13" t="s">
        <v>2</v>
      </c>
      <c r="B5" s="10">
        <v>1279</v>
      </c>
      <c r="C5" s="5">
        <v>605</v>
      </c>
      <c r="D5" s="5">
        <v>8</v>
      </c>
      <c r="E5" s="6">
        <f>SUM(B5:D5)</f>
        <v>1892</v>
      </c>
      <c r="F5" s="5">
        <v>892</v>
      </c>
      <c r="G5" s="5">
        <v>452</v>
      </c>
      <c r="H5" s="5">
        <v>8</v>
      </c>
      <c r="I5" s="6">
        <f>SUM(F5:H5)</f>
        <v>1352</v>
      </c>
      <c r="J5" s="6">
        <f>B5-F5</f>
        <v>387</v>
      </c>
      <c r="K5" s="6">
        <f>C5-G5</f>
        <v>153</v>
      </c>
      <c r="L5" s="6">
        <f>D5-H5</f>
        <v>0</v>
      </c>
      <c r="M5" s="6">
        <f>SUM(J5:L5)</f>
        <v>540</v>
      </c>
      <c r="N5" s="24">
        <f>ROUND(F5/B5*100,2)</f>
        <v>69.74</v>
      </c>
      <c r="O5" s="24">
        <f aca="true" t="shared" si="0" ref="O5:Q19">ROUND(G5/C5*100,2)</f>
        <v>74.71</v>
      </c>
      <c r="P5" s="24">
        <f t="shared" si="0"/>
        <v>100</v>
      </c>
      <c r="Q5" s="25">
        <f t="shared" si="0"/>
        <v>71.46</v>
      </c>
    </row>
    <row r="6" spans="1:17" ht="19.5" customHeight="1">
      <c r="A6" s="14" t="s">
        <v>3</v>
      </c>
      <c r="B6" s="11">
        <v>1082</v>
      </c>
      <c r="C6" s="4">
        <v>396</v>
      </c>
      <c r="D6" s="4">
        <v>5</v>
      </c>
      <c r="E6" s="3">
        <f aca="true" t="shared" si="1" ref="E6:E19">SUM(B6:D6)</f>
        <v>1483</v>
      </c>
      <c r="F6" s="4">
        <v>892</v>
      </c>
      <c r="G6" s="4">
        <v>304</v>
      </c>
      <c r="H6" s="4">
        <v>5</v>
      </c>
      <c r="I6" s="3">
        <f aca="true" t="shared" si="2" ref="I6:I19">SUM(F6:H6)</f>
        <v>1201</v>
      </c>
      <c r="J6" s="3">
        <f aca="true" t="shared" si="3" ref="J6:J11">B6-F6</f>
        <v>190</v>
      </c>
      <c r="K6" s="3">
        <f aca="true" t="shared" si="4" ref="K6:L9">C6-G6</f>
        <v>92</v>
      </c>
      <c r="L6" s="3">
        <f t="shared" si="4"/>
        <v>0</v>
      </c>
      <c r="M6" s="3">
        <f aca="true" t="shared" si="5" ref="M6:M19">SUM(J6:L6)</f>
        <v>282</v>
      </c>
      <c r="N6" s="26">
        <f aca="true" t="shared" si="6" ref="N6:N19">ROUND(F6/B6*100,2)</f>
        <v>82.44</v>
      </c>
      <c r="O6" s="26">
        <f t="shared" si="0"/>
        <v>76.77</v>
      </c>
      <c r="P6" s="26">
        <f t="shared" si="0"/>
        <v>100</v>
      </c>
      <c r="Q6" s="27">
        <f t="shared" si="0"/>
        <v>80.98</v>
      </c>
    </row>
    <row r="7" spans="1:17" ht="19.5" customHeight="1">
      <c r="A7" s="14" t="s">
        <v>4</v>
      </c>
      <c r="B7" s="11">
        <v>751</v>
      </c>
      <c r="C7" s="4">
        <v>702</v>
      </c>
      <c r="D7" s="4">
        <v>2</v>
      </c>
      <c r="E7" s="3">
        <f t="shared" si="1"/>
        <v>1455</v>
      </c>
      <c r="F7" s="4">
        <v>366</v>
      </c>
      <c r="G7" s="4">
        <v>415</v>
      </c>
      <c r="H7" s="4">
        <v>2</v>
      </c>
      <c r="I7" s="3">
        <f t="shared" si="2"/>
        <v>783</v>
      </c>
      <c r="J7" s="3">
        <f t="shared" si="3"/>
        <v>385</v>
      </c>
      <c r="K7" s="3">
        <f t="shared" si="4"/>
        <v>287</v>
      </c>
      <c r="L7" s="3">
        <f t="shared" si="4"/>
        <v>0</v>
      </c>
      <c r="M7" s="3">
        <f t="shared" si="5"/>
        <v>672</v>
      </c>
      <c r="N7" s="26">
        <f t="shared" si="6"/>
        <v>48.74</v>
      </c>
      <c r="O7" s="26">
        <f t="shared" si="0"/>
        <v>59.12</v>
      </c>
      <c r="P7" s="26">
        <f t="shared" si="0"/>
        <v>100</v>
      </c>
      <c r="Q7" s="27">
        <f t="shared" si="0"/>
        <v>53.81</v>
      </c>
    </row>
    <row r="8" spans="1:17" ht="19.5" customHeight="1">
      <c r="A8" s="14" t="s">
        <v>5</v>
      </c>
      <c r="B8" s="11">
        <v>591</v>
      </c>
      <c r="C8" s="4">
        <v>201</v>
      </c>
      <c r="D8" s="4">
        <v>1</v>
      </c>
      <c r="E8" s="3">
        <f t="shared" si="1"/>
        <v>793</v>
      </c>
      <c r="F8" s="4">
        <v>479</v>
      </c>
      <c r="G8" s="4">
        <v>154</v>
      </c>
      <c r="H8" s="4">
        <v>1</v>
      </c>
      <c r="I8" s="3">
        <f t="shared" si="2"/>
        <v>634</v>
      </c>
      <c r="J8" s="3">
        <f t="shared" si="3"/>
        <v>112</v>
      </c>
      <c r="K8" s="3">
        <f t="shared" si="4"/>
        <v>47</v>
      </c>
      <c r="L8" s="3">
        <f t="shared" si="4"/>
        <v>0</v>
      </c>
      <c r="M8" s="3">
        <f t="shared" si="5"/>
        <v>159</v>
      </c>
      <c r="N8" s="26">
        <f t="shared" si="6"/>
        <v>81.05</v>
      </c>
      <c r="O8" s="26">
        <f t="shared" si="0"/>
        <v>76.62</v>
      </c>
      <c r="P8" s="26">
        <f t="shared" si="0"/>
        <v>100</v>
      </c>
      <c r="Q8" s="27">
        <f t="shared" si="0"/>
        <v>79.95</v>
      </c>
    </row>
    <row r="9" spans="1:17" ht="19.5" customHeight="1" thickBot="1">
      <c r="A9" s="15" t="s">
        <v>6</v>
      </c>
      <c r="B9" s="16">
        <v>932</v>
      </c>
      <c r="C9" s="17">
        <v>624</v>
      </c>
      <c r="D9" s="17">
        <v>10</v>
      </c>
      <c r="E9" s="18">
        <f t="shared" si="1"/>
        <v>1566</v>
      </c>
      <c r="F9" s="17">
        <v>552</v>
      </c>
      <c r="G9" s="17">
        <v>332</v>
      </c>
      <c r="H9" s="17">
        <v>5</v>
      </c>
      <c r="I9" s="18">
        <f t="shared" si="2"/>
        <v>889</v>
      </c>
      <c r="J9" s="18">
        <f t="shared" si="3"/>
        <v>380</v>
      </c>
      <c r="K9" s="18">
        <f t="shared" si="4"/>
        <v>292</v>
      </c>
      <c r="L9" s="18">
        <f t="shared" si="4"/>
        <v>5</v>
      </c>
      <c r="M9" s="18">
        <f t="shared" si="5"/>
        <v>677</v>
      </c>
      <c r="N9" s="28">
        <f t="shared" si="6"/>
        <v>59.23</v>
      </c>
      <c r="O9" s="28">
        <f t="shared" si="0"/>
        <v>53.21</v>
      </c>
      <c r="P9" s="28">
        <f t="shared" si="0"/>
        <v>50</v>
      </c>
      <c r="Q9" s="29">
        <f t="shared" si="0"/>
        <v>56.77</v>
      </c>
    </row>
    <row r="10" spans="1:17" ht="30" customHeight="1" thickBot="1" thickTop="1">
      <c r="A10" s="19" t="s">
        <v>7</v>
      </c>
      <c r="B10" s="20">
        <f>SUM(B5:B9)</f>
        <v>4635</v>
      </c>
      <c r="C10" s="21">
        <f>SUM(C5:C9)</f>
        <v>2528</v>
      </c>
      <c r="D10" s="21">
        <f>SUM(D5:D9)</f>
        <v>26</v>
      </c>
      <c r="E10" s="21">
        <f t="shared" si="1"/>
        <v>7189</v>
      </c>
      <c r="F10" s="21">
        <f>SUM(F5:F9)</f>
        <v>3181</v>
      </c>
      <c r="G10" s="21">
        <f>SUM(G5:G9)</f>
        <v>1657</v>
      </c>
      <c r="H10" s="21">
        <f>SUM(H5:H9)</f>
        <v>21</v>
      </c>
      <c r="I10" s="21">
        <f t="shared" si="2"/>
        <v>4859</v>
      </c>
      <c r="J10" s="21">
        <f>SUM(J5:J9)</f>
        <v>1454</v>
      </c>
      <c r="K10" s="21">
        <f>SUM(K5:K9)</f>
        <v>871</v>
      </c>
      <c r="L10" s="21">
        <f>SUM(L5:L9)</f>
        <v>5</v>
      </c>
      <c r="M10" s="21">
        <f t="shared" si="5"/>
        <v>2330</v>
      </c>
      <c r="N10" s="30">
        <f t="shared" si="6"/>
        <v>68.63</v>
      </c>
      <c r="O10" s="30">
        <f t="shared" si="0"/>
        <v>65.55</v>
      </c>
      <c r="P10" s="30">
        <f t="shared" si="0"/>
        <v>80.77</v>
      </c>
      <c r="Q10" s="31">
        <f t="shared" si="0"/>
        <v>67.59</v>
      </c>
    </row>
    <row r="11" spans="1:17" ht="19.5" customHeight="1" thickTop="1">
      <c r="A11" s="13" t="s">
        <v>8</v>
      </c>
      <c r="B11" s="10">
        <v>235</v>
      </c>
      <c r="C11" s="5">
        <v>49</v>
      </c>
      <c r="D11" s="5">
        <v>2</v>
      </c>
      <c r="E11" s="6">
        <f t="shared" si="1"/>
        <v>286</v>
      </c>
      <c r="F11" s="5">
        <v>125</v>
      </c>
      <c r="G11" s="5">
        <v>32</v>
      </c>
      <c r="H11" s="5">
        <v>1</v>
      </c>
      <c r="I11" s="6">
        <f t="shared" si="2"/>
        <v>158</v>
      </c>
      <c r="J11" s="6">
        <f t="shared" si="3"/>
        <v>110</v>
      </c>
      <c r="K11" s="6">
        <f>C11-G11</f>
        <v>17</v>
      </c>
      <c r="L11" s="6">
        <f>D11-H11</f>
        <v>1</v>
      </c>
      <c r="M11" s="6">
        <f t="shared" si="5"/>
        <v>128</v>
      </c>
      <c r="N11" s="24">
        <f t="shared" si="6"/>
        <v>53.19</v>
      </c>
      <c r="O11" s="24">
        <f t="shared" si="0"/>
        <v>65.31</v>
      </c>
      <c r="P11" s="24">
        <f t="shared" si="0"/>
        <v>50</v>
      </c>
      <c r="Q11" s="25">
        <f t="shared" si="0"/>
        <v>55.24</v>
      </c>
    </row>
    <row r="12" spans="1:17" ht="19.5" customHeight="1">
      <c r="A12" s="14" t="s">
        <v>9</v>
      </c>
      <c r="B12" s="11">
        <v>313</v>
      </c>
      <c r="C12" s="4">
        <v>113</v>
      </c>
      <c r="D12" s="4">
        <v>9</v>
      </c>
      <c r="E12" s="3">
        <f t="shared" si="1"/>
        <v>435</v>
      </c>
      <c r="F12" s="4">
        <v>221</v>
      </c>
      <c r="G12" s="4">
        <v>72</v>
      </c>
      <c r="H12" s="4">
        <v>8</v>
      </c>
      <c r="I12" s="3">
        <f t="shared" si="2"/>
        <v>301</v>
      </c>
      <c r="J12" s="3">
        <f aca="true" t="shared" si="7" ref="J12:J17">B12-F12</f>
        <v>92</v>
      </c>
      <c r="K12" s="3">
        <f aca="true" t="shared" si="8" ref="K12:K17">C12-G12</f>
        <v>41</v>
      </c>
      <c r="L12" s="3">
        <f aca="true" t="shared" si="9" ref="L12:L17">D12-H12</f>
        <v>1</v>
      </c>
      <c r="M12" s="3">
        <f t="shared" si="5"/>
        <v>134</v>
      </c>
      <c r="N12" s="26">
        <f t="shared" si="6"/>
        <v>70.61</v>
      </c>
      <c r="O12" s="26">
        <f t="shared" si="0"/>
        <v>63.72</v>
      </c>
      <c r="P12" s="26">
        <f t="shared" si="0"/>
        <v>88.89</v>
      </c>
      <c r="Q12" s="27">
        <f t="shared" si="0"/>
        <v>69.2</v>
      </c>
    </row>
    <row r="13" spans="1:17" ht="19.5" customHeight="1">
      <c r="A13" s="14" t="s">
        <v>10</v>
      </c>
      <c r="B13" s="11">
        <v>156</v>
      </c>
      <c r="C13" s="4">
        <v>70</v>
      </c>
      <c r="D13" s="4">
        <v>1</v>
      </c>
      <c r="E13" s="3">
        <f t="shared" si="1"/>
        <v>227</v>
      </c>
      <c r="F13" s="4">
        <v>110</v>
      </c>
      <c r="G13" s="4">
        <v>49</v>
      </c>
      <c r="H13" s="4">
        <v>1</v>
      </c>
      <c r="I13" s="3">
        <f t="shared" si="2"/>
        <v>160</v>
      </c>
      <c r="J13" s="3">
        <f t="shared" si="7"/>
        <v>46</v>
      </c>
      <c r="K13" s="3">
        <f t="shared" si="8"/>
        <v>21</v>
      </c>
      <c r="L13" s="3">
        <f t="shared" si="9"/>
        <v>0</v>
      </c>
      <c r="M13" s="3">
        <f t="shared" si="5"/>
        <v>67</v>
      </c>
      <c r="N13" s="26">
        <f t="shared" si="6"/>
        <v>70.51</v>
      </c>
      <c r="O13" s="26">
        <f t="shared" si="0"/>
        <v>70</v>
      </c>
      <c r="P13" s="26">
        <f t="shared" si="0"/>
        <v>100</v>
      </c>
      <c r="Q13" s="27">
        <f t="shared" si="0"/>
        <v>70.48</v>
      </c>
    </row>
    <row r="14" spans="1:17" ht="19.5" customHeight="1">
      <c r="A14" s="14" t="s">
        <v>11</v>
      </c>
      <c r="B14" s="11">
        <v>415</v>
      </c>
      <c r="C14" s="4">
        <v>326</v>
      </c>
      <c r="D14" s="4">
        <v>4</v>
      </c>
      <c r="E14" s="3">
        <f t="shared" si="1"/>
        <v>745</v>
      </c>
      <c r="F14" s="4">
        <v>284</v>
      </c>
      <c r="G14" s="4">
        <v>228</v>
      </c>
      <c r="H14" s="4">
        <v>4</v>
      </c>
      <c r="I14" s="3">
        <f t="shared" si="2"/>
        <v>516</v>
      </c>
      <c r="J14" s="3">
        <f t="shared" si="7"/>
        <v>131</v>
      </c>
      <c r="K14" s="3">
        <f t="shared" si="8"/>
        <v>98</v>
      </c>
      <c r="L14" s="3">
        <f t="shared" si="9"/>
        <v>0</v>
      </c>
      <c r="M14" s="3">
        <f t="shared" si="5"/>
        <v>229</v>
      </c>
      <c r="N14" s="26">
        <f t="shared" si="6"/>
        <v>68.43</v>
      </c>
      <c r="O14" s="26">
        <f t="shared" si="0"/>
        <v>69.94</v>
      </c>
      <c r="P14" s="26">
        <f t="shared" si="0"/>
        <v>100</v>
      </c>
      <c r="Q14" s="27">
        <f t="shared" si="0"/>
        <v>69.26</v>
      </c>
    </row>
    <row r="15" spans="1:17" ht="19.5" customHeight="1">
      <c r="A15" s="14" t="s">
        <v>12</v>
      </c>
      <c r="B15" s="11">
        <v>266</v>
      </c>
      <c r="C15" s="4">
        <v>97</v>
      </c>
      <c r="D15" s="4">
        <v>1</v>
      </c>
      <c r="E15" s="3">
        <f t="shared" si="1"/>
        <v>364</v>
      </c>
      <c r="F15" s="4">
        <v>211</v>
      </c>
      <c r="G15" s="4">
        <v>76</v>
      </c>
      <c r="H15" s="4">
        <v>1</v>
      </c>
      <c r="I15" s="3">
        <f t="shared" si="2"/>
        <v>288</v>
      </c>
      <c r="J15" s="3">
        <f t="shared" si="7"/>
        <v>55</v>
      </c>
      <c r="K15" s="3">
        <f t="shared" si="8"/>
        <v>21</v>
      </c>
      <c r="L15" s="3">
        <f t="shared" si="9"/>
        <v>0</v>
      </c>
      <c r="M15" s="3">
        <f t="shared" si="5"/>
        <v>76</v>
      </c>
      <c r="N15" s="26">
        <f t="shared" si="6"/>
        <v>79.32</v>
      </c>
      <c r="O15" s="26">
        <f t="shared" si="0"/>
        <v>78.35</v>
      </c>
      <c r="P15" s="26">
        <f t="shared" si="0"/>
        <v>100</v>
      </c>
      <c r="Q15" s="27">
        <f t="shared" si="0"/>
        <v>79.12</v>
      </c>
    </row>
    <row r="16" spans="1:17" ht="19.5" customHeight="1">
      <c r="A16" s="14" t="s">
        <v>13</v>
      </c>
      <c r="B16" s="11">
        <v>302</v>
      </c>
      <c r="C16" s="4">
        <v>108</v>
      </c>
      <c r="D16" s="4">
        <v>0</v>
      </c>
      <c r="E16" s="3">
        <f t="shared" si="1"/>
        <v>410</v>
      </c>
      <c r="F16" s="4">
        <v>272</v>
      </c>
      <c r="G16" s="4">
        <v>96</v>
      </c>
      <c r="H16" s="4">
        <v>0</v>
      </c>
      <c r="I16" s="3">
        <f t="shared" si="2"/>
        <v>368</v>
      </c>
      <c r="J16" s="3">
        <f t="shared" si="7"/>
        <v>30</v>
      </c>
      <c r="K16" s="3">
        <f t="shared" si="8"/>
        <v>12</v>
      </c>
      <c r="L16" s="3">
        <f t="shared" si="9"/>
        <v>0</v>
      </c>
      <c r="M16" s="3">
        <f t="shared" si="5"/>
        <v>42</v>
      </c>
      <c r="N16" s="26">
        <f t="shared" si="6"/>
        <v>90.07</v>
      </c>
      <c r="O16" s="26">
        <f t="shared" si="0"/>
        <v>88.89</v>
      </c>
      <c r="P16" s="36"/>
      <c r="Q16" s="27">
        <f t="shared" si="0"/>
        <v>89.76</v>
      </c>
    </row>
    <row r="17" spans="1:17" ht="19.5" customHeight="1" thickBot="1">
      <c r="A17" s="15" t="s">
        <v>14</v>
      </c>
      <c r="B17" s="16">
        <v>148</v>
      </c>
      <c r="C17" s="17">
        <v>63</v>
      </c>
      <c r="D17" s="17">
        <v>0</v>
      </c>
      <c r="E17" s="18">
        <f t="shared" si="1"/>
        <v>211</v>
      </c>
      <c r="F17" s="17">
        <v>93</v>
      </c>
      <c r="G17" s="17">
        <v>34</v>
      </c>
      <c r="H17" s="17">
        <v>0</v>
      </c>
      <c r="I17" s="18">
        <f t="shared" si="2"/>
        <v>127</v>
      </c>
      <c r="J17" s="18">
        <f t="shared" si="7"/>
        <v>55</v>
      </c>
      <c r="K17" s="18">
        <f t="shared" si="8"/>
        <v>29</v>
      </c>
      <c r="L17" s="18">
        <f t="shared" si="9"/>
        <v>0</v>
      </c>
      <c r="M17" s="18">
        <f t="shared" si="5"/>
        <v>84</v>
      </c>
      <c r="N17" s="28">
        <f t="shared" si="6"/>
        <v>62.84</v>
      </c>
      <c r="O17" s="28">
        <f t="shared" si="0"/>
        <v>53.97</v>
      </c>
      <c r="P17" s="37"/>
      <c r="Q17" s="29">
        <f t="shared" si="0"/>
        <v>60.19</v>
      </c>
    </row>
    <row r="18" spans="1:17" ht="30" customHeight="1" thickBot="1" thickTop="1">
      <c r="A18" s="19" t="s">
        <v>15</v>
      </c>
      <c r="B18" s="20">
        <f>SUM(B11:B17)</f>
        <v>1835</v>
      </c>
      <c r="C18" s="21">
        <f>SUM(C11:C17)</f>
        <v>826</v>
      </c>
      <c r="D18" s="21">
        <f>SUM(D11:D17)</f>
        <v>17</v>
      </c>
      <c r="E18" s="21">
        <f t="shared" si="1"/>
        <v>2678</v>
      </c>
      <c r="F18" s="21">
        <f>SUM(F11:F17)</f>
        <v>1316</v>
      </c>
      <c r="G18" s="21">
        <f>SUM(G11:G17)</f>
        <v>587</v>
      </c>
      <c r="H18" s="21">
        <f>SUM(H11:H17)</f>
        <v>15</v>
      </c>
      <c r="I18" s="21">
        <f t="shared" si="2"/>
        <v>1918</v>
      </c>
      <c r="J18" s="21">
        <f>SUM(J11:J17)</f>
        <v>519</v>
      </c>
      <c r="K18" s="21">
        <f>SUM(K11:K17)</f>
        <v>239</v>
      </c>
      <c r="L18" s="21">
        <f>SUM(L11:L17)</f>
        <v>2</v>
      </c>
      <c r="M18" s="21">
        <f t="shared" si="5"/>
        <v>760</v>
      </c>
      <c r="N18" s="30">
        <f t="shared" si="6"/>
        <v>71.72</v>
      </c>
      <c r="O18" s="30">
        <f t="shared" si="0"/>
        <v>71.07</v>
      </c>
      <c r="P18" s="30">
        <f t="shared" si="0"/>
        <v>88.24</v>
      </c>
      <c r="Q18" s="31">
        <f t="shared" si="0"/>
        <v>71.62</v>
      </c>
    </row>
    <row r="19" spans="1:17" ht="30" customHeight="1" thickBot="1" thickTop="1">
      <c r="A19" s="12" t="s">
        <v>16</v>
      </c>
      <c r="B19" s="22">
        <f>SUM(B18,B10)</f>
        <v>6470</v>
      </c>
      <c r="C19" s="23">
        <f>SUM(C18,C10)</f>
        <v>3354</v>
      </c>
      <c r="D19" s="23">
        <f>SUM(D18,D10)</f>
        <v>43</v>
      </c>
      <c r="E19" s="23">
        <f t="shared" si="1"/>
        <v>9867</v>
      </c>
      <c r="F19" s="23">
        <f>SUM(F18,F10)</f>
        <v>4497</v>
      </c>
      <c r="G19" s="23">
        <f>SUM(G18,G10)</f>
        <v>2244</v>
      </c>
      <c r="H19" s="23">
        <f>SUM(H18,H10)</f>
        <v>36</v>
      </c>
      <c r="I19" s="23">
        <f t="shared" si="2"/>
        <v>6777</v>
      </c>
      <c r="J19" s="23">
        <f>SUM(J18,J10)</f>
        <v>1973</v>
      </c>
      <c r="K19" s="23">
        <f>SUM(K18,K10)</f>
        <v>1110</v>
      </c>
      <c r="L19" s="23">
        <f>SUM(L18,L10)</f>
        <v>7</v>
      </c>
      <c r="M19" s="23">
        <f t="shared" si="5"/>
        <v>3090</v>
      </c>
      <c r="N19" s="32">
        <f t="shared" si="6"/>
        <v>69.51</v>
      </c>
      <c r="O19" s="32">
        <f t="shared" si="0"/>
        <v>66.91</v>
      </c>
      <c r="P19" s="32">
        <f t="shared" si="0"/>
        <v>83.72</v>
      </c>
      <c r="Q19" s="33">
        <f t="shared" si="0"/>
        <v>68.68</v>
      </c>
    </row>
  </sheetData>
  <sheetProtection/>
  <mergeCells count="6">
    <mergeCell ref="N3:Q3"/>
    <mergeCell ref="A3:A4"/>
    <mergeCell ref="B3:E3"/>
    <mergeCell ref="F3:I3"/>
    <mergeCell ref="J3:M3"/>
    <mergeCell ref="M1:Q1"/>
  </mergeCells>
  <printOptions/>
  <pageMargins left="0.75" right="0.75" top="1" bottom="1" header="0.512" footer="0.512"/>
  <pageSetup fitToHeight="0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SS09010104</cp:lastModifiedBy>
  <cp:lastPrinted>2016-08-03T10:40:10Z</cp:lastPrinted>
  <dcterms:created xsi:type="dcterms:W3CDTF">1997-01-08T22:48:59Z</dcterms:created>
  <dcterms:modified xsi:type="dcterms:W3CDTF">2016-08-03T11:57:03Z</dcterms:modified>
  <cp:category/>
  <cp:version/>
  <cp:contentType/>
  <cp:contentStatus/>
</cp:coreProperties>
</file>