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16 抜本改革取組状況調査(公営企業の経営の総点検)\R5\11 公開\公開ファイル（名前変更後）\"/>
    </mc:Choice>
  </mc:AlternateContent>
  <bookViews>
    <workbookView xWindow="0" yWindow="0" windowWidth="28770" windowHeight="0" tabRatio="661"/>
  </bookViews>
  <sheets>
    <sheet name="公開用シート (上水道)" sheetId="31" r:id="rId1"/>
    <sheet name="公開用シート (公共下水道)" sheetId="26" r:id="rId2"/>
    <sheet name="公開用シート (農業集落排水)" sheetId="32" r:id="rId3"/>
    <sheet name="公開用シート (浄化槽)" sheetId="34" r:id="rId4"/>
    <sheet name="公開用シート (介護サービス)" sheetId="36" r:id="rId5"/>
    <sheet name="公開用シート (宅地造成)" sheetId="33" r:id="rId6"/>
    <sheet name="（例１）取組項目" sheetId="28" state="hidden" r:id="rId7"/>
    <sheet name="（例２）取組２項目" sheetId="29" state="hidden" r:id="rId8"/>
    <sheet name="（例３）0項目（現経営継続）" sheetId="30" state="hidden" r:id="rId9"/>
  </sheets>
  <externalReferences>
    <externalReference r:id="rId10"/>
    <externalReference r:id="rId11"/>
  </externalReferences>
  <definedNames>
    <definedName name="_xlnm.Print_Area" localSheetId="6">'（例１）取組項目'!$A$1:$BS$61</definedName>
    <definedName name="_xlnm.Print_Area" localSheetId="7">'（例２）取組２項目'!$A$1:$BT$91</definedName>
    <definedName name="_xlnm.Print_Area" localSheetId="8">'（例３）0項目（現経営継続）'!$A$1:$BS$54</definedName>
    <definedName name="_xlnm.Print_Area" localSheetId="4">'公開用シート (介護サービス)'!$A$1:$BS$54</definedName>
    <definedName name="_xlnm.Print_Area" localSheetId="1">'公開用シート (公共下水道)'!$A$1:$BS$61</definedName>
    <definedName name="_xlnm.Print_Area" localSheetId="0">'公開用シート (上水道)'!$A$1:$BS$61</definedName>
    <definedName name="_xlnm.Print_Area" localSheetId="3">'公開用シート (浄化槽)'!$A$1:$BS$61</definedName>
    <definedName name="_xlnm.Print_Area" localSheetId="5">'公開用シート (宅地造成)'!$A$1:$BS$54</definedName>
    <definedName name="_xlnm.Print_Area" localSheetId="2">'公開用シート (農業集落排水)'!$A$1:$BS$61</definedName>
    <definedName name="業種名" localSheetId="6">[1]選択肢!$K$2:$K$19</definedName>
    <definedName name="業種名" localSheetId="7">[1]選択肢!$K$2:$K$19</definedName>
    <definedName name="業種名" localSheetId="8">[1]選択肢!$K$2:$K$19</definedName>
    <definedName name="業種名" localSheetId="4">[1]選択肢!$K$2:$K$19</definedName>
    <definedName name="業種名" localSheetId="1">[1]選択肢!$K$2:$K$19</definedName>
    <definedName name="業種名" localSheetId="0">[1]選択肢!$K$2:$K$19</definedName>
    <definedName name="業種名" localSheetId="3">[1]選択肢!$K$2:$K$19</definedName>
    <definedName name="業種名" localSheetId="5">[1]選択肢!$K$2:$K$19</definedName>
    <definedName name="業種名" localSheetId="2">[1]選択肢!$K$2:$K$19</definedName>
    <definedName name="業種名">[2]選択肢!$K$2:$K$19</definedName>
  </definedNames>
  <calcPr calcId="162913" calcMode="manual"/>
</workbook>
</file>

<file path=xl/calcChain.xml><?xml version="1.0" encoding="utf-8"?>
<calcChain xmlns="http://schemas.openxmlformats.org/spreadsheetml/2006/main">
  <c r="D35" i="30" l="1"/>
  <c r="BB24" i="30"/>
  <c r="AT24" i="30"/>
  <c r="AM24" i="30"/>
  <c r="AF24" i="30"/>
  <c r="Y24" i="30"/>
  <c r="R24" i="30"/>
  <c r="K24" i="30"/>
  <c r="D24" i="30"/>
  <c r="BG11" i="30"/>
  <c r="AO11" i="30"/>
  <c r="U11" i="30"/>
  <c r="C11" i="30"/>
  <c r="AM87" i="29"/>
  <c r="U87" i="29"/>
  <c r="N87" i="29"/>
  <c r="AM80" i="29"/>
  <c r="U80" i="29"/>
  <c r="N74" i="29"/>
  <c r="BN71" i="29"/>
  <c r="BJ71" i="29"/>
  <c r="BF71" i="29"/>
  <c r="BF68" i="29"/>
  <c r="AN68" i="29"/>
  <c r="U68" i="29"/>
  <c r="N68" i="29"/>
  <c r="AM56" i="29"/>
  <c r="U56" i="29"/>
  <c r="N56" i="29"/>
  <c r="AM49" i="29"/>
  <c r="U49" i="29"/>
  <c r="AC44" i="29"/>
  <c r="U44" i="29"/>
  <c r="N43" i="29"/>
  <c r="BN40" i="29"/>
  <c r="BJ40" i="29"/>
  <c r="BF40" i="29"/>
  <c r="AC39" i="29"/>
  <c r="U39" i="29"/>
  <c r="BF37" i="29"/>
  <c r="AM37" i="29"/>
  <c r="N37" i="29"/>
  <c r="BB24" i="29"/>
  <c r="AT24" i="29"/>
  <c r="AM24" i="29"/>
  <c r="AF24" i="29"/>
  <c r="Y24" i="29"/>
  <c r="R24" i="29"/>
  <c r="K24" i="29"/>
  <c r="D24" i="29"/>
  <c r="BG11" i="29"/>
  <c r="AO11" i="29"/>
  <c r="U11" i="29"/>
  <c r="C11" i="29"/>
  <c r="AM57" i="28"/>
  <c r="U57" i="28"/>
  <c r="N57" i="28"/>
  <c r="AM50" i="28"/>
  <c r="U50" i="28"/>
  <c r="AM47" i="28"/>
  <c r="AM46" i="28"/>
  <c r="AM45" i="28"/>
  <c r="AM44" i="28"/>
  <c r="N44" i="28"/>
  <c r="AM43" i="28"/>
  <c r="AM42" i="28"/>
  <c r="BN39" i="28"/>
  <c r="BJ39" i="28"/>
  <c r="BF39" i="28"/>
  <c r="AU38" i="28"/>
  <c r="AM38" i="28"/>
  <c r="BF36" i="28"/>
  <c r="U36" i="28"/>
  <c r="N36" i="28"/>
  <c r="BB24" i="28"/>
  <c r="AT24" i="28"/>
  <c r="AM24" i="28"/>
  <c r="AF24" i="28"/>
  <c r="Y24" i="28"/>
  <c r="R24" i="28"/>
  <c r="K24" i="28"/>
  <c r="D24" i="28"/>
  <c r="BG11" i="28"/>
  <c r="AO11" i="28"/>
  <c r="U11" i="28"/>
  <c r="C11" i="28"/>
</calcChain>
</file>

<file path=xl/sharedStrings.xml><?xml version="1.0" encoding="utf-8"?>
<sst xmlns="http://schemas.openxmlformats.org/spreadsheetml/2006/main" count="359" uniqueCount="75">
  <si>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</si>
  <si>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</si>
  <si>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</si>
  <si>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</si>
  <si>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</si>
  <si>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</si>
  <si>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</si>
  <si>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</si>
  <si>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</si>
  <si>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</si>
  <si>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</si>
  <si>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</si>
  <si>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</si>
  <si>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</si>
  <si>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</si>
  <si>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</si>
  <si>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</si>
  <si>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</si>
  <si>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</si>
  <si>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</si>
  <si>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</si>
  <si>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</si>
  <si>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</si>
  <si>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</si>
  <si>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</si>
  <si>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</si>
  <si>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</si>
  <si>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</si>
  <si>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</si>
  <si>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</si>
  <si>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</si>
  <si>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</si>
  <si>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</si>
  <si>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</si>
  <si>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</si>
  <si>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</si>
  <si>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</si>
  <si>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</si>
  <si>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</si>
  <si>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</si>
  <si>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</si>
  <si>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</si>
  <si>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</si>
  <si>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</si>
  <si>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</si>
  <si>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</si>
  <si>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</si>
  <si>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</si>
  <si>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</si>
  <si>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</si>
  <si>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金ケ崎町</t>
  </si>
  <si>
    <t>水道事業</t>
  </si>
  <si>
    <t>―</t>
  </si>
  <si>
    <t>●</t>
  </si>
  <si>
    <t>人事異動等による業務リスク回避、組織のスリム化、収納業務の強化を図るため
水道料金等に係る徴収事務、開閉栓依頼への対応</t>
  </si>
  <si>
    <t>受付業務、検針業務、水道メーター管理業務、調定及び更正の資料作成・報告業務、収納業務、開栓閉栓業務、精算業務、滞納整理業務、給水停止業務、電子計算処理業務</t>
  </si>
  <si>
    <t>平成</t>
  </si>
  <si>
    <t>抜本的な改革の取組</t>
    <phoneticPr fontId="2"/>
  </si>
  <si>
    <t>下水道事業</t>
  </si>
  <si>
    <t>公共下水道</t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</si>
  <si>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</si>
  <si>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</si>
  <si>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</si>
  <si>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農業集落排水施設</t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</si>
  <si>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</si>
  <si>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</si>
  <si>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特定地域排水処理施設</t>
  </si>
  <si>
    <t>介護サービス事業</t>
  </si>
  <si>
    <t>指定訪問看護ステーション</t>
  </si>
  <si>
    <t>保有資産が少ないうえに、事業規模が小さく、現行の経営体制・手法で健全な事業運営が実施できているため。</t>
  </si>
  <si>
    <t>指定管理者
制度</t>
    <phoneticPr fontId="2"/>
  </si>
  <si>
    <t>包括的
民間委託</t>
    <phoneticPr fontId="2"/>
  </si>
  <si>
    <t>宅地造成事業</t>
  </si>
  <si>
    <t>その他造成</t>
  </si>
  <si>
    <t xml:space="preserve">本事業においては、工業用地１区画を整備し（R3-R5）、整備完了後に即販売し事業を終了する予定である。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</si>
</sst>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lg\&#21508;&#35506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lg\&#21508;&#35506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  <row r="18">
          <cell r="F18" t="str">
            <v xml:space="preserve"> 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  <cell r="X52" t="str">
            <v xml:space="preserve"> </v>
          </cell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290">
          <cell r="J290" t="str">
            <v xml:space="preserve"> </v>
          </cell>
        </row>
        <row r="298">
          <cell r="J298" t="str">
            <v xml:space="preserve"> </v>
          </cell>
        </row>
        <row r="301">
          <cell r="J301" t="str">
            <v xml:space="preserve"> </v>
          </cell>
        </row>
        <row r="305">
          <cell r="J305" t="str">
            <v xml:space="preserve"> </v>
          </cell>
        </row>
        <row r="344">
          <cell r="E344" t="str">
            <v xml:space="preserve"> </v>
          </cell>
        </row>
        <row r="345">
          <cell r="E345" t="str">
            <v xml:space="preserve"> </v>
          </cell>
        </row>
        <row r="346">
          <cell r="E346" t="str">
            <v xml:space="preserve"> </v>
          </cell>
        </row>
        <row r="374">
          <cell r="J374" t="str">
            <v xml:space="preserve"> </v>
          </cell>
        </row>
        <row r="382">
          <cell r="J382" t="str">
            <v xml:space="preserve"> </v>
          </cell>
        </row>
        <row r="385">
          <cell r="J385" t="str">
            <v xml:space="preserve"> </v>
          </cell>
        </row>
        <row r="389">
          <cell r="J389" t="str">
            <v xml:space="preserve"> </v>
          </cell>
        </row>
        <row r="428">
          <cell r="E428" t="str">
            <v xml:space="preserve"> </v>
          </cell>
        </row>
        <row r="429">
          <cell r="E429" t="str">
            <v xml:space="preserve"> </v>
          </cell>
        </row>
        <row r="547">
          <cell r="E547" t="str">
            <v xml:space="preserve"> </v>
          </cell>
        </row>
        <row r="548">
          <cell r="E548" t="str">
            <v xml:space="preserve"> </v>
          </cell>
        </row>
        <row r="549">
          <cell r="E549" t="str">
            <v xml:space="preserve"> </v>
          </cell>
        </row>
        <row r="575">
          <cell r="E575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CK40" sqref="CK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1:71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1:71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</row>
    <row r="11" spans="1:71" ht="15.6" customHeight="1">
      <c r="A11" s="2"/>
      <c r="B11" s="2"/>
      <c r="C11" s="100" t="s">
        <v>50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51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52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">
        <v>14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</row>
    <row r="12" spans="1:71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</row>
    <row r="13" spans="1:71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9" t="s">
        <v>46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47</v>
      </c>
      <c r="AG23" s="143"/>
      <c r="AH23" s="143"/>
      <c r="AI23" s="143"/>
      <c r="AJ23" s="143"/>
      <c r="AK23" s="143"/>
      <c r="AL23" s="144"/>
      <c r="AM23" s="145" t="s">
        <v>48</v>
      </c>
      <c r="AN23" s="143"/>
      <c r="AO23" s="143"/>
      <c r="AP23" s="143"/>
      <c r="AQ23" s="143"/>
      <c r="AR23" s="143"/>
      <c r="AS23" s="144"/>
      <c r="AT23" s="145" t="s">
        <v>49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">
        <v>14</v>
      </c>
      <c r="E24" s="147"/>
      <c r="F24" s="147"/>
      <c r="G24" s="147"/>
      <c r="H24" s="147"/>
      <c r="I24" s="147"/>
      <c r="J24" s="148"/>
      <c r="K24" s="146" t="s">
        <v>14</v>
      </c>
      <c r="L24" s="147"/>
      <c r="M24" s="147"/>
      <c r="N24" s="147"/>
      <c r="O24" s="147"/>
      <c r="P24" s="147"/>
      <c r="Q24" s="148"/>
      <c r="R24" s="146" t="s">
        <v>14</v>
      </c>
      <c r="S24" s="147"/>
      <c r="T24" s="147"/>
      <c r="U24" s="147"/>
      <c r="V24" s="147"/>
      <c r="W24" s="147"/>
      <c r="X24" s="148"/>
      <c r="Y24" s="146" t="s">
        <v>14</v>
      </c>
      <c r="Z24" s="147"/>
      <c r="AA24" s="147"/>
      <c r="AB24" s="147"/>
      <c r="AC24" s="147"/>
      <c r="AD24" s="147"/>
      <c r="AE24" s="148"/>
      <c r="AF24" s="152" t="s">
        <v>14</v>
      </c>
      <c r="AG24" s="153"/>
      <c r="AH24" s="153"/>
      <c r="AI24" s="153"/>
      <c r="AJ24" s="153"/>
      <c r="AK24" s="153"/>
      <c r="AL24" s="154"/>
      <c r="AM24" s="152" t="s">
        <v>53</v>
      </c>
      <c r="AN24" s="153"/>
      <c r="AO24" s="153"/>
      <c r="AP24" s="153"/>
      <c r="AQ24" s="153"/>
      <c r="AR24" s="153"/>
      <c r="AS24" s="154"/>
      <c r="AT24" s="152" t="s">
        <v>14</v>
      </c>
      <c r="AU24" s="153"/>
      <c r="AV24" s="153"/>
      <c r="AW24" s="153"/>
      <c r="AX24" s="153"/>
      <c r="AY24" s="153"/>
      <c r="AZ24" s="154"/>
      <c r="BA24" s="37"/>
      <c r="BB24" s="152" t="s">
        <v>14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37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1" t="s">
        <v>38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2"/>
      <c r="BB36" s="82"/>
      <c r="BC36" s="49"/>
      <c r="BD36" s="21"/>
      <c r="BE36" s="21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63" t="s">
        <v>7</v>
      </c>
      <c r="E37" s="164"/>
      <c r="F37" s="164"/>
      <c r="G37" s="164"/>
      <c r="H37" s="164"/>
      <c r="I37" s="164"/>
      <c r="J37" s="164"/>
      <c r="K37" s="164"/>
      <c r="L37" s="164"/>
      <c r="M37" s="165"/>
      <c r="N37" s="184" t="s">
        <v>53</v>
      </c>
      <c r="O37" s="185"/>
      <c r="P37" s="185"/>
      <c r="Q37" s="186"/>
      <c r="R37" s="23"/>
      <c r="S37" s="23"/>
      <c r="T37" s="23"/>
      <c r="U37" s="199" t="s">
        <v>54</v>
      </c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55"/>
      <c r="AN37" s="199" t="s">
        <v>55</v>
      </c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9"/>
      <c r="BC37" s="52"/>
      <c r="BD37" s="21"/>
      <c r="BE37" s="21"/>
      <c r="BF37" s="169" t="s">
        <v>56</v>
      </c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51"/>
      <c r="BS37" s="41"/>
    </row>
    <row r="38" spans="1:71" ht="15.6" customHeight="1">
      <c r="A38" s="54"/>
      <c r="B38" s="54"/>
      <c r="C38" s="48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87"/>
      <c r="O38" s="188"/>
      <c r="P38" s="188"/>
      <c r="Q38" s="189"/>
      <c r="R38" s="23"/>
      <c r="S38" s="23"/>
      <c r="T38" s="23"/>
      <c r="U38" s="202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55"/>
      <c r="AL38" s="55"/>
      <c r="AM38" s="55"/>
      <c r="AN38" s="210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2"/>
      <c r="BC38" s="52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1"/>
      <c r="BS38" s="41"/>
    </row>
    <row r="39" spans="1:71" ht="15.6" customHeight="1">
      <c r="A39" s="54"/>
      <c r="B39" s="54"/>
      <c r="C39" s="48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87"/>
      <c r="O39" s="188"/>
      <c r="P39" s="188"/>
      <c r="Q39" s="189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5"/>
      <c r="AL39" s="55"/>
      <c r="AM39" s="55"/>
      <c r="AN39" s="210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  <c r="BC39" s="52"/>
      <c r="BD39" s="21"/>
      <c r="BE39" s="2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4"/>
      <c r="BR39" s="51"/>
      <c r="BS39" s="41"/>
    </row>
    <row r="40" spans="1:71" ht="15.6" customHeight="1">
      <c r="A40" s="54"/>
      <c r="B40" s="54"/>
      <c r="C40" s="48"/>
      <c r="D40" s="166"/>
      <c r="E40" s="167"/>
      <c r="F40" s="167"/>
      <c r="G40" s="167"/>
      <c r="H40" s="167"/>
      <c r="I40" s="167"/>
      <c r="J40" s="167"/>
      <c r="K40" s="167"/>
      <c r="L40" s="167"/>
      <c r="M40" s="168"/>
      <c r="N40" s="190"/>
      <c r="O40" s="191"/>
      <c r="P40" s="191"/>
      <c r="Q40" s="192"/>
      <c r="R40" s="23"/>
      <c r="S40" s="23"/>
      <c r="T40" s="23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5"/>
      <c r="AL40" s="55"/>
      <c r="AM40" s="55"/>
      <c r="AN40" s="210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2"/>
      <c r="BC40" s="52"/>
      <c r="BD40" s="21"/>
      <c r="BE40" s="21"/>
      <c r="BF40" s="172">
        <v>27</v>
      </c>
      <c r="BG40" s="173"/>
      <c r="BH40" s="173"/>
      <c r="BI40" s="173"/>
      <c r="BJ40" s="172">
        <v>4</v>
      </c>
      <c r="BK40" s="173"/>
      <c r="BL40" s="173"/>
      <c r="BM40" s="174"/>
      <c r="BN40" s="172">
        <v>1</v>
      </c>
      <c r="BO40" s="173"/>
      <c r="BP40" s="173"/>
      <c r="BQ40" s="17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5"/>
      <c r="AL41" s="55"/>
      <c r="AM41" s="55"/>
      <c r="AN41" s="210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2"/>
      <c r="BC41" s="52"/>
      <c r="BD41" s="52"/>
      <c r="BE41" s="52"/>
      <c r="BF41" s="172"/>
      <c r="BG41" s="173"/>
      <c r="BH41" s="173"/>
      <c r="BI41" s="173"/>
      <c r="BJ41" s="172"/>
      <c r="BK41" s="173"/>
      <c r="BL41" s="173"/>
      <c r="BM41" s="174"/>
      <c r="BN41" s="172"/>
      <c r="BO41" s="173"/>
      <c r="BP41" s="173"/>
      <c r="BQ41" s="17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5"/>
      <c r="AL42" s="55"/>
      <c r="AM42" s="55"/>
      <c r="AN42" s="210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2"/>
      <c r="BC42" s="52"/>
      <c r="BD42" s="21"/>
      <c r="BE42" s="21"/>
      <c r="BF42" s="172"/>
      <c r="BG42" s="173"/>
      <c r="BH42" s="173"/>
      <c r="BI42" s="173"/>
      <c r="BJ42" s="172"/>
      <c r="BK42" s="173"/>
      <c r="BL42" s="173"/>
      <c r="BM42" s="174"/>
      <c r="BN42" s="172"/>
      <c r="BO42" s="173"/>
      <c r="BP42" s="173"/>
      <c r="BQ42" s="174"/>
      <c r="BR42" s="51"/>
      <c r="BS42" s="41"/>
    </row>
    <row r="43" spans="1:71" ht="15.6" customHeight="1">
      <c r="A43" s="54"/>
      <c r="B43" s="54"/>
      <c r="C43" s="48"/>
      <c r="D43" s="175" t="s">
        <v>8</v>
      </c>
      <c r="E43" s="176"/>
      <c r="F43" s="176"/>
      <c r="G43" s="176"/>
      <c r="H43" s="176"/>
      <c r="I43" s="176"/>
      <c r="J43" s="176"/>
      <c r="K43" s="176"/>
      <c r="L43" s="176"/>
      <c r="M43" s="177"/>
      <c r="N43" s="184" t="s">
        <v>14</v>
      </c>
      <c r="O43" s="185"/>
      <c r="P43" s="185"/>
      <c r="Q43" s="186"/>
      <c r="R43" s="23"/>
      <c r="S43" s="23"/>
      <c r="T43" s="23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5"/>
      <c r="AL43" s="55"/>
      <c r="AM43" s="55"/>
      <c r="AN43" s="210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52"/>
      <c r="BD43" s="58"/>
      <c r="BE43" s="58"/>
      <c r="BF43" s="172"/>
      <c r="BG43" s="173"/>
      <c r="BH43" s="173"/>
      <c r="BI43" s="173"/>
      <c r="BJ43" s="172"/>
      <c r="BK43" s="173"/>
      <c r="BL43" s="173"/>
      <c r="BM43" s="174"/>
      <c r="BN43" s="172"/>
      <c r="BO43" s="173"/>
      <c r="BP43" s="173"/>
      <c r="BQ43" s="174"/>
      <c r="BR43" s="51"/>
      <c r="BS43" s="41"/>
    </row>
    <row r="44" spans="1:71" ht="15.6" customHeight="1">
      <c r="A44" s="54"/>
      <c r="B44" s="54"/>
      <c r="C44" s="48"/>
      <c r="D44" s="178"/>
      <c r="E44" s="179"/>
      <c r="F44" s="179"/>
      <c r="G44" s="179"/>
      <c r="H44" s="179"/>
      <c r="I44" s="179"/>
      <c r="J44" s="179"/>
      <c r="K44" s="179"/>
      <c r="L44" s="179"/>
      <c r="M44" s="180"/>
      <c r="N44" s="187"/>
      <c r="O44" s="188"/>
      <c r="P44" s="188"/>
      <c r="Q44" s="189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5"/>
      <c r="AL44" s="55"/>
      <c r="AM44" s="55"/>
      <c r="AN44" s="210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2"/>
      <c r="BC44" s="52"/>
      <c r="BD44" s="58"/>
      <c r="BE44" s="58"/>
      <c r="BF44" s="172" t="s">
        <v>9</v>
      </c>
      <c r="BG44" s="173"/>
      <c r="BH44" s="173"/>
      <c r="BI44" s="173"/>
      <c r="BJ44" s="172" t="s">
        <v>10</v>
      </c>
      <c r="BK44" s="173"/>
      <c r="BL44" s="173"/>
      <c r="BM44" s="173"/>
      <c r="BN44" s="172" t="s">
        <v>11</v>
      </c>
      <c r="BO44" s="173"/>
      <c r="BP44" s="173"/>
      <c r="BQ44" s="174"/>
      <c r="BR44" s="51"/>
      <c r="BS44" s="41"/>
    </row>
    <row r="45" spans="1:71" ht="15.6" customHeight="1">
      <c r="A45" s="54"/>
      <c r="B45" s="54"/>
      <c r="C45" s="48"/>
      <c r="D45" s="178"/>
      <c r="E45" s="179"/>
      <c r="F45" s="179"/>
      <c r="G45" s="179"/>
      <c r="H45" s="179"/>
      <c r="I45" s="179"/>
      <c r="J45" s="179"/>
      <c r="K45" s="179"/>
      <c r="L45" s="179"/>
      <c r="M45" s="180"/>
      <c r="N45" s="187"/>
      <c r="O45" s="188"/>
      <c r="P45" s="188"/>
      <c r="Q45" s="189"/>
      <c r="R45" s="23"/>
      <c r="S45" s="23"/>
      <c r="T45" s="23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5"/>
      <c r="AL45" s="55"/>
      <c r="AM45" s="55"/>
      <c r="AN45" s="210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52"/>
      <c r="BD45" s="58"/>
      <c r="BE45" s="58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4"/>
      <c r="BR45" s="51"/>
      <c r="BS45" s="41"/>
    </row>
    <row r="46" spans="1:71" ht="15.6" customHeight="1">
      <c r="A46" s="54"/>
      <c r="B46" s="54"/>
      <c r="C46" s="48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90"/>
      <c r="O46" s="191"/>
      <c r="P46" s="191"/>
      <c r="Q46" s="192"/>
      <c r="R46" s="23"/>
      <c r="S46" s="23"/>
      <c r="T46" s="23"/>
      <c r="U46" s="205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7"/>
      <c r="AK46" s="55"/>
      <c r="AL46" s="55"/>
      <c r="AM46" s="55"/>
      <c r="AN46" s="213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52"/>
      <c r="BD46" s="58"/>
      <c r="BE46" s="58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6">
        <v>0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20" t="s">
        <v>45</v>
      </c>
      <c r="AF49" s="220"/>
      <c r="AG49" s="220"/>
      <c r="AH49" s="220"/>
      <c r="AI49" s="220"/>
      <c r="AJ49" s="221"/>
      <c r="AK49" s="55"/>
      <c r="AL49" s="55"/>
      <c r="AM49" s="199">
        <v>0</v>
      </c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22"/>
      <c r="AF50" s="222"/>
      <c r="AG50" s="222"/>
      <c r="AH50" s="222"/>
      <c r="AI50" s="222"/>
      <c r="AJ50" s="223"/>
      <c r="AK50" s="55"/>
      <c r="AL50" s="55"/>
      <c r="AM50" s="202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63" t="s">
        <v>13</v>
      </c>
      <c r="E56" s="164"/>
      <c r="F56" s="164"/>
      <c r="G56" s="164"/>
      <c r="H56" s="164"/>
      <c r="I56" s="164"/>
      <c r="J56" s="164"/>
      <c r="K56" s="164"/>
      <c r="L56" s="164"/>
      <c r="M56" s="165"/>
      <c r="N56" s="184" t="s">
        <v>14</v>
      </c>
      <c r="O56" s="185"/>
      <c r="P56" s="185"/>
      <c r="Q56" s="186"/>
      <c r="R56" s="23"/>
      <c r="S56" s="23"/>
      <c r="T56" s="23"/>
      <c r="U56" s="199" t="s">
        <v>14</v>
      </c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64"/>
      <c r="AL56" s="64"/>
      <c r="AM56" s="199" t="s">
        <v>14</v>
      </c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51"/>
      <c r="BS56" s="41"/>
    </row>
    <row r="57" spans="1:144" ht="15.6" customHeight="1">
      <c r="A57" s="2"/>
      <c r="B57" s="2"/>
      <c r="C57" s="48"/>
      <c r="D57" s="196"/>
      <c r="E57" s="197"/>
      <c r="F57" s="197"/>
      <c r="G57" s="197"/>
      <c r="H57" s="197"/>
      <c r="I57" s="197"/>
      <c r="J57" s="197"/>
      <c r="K57" s="197"/>
      <c r="L57" s="197"/>
      <c r="M57" s="198"/>
      <c r="N57" s="187"/>
      <c r="O57" s="188"/>
      <c r="P57" s="188"/>
      <c r="Q57" s="189"/>
      <c r="R57" s="23"/>
      <c r="S57" s="23"/>
      <c r="T57" s="23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64"/>
      <c r="AL57" s="64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51"/>
      <c r="BS57" s="41"/>
    </row>
    <row r="58" spans="1:144" ht="15.6" customHeight="1">
      <c r="A58" s="2"/>
      <c r="B58" s="2"/>
      <c r="C58" s="48"/>
      <c r="D58" s="196"/>
      <c r="E58" s="197"/>
      <c r="F58" s="197"/>
      <c r="G58" s="197"/>
      <c r="H58" s="197"/>
      <c r="I58" s="197"/>
      <c r="J58" s="197"/>
      <c r="K58" s="197"/>
      <c r="L58" s="197"/>
      <c r="M58" s="198"/>
      <c r="N58" s="187"/>
      <c r="O58" s="188"/>
      <c r="P58" s="188"/>
      <c r="Q58" s="189"/>
      <c r="R58" s="23"/>
      <c r="S58" s="23"/>
      <c r="T58" s="2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64"/>
      <c r="AL58" s="64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51"/>
      <c r="BS58" s="41"/>
    </row>
    <row r="59" spans="1:144" ht="15.6" customHeight="1">
      <c r="A59" s="2"/>
      <c r="B59" s="2"/>
      <c r="C59" s="48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90"/>
      <c r="O59" s="191"/>
      <c r="P59" s="191"/>
      <c r="Q59" s="192"/>
      <c r="R59" s="23"/>
      <c r="S59" s="23"/>
      <c r="T59" s="23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64"/>
      <c r="AL59" s="64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15" priority="4">
      <formula>$BB$25="○"</formula>
    </cfRule>
  </conditionalFormatting>
  <conditionalFormatting sqref="BD28:BD30">
    <cfRule type="expression" dxfId="14" priority="1">
      <formula>$BB$25="○"</formula>
    </cfRule>
  </conditionalFormatting>
  <conditionalFormatting sqref="A28:BC30 BS28 BE28:BJ28 BE29:BS30">
    <cfRule type="expression" dxfId="13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>
      <selection activeCell="CV60" sqref="CV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1:71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1:71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</row>
    <row r="11" spans="1:71" ht="15.6" customHeight="1">
      <c r="A11" s="2"/>
      <c r="B11" s="2"/>
      <c r="C11" s="100" t="s">
        <v>50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58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59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">
        <v>14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</row>
    <row r="12" spans="1:71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</row>
    <row r="13" spans="1:71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9" t="s">
        <v>57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47</v>
      </c>
      <c r="AG23" s="143"/>
      <c r="AH23" s="143"/>
      <c r="AI23" s="143"/>
      <c r="AJ23" s="143"/>
      <c r="AK23" s="143"/>
      <c r="AL23" s="144"/>
      <c r="AM23" s="145" t="s">
        <v>48</v>
      </c>
      <c r="AN23" s="143"/>
      <c r="AO23" s="143"/>
      <c r="AP23" s="143"/>
      <c r="AQ23" s="143"/>
      <c r="AR23" s="143"/>
      <c r="AS23" s="144"/>
      <c r="AT23" s="145" t="s">
        <v>49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">
        <v>14</v>
      </c>
      <c r="E24" s="147"/>
      <c r="F24" s="147"/>
      <c r="G24" s="147"/>
      <c r="H24" s="147"/>
      <c r="I24" s="147"/>
      <c r="J24" s="148"/>
      <c r="K24" s="146" t="s">
        <v>14</v>
      </c>
      <c r="L24" s="147"/>
      <c r="M24" s="147"/>
      <c r="N24" s="147"/>
      <c r="O24" s="147"/>
      <c r="P24" s="147"/>
      <c r="Q24" s="148"/>
      <c r="R24" s="146" t="s">
        <v>14</v>
      </c>
      <c r="S24" s="147"/>
      <c r="T24" s="147"/>
      <c r="U24" s="147"/>
      <c r="V24" s="147"/>
      <c r="W24" s="147"/>
      <c r="X24" s="148"/>
      <c r="Y24" s="146" t="s">
        <v>14</v>
      </c>
      <c r="Z24" s="147"/>
      <c r="AA24" s="147"/>
      <c r="AB24" s="147"/>
      <c r="AC24" s="147"/>
      <c r="AD24" s="147"/>
      <c r="AE24" s="148"/>
      <c r="AF24" s="152" t="s">
        <v>14</v>
      </c>
      <c r="AG24" s="153"/>
      <c r="AH24" s="153"/>
      <c r="AI24" s="153"/>
      <c r="AJ24" s="153"/>
      <c r="AK24" s="153"/>
      <c r="AL24" s="154"/>
      <c r="AM24" s="152" t="s">
        <v>53</v>
      </c>
      <c r="AN24" s="153"/>
      <c r="AO24" s="153"/>
      <c r="AP24" s="153"/>
      <c r="AQ24" s="153"/>
      <c r="AR24" s="153"/>
      <c r="AS24" s="154"/>
      <c r="AT24" s="152" t="s">
        <v>14</v>
      </c>
      <c r="AU24" s="153"/>
      <c r="AV24" s="153"/>
      <c r="AW24" s="153"/>
      <c r="AX24" s="153"/>
      <c r="AY24" s="153"/>
      <c r="AZ24" s="154"/>
      <c r="BA24" s="37"/>
      <c r="BB24" s="152" t="s">
        <v>14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37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1" t="s">
        <v>38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2"/>
      <c r="BB36" s="82"/>
      <c r="BC36" s="49"/>
      <c r="BD36" s="21"/>
      <c r="BE36" s="21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63" t="s">
        <v>7</v>
      </c>
      <c r="E37" s="164"/>
      <c r="F37" s="164"/>
      <c r="G37" s="164"/>
      <c r="H37" s="164"/>
      <c r="I37" s="164"/>
      <c r="J37" s="164"/>
      <c r="K37" s="164"/>
      <c r="L37" s="164"/>
      <c r="M37" s="165"/>
      <c r="N37" s="184" t="s">
        <v>53</v>
      </c>
      <c r="O37" s="185"/>
      <c r="P37" s="185"/>
      <c r="Q37" s="186"/>
      <c r="R37" s="23"/>
      <c r="S37" s="23"/>
      <c r="T37" s="23"/>
      <c r="U37" s="199" t="s">
        <v>54</v>
      </c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55"/>
      <c r="AN37" s="199" t="s">
        <v>55</v>
      </c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9"/>
      <c r="BC37" s="52"/>
      <c r="BD37" s="21"/>
      <c r="BE37" s="21"/>
      <c r="BF37" s="169" t="s">
        <v>56</v>
      </c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51"/>
      <c r="BS37" s="41"/>
    </row>
    <row r="38" spans="1:71" ht="15.6" customHeight="1">
      <c r="A38" s="54"/>
      <c r="B38" s="54"/>
      <c r="C38" s="48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87"/>
      <c r="O38" s="188"/>
      <c r="P38" s="188"/>
      <c r="Q38" s="189"/>
      <c r="R38" s="23"/>
      <c r="S38" s="23"/>
      <c r="T38" s="23"/>
      <c r="U38" s="202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55"/>
      <c r="AL38" s="55"/>
      <c r="AM38" s="55"/>
      <c r="AN38" s="210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2"/>
      <c r="BC38" s="52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1"/>
      <c r="BS38" s="41"/>
    </row>
    <row r="39" spans="1:71" ht="15.6" customHeight="1">
      <c r="A39" s="54"/>
      <c r="B39" s="54"/>
      <c r="C39" s="48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87"/>
      <c r="O39" s="188"/>
      <c r="P39" s="188"/>
      <c r="Q39" s="189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5"/>
      <c r="AL39" s="55"/>
      <c r="AM39" s="55"/>
      <c r="AN39" s="210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  <c r="BC39" s="52"/>
      <c r="BD39" s="21"/>
      <c r="BE39" s="2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4"/>
      <c r="BR39" s="51"/>
      <c r="BS39" s="41"/>
    </row>
    <row r="40" spans="1:71" ht="15.6" customHeight="1">
      <c r="A40" s="54"/>
      <c r="B40" s="54"/>
      <c r="C40" s="48"/>
      <c r="D40" s="166"/>
      <c r="E40" s="167"/>
      <c r="F40" s="167"/>
      <c r="G40" s="167"/>
      <c r="H40" s="167"/>
      <c r="I40" s="167"/>
      <c r="J40" s="167"/>
      <c r="K40" s="167"/>
      <c r="L40" s="167"/>
      <c r="M40" s="168"/>
      <c r="N40" s="190"/>
      <c r="O40" s="191"/>
      <c r="P40" s="191"/>
      <c r="Q40" s="192"/>
      <c r="R40" s="23"/>
      <c r="S40" s="23"/>
      <c r="T40" s="23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5"/>
      <c r="AL40" s="55"/>
      <c r="AM40" s="55"/>
      <c r="AN40" s="210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2"/>
      <c r="BC40" s="52"/>
      <c r="BD40" s="21"/>
      <c r="BE40" s="21"/>
      <c r="BF40" s="172">
        <v>27</v>
      </c>
      <c r="BG40" s="173"/>
      <c r="BH40" s="173"/>
      <c r="BI40" s="173"/>
      <c r="BJ40" s="172">
        <v>4</v>
      </c>
      <c r="BK40" s="173"/>
      <c r="BL40" s="173"/>
      <c r="BM40" s="174"/>
      <c r="BN40" s="172">
        <v>1</v>
      </c>
      <c r="BO40" s="173"/>
      <c r="BP40" s="173"/>
      <c r="BQ40" s="17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5"/>
      <c r="AL41" s="55"/>
      <c r="AM41" s="55"/>
      <c r="AN41" s="210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2"/>
      <c r="BC41" s="52"/>
      <c r="BD41" s="52"/>
      <c r="BE41" s="52"/>
      <c r="BF41" s="172"/>
      <c r="BG41" s="173"/>
      <c r="BH41" s="173"/>
      <c r="BI41" s="173"/>
      <c r="BJ41" s="172"/>
      <c r="BK41" s="173"/>
      <c r="BL41" s="173"/>
      <c r="BM41" s="174"/>
      <c r="BN41" s="172"/>
      <c r="BO41" s="173"/>
      <c r="BP41" s="173"/>
      <c r="BQ41" s="17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5"/>
      <c r="AL42" s="55"/>
      <c r="AM42" s="55"/>
      <c r="AN42" s="210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2"/>
      <c r="BC42" s="52"/>
      <c r="BD42" s="21"/>
      <c r="BE42" s="21"/>
      <c r="BF42" s="172"/>
      <c r="BG42" s="173"/>
      <c r="BH42" s="173"/>
      <c r="BI42" s="173"/>
      <c r="BJ42" s="172"/>
      <c r="BK42" s="173"/>
      <c r="BL42" s="173"/>
      <c r="BM42" s="174"/>
      <c r="BN42" s="172"/>
      <c r="BO42" s="173"/>
      <c r="BP42" s="173"/>
      <c r="BQ42" s="174"/>
      <c r="BR42" s="51"/>
      <c r="BS42" s="41"/>
    </row>
    <row r="43" spans="1:71" ht="15.6" customHeight="1">
      <c r="A43" s="54"/>
      <c r="B43" s="54"/>
      <c r="C43" s="48"/>
      <c r="D43" s="175" t="s">
        <v>8</v>
      </c>
      <c r="E43" s="176"/>
      <c r="F43" s="176"/>
      <c r="G43" s="176"/>
      <c r="H43" s="176"/>
      <c r="I43" s="176"/>
      <c r="J43" s="176"/>
      <c r="K43" s="176"/>
      <c r="L43" s="176"/>
      <c r="M43" s="177"/>
      <c r="N43" s="184" t="s">
        <v>14</v>
      </c>
      <c r="O43" s="185"/>
      <c r="P43" s="185"/>
      <c r="Q43" s="186"/>
      <c r="R43" s="23"/>
      <c r="S43" s="23"/>
      <c r="T43" s="23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5"/>
      <c r="AL43" s="55"/>
      <c r="AM43" s="55"/>
      <c r="AN43" s="210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52"/>
      <c r="BD43" s="58"/>
      <c r="BE43" s="58"/>
      <c r="BF43" s="172"/>
      <c r="BG43" s="173"/>
      <c r="BH43" s="173"/>
      <c r="BI43" s="173"/>
      <c r="BJ43" s="172"/>
      <c r="BK43" s="173"/>
      <c r="BL43" s="173"/>
      <c r="BM43" s="174"/>
      <c r="BN43" s="172"/>
      <c r="BO43" s="173"/>
      <c r="BP43" s="173"/>
      <c r="BQ43" s="174"/>
      <c r="BR43" s="51"/>
      <c r="BS43" s="41"/>
    </row>
    <row r="44" spans="1:71" ht="15.6" customHeight="1">
      <c r="A44" s="54"/>
      <c r="B44" s="54"/>
      <c r="C44" s="48"/>
      <c r="D44" s="178"/>
      <c r="E44" s="179"/>
      <c r="F44" s="179"/>
      <c r="G44" s="179"/>
      <c r="H44" s="179"/>
      <c r="I44" s="179"/>
      <c r="J44" s="179"/>
      <c r="K44" s="179"/>
      <c r="L44" s="179"/>
      <c r="M44" s="180"/>
      <c r="N44" s="187"/>
      <c r="O44" s="188"/>
      <c r="P44" s="188"/>
      <c r="Q44" s="189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5"/>
      <c r="AL44" s="55"/>
      <c r="AM44" s="55"/>
      <c r="AN44" s="210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2"/>
      <c r="BC44" s="52"/>
      <c r="BD44" s="58"/>
      <c r="BE44" s="58"/>
      <c r="BF44" s="172" t="s">
        <v>9</v>
      </c>
      <c r="BG44" s="173"/>
      <c r="BH44" s="173"/>
      <c r="BI44" s="173"/>
      <c r="BJ44" s="172" t="s">
        <v>10</v>
      </c>
      <c r="BK44" s="173"/>
      <c r="BL44" s="173"/>
      <c r="BM44" s="173"/>
      <c r="BN44" s="172" t="s">
        <v>11</v>
      </c>
      <c r="BO44" s="173"/>
      <c r="BP44" s="173"/>
      <c r="BQ44" s="174"/>
      <c r="BR44" s="51"/>
      <c r="BS44" s="41"/>
    </row>
    <row r="45" spans="1:71" ht="15.6" customHeight="1">
      <c r="A45" s="54"/>
      <c r="B45" s="54"/>
      <c r="C45" s="48"/>
      <c r="D45" s="178"/>
      <c r="E45" s="179"/>
      <c r="F45" s="179"/>
      <c r="G45" s="179"/>
      <c r="H45" s="179"/>
      <c r="I45" s="179"/>
      <c r="J45" s="179"/>
      <c r="K45" s="179"/>
      <c r="L45" s="179"/>
      <c r="M45" s="180"/>
      <c r="N45" s="187"/>
      <c r="O45" s="188"/>
      <c r="P45" s="188"/>
      <c r="Q45" s="189"/>
      <c r="R45" s="23"/>
      <c r="S45" s="23"/>
      <c r="T45" s="23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5"/>
      <c r="AL45" s="55"/>
      <c r="AM45" s="55"/>
      <c r="AN45" s="210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52"/>
      <c r="BD45" s="58"/>
      <c r="BE45" s="58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4"/>
      <c r="BR45" s="51"/>
      <c r="BS45" s="41"/>
    </row>
    <row r="46" spans="1:71" ht="15.6" customHeight="1">
      <c r="A46" s="54"/>
      <c r="B46" s="54"/>
      <c r="C46" s="48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90"/>
      <c r="O46" s="191"/>
      <c r="P46" s="191"/>
      <c r="Q46" s="192"/>
      <c r="R46" s="23"/>
      <c r="S46" s="23"/>
      <c r="T46" s="23"/>
      <c r="U46" s="205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7"/>
      <c r="AK46" s="55"/>
      <c r="AL46" s="55"/>
      <c r="AM46" s="55"/>
      <c r="AN46" s="213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52"/>
      <c r="BD46" s="58"/>
      <c r="BE46" s="58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6">
        <v>0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20" t="s">
        <v>45</v>
      </c>
      <c r="AF49" s="220"/>
      <c r="AG49" s="220"/>
      <c r="AH49" s="220"/>
      <c r="AI49" s="220"/>
      <c r="AJ49" s="221"/>
      <c r="AK49" s="55"/>
      <c r="AL49" s="55"/>
      <c r="AM49" s="199">
        <v>0</v>
      </c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22"/>
      <c r="AF50" s="222"/>
      <c r="AG50" s="222"/>
      <c r="AH50" s="222"/>
      <c r="AI50" s="222"/>
      <c r="AJ50" s="223"/>
      <c r="AK50" s="55"/>
      <c r="AL50" s="55"/>
      <c r="AM50" s="202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63" t="s">
        <v>13</v>
      </c>
      <c r="E56" s="164"/>
      <c r="F56" s="164"/>
      <c r="G56" s="164"/>
      <c r="H56" s="164"/>
      <c r="I56" s="164"/>
      <c r="J56" s="164"/>
      <c r="K56" s="164"/>
      <c r="L56" s="164"/>
      <c r="M56" s="165"/>
      <c r="N56" s="184" t="s">
        <v>14</v>
      </c>
      <c r="O56" s="185"/>
      <c r="P56" s="185"/>
      <c r="Q56" s="186"/>
      <c r="R56" s="23"/>
      <c r="S56" s="23"/>
      <c r="T56" s="23"/>
      <c r="U56" s="199" t="s">
        <v>14</v>
      </c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64"/>
      <c r="AL56" s="64"/>
      <c r="AM56" s="199" t="s">
        <v>14</v>
      </c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51"/>
      <c r="BS56" s="41"/>
    </row>
    <row r="57" spans="1:144" ht="15.6" customHeight="1">
      <c r="A57" s="2"/>
      <c r="B57" s="2"/>
      <c r="C57" s="48"/>
      <c r="D57" s="196"/>
      <c r="E57" s="197"/>
      <c r="F57" s="197"/>
      <c r="G57" s="197"/>
      <c r="H57" s="197"/>
      <c r="I57" s="197"/>
      <c r="J57" s="197"/>
      <c r="K57" s="197"/>
      <c r="L57" s="197"/>
      <c r="M57" s="198"/>
      <c r="N57" s="187"/>
      <c r="O57" s="188"/>
      <c r="P57" s="188"/>
      <c r="Q57" s="189"/>
      <c r="R57" s="23"/>
      <c r="S57" s="23"/>
      <c r="T57" s="23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64"/>
      <c r="AL57" s="64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51"/>
      <c r="BS57" s="41"/>
    </row>
    <row r="58" spans="1:144" ht="15.6" customHeight="1">
      <c r="A58" s="2"/>
      <c r="B58" s="2"/>
      <c r="C58" s="48"/>
      <c r="D58" s="196"/>
      <c r="E58" s="197"/>
      <c r="F58" s="197"/>
      <c r="G58" s="197"/>
      <c r="H58" s="197"/>
      <c r="I58" s="197"/>
      <c r="J58" s="197"/>
      <c r="K58" s="197"/>
      <c r="L58" s="197"/>
      <c r="M58" s="198"/>
      <c r="N58" s="187"/>
      <c r="O58" s="188"/>
      <c r="P58" s="188"/>
      <c r="Q58" s="189"/>
      <c r="R58" s="23"/>
      <c r="S58" s="23"/>
      <c r="T58" s="2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64"/>
      <c r="AL58" s="64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51"/>
      <c r="BS58" s="41"/>
    </row>
    <row r="59" spans="1:144" ht="15.6" customHeight="1">
      <c r="A59" s="2"/>
      <c r="B59" s="2"/>
      <c r="C59" s="48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90"/>
      <c r="O59" s="191"/>
      <c r="P59" s="191"/>
      <c r="Q59" s="192"/>
      <c r="R59" s="23"/>
      <c r="S59" s="23"/>
      <c r="T59" s="23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64"/>
      <c r="AL59" s="64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BT28:XFD30">
    <cfRule type="expression" dxfId="12" priority="4">
      <formula>$BB$25="○"</formula>
    </cfRule>
  </conditionalFormatting>
  <conditionalFormatting sqref="BD28:BD30">
    <cfRule type="expression" dxfId="11" priority="1">
      <formula>$BB$25="○"</formula>
    </cfRule>
  </conditionalFormatting>
  <conditionalFormatting sqref="A28:BC30 BS28 BE28:BJ28 BE29:BS30">
    <cfRule type="expression" dxfId="1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>
      <selection activeCell="CV60" sqref="CV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1:71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1:71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</row>
    <row r="11" spans="1:71" ht="15.6" customHeight="1">
      <c r="A11" s="2"/>
      <c r="B11" s="2"/>
      <c r="C11" s="100" t="s">
        <v>50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58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63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">
        <v>14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</row>
    <row r="12" spans="1:71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</row>
    <row r="13" spans="1:71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9" t="s">
        <v>57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39</v>
      </c>
      <c r="AG23" s="143"/>
      <c r="AH23" s="143"/>
      <c r="AI23" s="143"/>
      <c r="AJ23" s="143"/>
      <c r="AK23" s="143"/>
      <c r="AL23" s="144"/>
      <c r="AM23" s="145" t="s">
        <v>60</v>
      </c>
      <c r="AN23" s="143"/>
      <c r="AO23" s="143"/>
      <c r="AP23" s="143"/>
      <c r="AQ23" s="143"/>
      <c r="AR23" s="143"/>
      <c r="AS23" s="144"/>
      <c r="AT23" s="145" t="s">
        <v>61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">
        <v>14</v>
      </c>
      <c r="E24" s="147"/>
      <c r="F24" s="147"/>
      <c r="G24" s="147"/>
      <c r="H24" s="147"/>
      <c r="I24" s="147"/>
      <c r="J24" s="148"/>
      <c r="K24" s="146" t="s">
        <v>14</v>
      </c>
      <c r="L24" s="147"/>
      <c r="M24" s="147"/>
      <c r="N24" s="147"/>
      <c r="O24" s="147"/>
      <c r="P24" s="147"/>
      <c r="Q24" s="148"/>
      <c r="R24" s="146" t="s">
        <v>14</v>
      </c>
      <c r="S24" s="147"/>
      <c r="T24" s="147"/>
      <c r="U24" s="147"/>
      <c r="V24" s="147"/>
      <c r="W24" s="147"/>
      <c r="X24" s="148"/>
      <c r="Y24" s="146" t="s">
        <v>14</v>
      </c>
      <c r="Z24" s="147"/>
      <c r="AA24" s="147"/>
      <c r="AB24" s="147"/>
      <c r="AC24" s="147"/>
      <c r="AD24" s="147"/>
      <c r="AE24" s="148"/>
      <c r="AF24" s="152" t="s">
        <v>14</v>
      </c>
      <c r="AG24" s="153"/>
      <c r="AH24" s="153"/>
      <c r="AI24" s="153"/>
      <c r="AJ24" s="153"/>
      <c r="AK24" s="153"/>
      <c r="AL24" s="154"/>
      <c r="AM24" s="152" t="s">
        <v>53</v>
      </c>
      <c r="AN24" s="153"/>
      <c r="AO24" s="153"/>
      <c r="AP24" s="153"/>
      <c r="AQ24" s="153"/>
      <c r="AR24" s="153"/>
      <c r="AS24" s="154"/>
      <c r="AT24" s="152" t="s">
        <v>14</v>
      </c>
      <c r="AU24" s="153"/>
      <c r="AV24" s="153"/>
      <c r="AW24" s="153"/>
      <c r="AX24" s="153"/>
      <c r="AY24" s="153"/>
      <c r="AZ24" s="154"/>
      <c r="BA24" s="37"/>
      <c r="BB24" s="152" t="s">
        <v>14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37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1" t="s">
        <v>38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2"/>
      <c r="BB36" s="82"/>
      <c r="BC36" s="49"/>
      <c r="BD36" s="21"/>
      <c r="BE36" s="21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63" t="s">
        <v>7</v>
      </c>
      <c r="E37" s="164"/>
      <c r="F37" s="164"/>
      <c r="G37" s="164"/>
      <c r="H37" s="164"/>
      <c r="I37" s="164"/>
      <c r="J37" s="164"/>
      <c r="K37" s="164"/>
      <c r="L37" s="164"/>
      <c r="M37" s="165"/>
      <c r="N37" s="184" t="s">
        <v>53</v>
      </c>
      <c r="O37" s="185"/>
      <c r="P37" s="185"/>
      <c r="Q37" s="186"/>
      <c r="R37" s="23"/>
      <c r="S37" s="23"/>
      <c r="T37" s="23"/>
      <c r="U37" s="199" t="s">
        <v>54</v>
      </c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55"/>
      <c r="AN37" s="199" t="s">
        <v>55</v>
      </c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9"/>
      <c r="BC37" s="52"/>
      <c r="BD37" s="21"/>
      <c r="BE37" s="21"/>
      <c r="BF37" s="169" t="s">
        <v>56</v>
      </c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51"/>
      <c r="BS37" s="41"/>
    </row>
    <row r="38" spans="1:71" ht="15.6" customHeight="1">
      <c r="A38" s="54"/>
      <c r="B38" s="54"/>
      <c r="C38" s="48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87"/>
      <c r="O38" s="188"/>
      <c r="P38" s="188"/>
      <c r="Q38" s="189"/>
      <c r="R38" s="23"/>
      <c r="S38" s="23"/>
      <c r="T38" s="23"/>
      <c r="U38" s="202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55"/>
      <c r="AL38" s="55"/>
      <c r="AM38" s="55"/>
      <c r="AN38" s="210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2"/>
      <c r="BC38" s="52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1"/>
      <c r="BS38" s="41"/>
    </row>
    <row r="39" spans="1:71" ht="15.6" customHeight="1">
      <c r="A39" s="54"/>
      <c r="B39" s="54"/>
      <c r="C39" s="48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87"/>
      <c r="O39" s="188"/>
      <c r="P39" s="188"/>
      <c r="Q39" s="189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5"/>
      <c r="AL39" s="55"/>
      <c r="AM39" s="55"/>
      <c r="AN39" s="210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  <c r="BC39" s="52"/>
      <c r="BD39" s="21"/>
      <c r="BE39" s="2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4"/>
      <c r="BR39" s="51"/>
      <c r="BS39" s="41"/>
    </row>
    <row r="40" spans="1:71" ht="15.6" customHeight="1">
      <c r="A40" s="54"/>
      <c r="B40" s="54"/>
      <c r="C40" s="48"/>
      <c r="D40" s="166"/>
      <c r="E40" s="167"/>
      <c r="F40" s="167"/>
      <c r="G40" s="167"/>
      <c r="H40" s="167"/>
      <c r="I40" s="167"/>
      <c r="J40" s="167"/>
      <c r="K40" s="167"/>
      <c r="L40" s="167"/>
      <c r="M40" s="168"/>
      <c r="N40" s="190"/>
      <c r="O40" s="191"/>
      <c r="P40" s="191"/>
      <c r="Q40" s="192"/>
      <c r="R40" s="23"/>
      <c r="S40" s="23"/>
      <c r="T40" s="23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5"/>
      <c r="AL40" s="55"/>
      <c r="AM40" s="55"/>
      <c r="AN40" s="210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2"/>
      <c r="BC40" s="52"/>
      <c r="BD40" s="21"/>
      <c r="BE40" s="21"/>
      <c r="BF40" s="172">
        <v>27</v>
      </c>
      <c r="BG40" s="173"/>
      <c r="BH40" s="173"/>
      <c r="BI40" s="173"/>
      <c r="BJ40" s="172">
        <v>4</v>
      </c>
      <c r="BK40" s="173"/>
      <c r="BL40" s="173"/>
      <c r="BM40" s="174"/>
      <c r="BN40" s="172">
        <v>1</v>
      </c>
      <c r="BO40" s="173"/>
      <c r="BP40" s="173"/>
      <c r="BQ40" s="17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5"/>
      <c r="AL41" s="55"/>
      <c r="AM41" s="55"/>
      <c r="AN41" s="210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2"/>
      <c r="BC41" s="52"/>
      <c r="BD41" s="52"/>
      <c r="BE41" s="52"/>
      <c r="BF41" s="172"/>
      <c r="BG41" s="173"/>
      <c r="BH41" s="173"/>
      <c r="BI41" s="173"/>
      <c r="BJ41" s="172"/>
      <c r="BK41" s="173"/>
      <c r="BL41" s="173"/>
      <c r="BM41" s="174"/>
      <c r="BN41" s="172"/>
      <c r="BO41" s="173"/>
      <c r="BP41" s="173"/>
      <c r="BQ41" s="17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5"/>
      <c r="AL42" s="55"/>
      <c r="AM42" s="55"/>
      <c r="AN42" s="210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2"/>
      <c r="BC42" s="52"/>
      <c r="BD42" s="21"/>
      <c r="BE42" s="21"/>
      <c r="BF42" s="172"/>
      <c r="BG42" s="173"/>
      <c r="BH42" s="173"/>
      <c r="BI42" s="173"/>
      <c r="BJ42" s="172"/>
      <c r="BK42" s="173"/>
      <c r="BL42" s="173"/>
      <c r="BM42" s="174"/>
      <c r="BN42" s="172"/>
      <c r="BO42" s="173"/>
      <c r="BP42" s="173"/>
      <c r="BQ42" s="174"/>
      <c r="BR42" s="51"/>
      <c r="BS42" s="41"/>
    </row>
    <row r="43" spans="1:71" ht="15.6" customHeight="1">
      <c r="A43" s="54"/>
      <c r="B43" s="54"/>
      <c r="C43" s="48"/>
      <c r="D43" s="175" t="s">
        <v>8</v>
      </c>
      <c r="E43" s="176"/>
      <c r="F43" s="176"/>
      <c r="G43" s="176"/>
      <c r="H43" s="176"/>
      <c r="I43" s="176"/>
      <c r="J43" s="176"/>
      <c r="K43" s="176"/>
      <c r="L43" s="176"/>
      <c r="M43" s="177"/>
      <c r="N43" s="184" t="s">
        <v>14</v>
      </c>
      <c r="O43" s="185"/>
      <c r="P43" s="185"/>
      <c r="Q43" s="186"/>
      <c r="R43" s="23"/>
      <c r="S43" s="23"/>
      <c r="T43" s="23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5"/>
      <c r="AL43" s="55"/>
      <c r="AM43" s="55"/>
      <c r="AN43" s="210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52"/>
      <c r="BD43" s="58"/>
      <c r="BE43" s="58"/>
      <c r="BF43" s="172"/>
      <c r="BG43" s="173"/>
      <c r="BH43" s="173"/>
      <c r="BI43" s="173"/>
      <c r="BJ43" s="172"/>
      <c r="BK43" s="173"/>
      <c r="BL43" s="173"/>
      <c r="BM43" s="174"/>
      <c r="BN43" s="172"/>
      <c r="BO43" s="173"/>
      <c r="BP43" s="173"/>
      <c r="BQ43" s="174"/>
      <c r="BR43" s="51"/>
      <c r="BS43" s="41"/>
    </row>
    <row r="44" spans="1:71" ht="15.6" customHeight="1">
      <c r="A44" s="54"/>
      <c r="B44" s="54"/>
      <c r="C44" s="48"/>
      <c r="D44" s="178"/>
      <c r="E44" s="179"/>
      <c r="F44" s="179"/>
      <c r="G44" s="179"/>
      <c r="H44" s="179"/>
      <c r="I44" s="179"/>
      <c r="J44" s="179"/>
      <c r="K44" s="179"/>
      <c r="L44" s="179"/>
      <c r="M44" s="180"/>
      <c r="N44" s="187"/>
      <c r="O44" s="188"/>
      <c r="P44" s="188"/>
      <c r="Q44" s="189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5"/>
      <c r="AL44" s="55"/>
      <c r="AM44" s="55"/>
      <c r="AN44" s="210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2"/>
      <c r="BC44" s="52"/>
      <c r="BD44" s="58"/>
      <c r="BE44" s="58"/>
      <c r="BF44" s="172" t="s">
        <v>9</v>
      </c>
      <c r="BG44" s="173"/>
      <c r="BH44" s="173"/>
      <c r="BI44" s="173"/>
      <c r="BJ44" s="172" t="s">
        <v>10</v>
      </c>
      <c r="BK44" s="173"/>
      <c r="BL44" s="173"/>
      <c r="BM44" s="173"/>
      <c r="BN44" s="172" t="s">
        <v>11</v>
      </c>
      <c r="BO44" s="173"/>
      <c r="BP44" s="173"/>
      <c r="BQ44" s="174"/>
      <c r="BR44" s="51"/>
      <c r="BS44" s="41"/>
    </row>
    <row r="45" spans="1:71" ht="15.6" customHeight="1">
      <c r="A45" s="54"/>
      <c r="B45" s="54"/>
      <c r="C45" s="48"/>
      <c r="D45" s="178"/>
      <c r="E45" s="179"/>
      <c r="F45" s="179"/>
      <c r="G45" s="179"/>
      <c r="H45" s="179"/>
      <c r="I45" s="179"/>
      <c r="J45" s="179"/>
      <c r="K45" s="179"/>
      <c r="L45" s="179"/>
      <c r="M45" s="180"/>
      <c r="N45" s="187"/>
      <c r="O45" s="188"/>
      <c r="P45" s="188"/>
      <c r="Q45" s="189"/>
      <c r="R45" s="23"/>
      <c r="S45" s="23"/>
      <c r="T45" s="23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5"/>
      <c r="AL45" s="55"/>
      <c r="AM45" s="55"/>
      <c r="AN45" s="210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52"/>
      <c r="BD45" s="58"/>
      <c r="BE45" s="58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4"/>
      <c r="BR45" s="51"/>
      <c r="BS45" s="41"/>
    </row>
    <row r="46" spans="1:71" ht="15.6" customHeight="1">
      <c r="A46" s="54"/>
      <c r="B46" s="54"/>
      <c r="C46" s="48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90"/>
      <c r="O46" s="191"/>
      <c r="P46" s="191"/>
      <c r="Q46" s="192"/>
      <c r="R46" s="23"/>
      <c r="S46" s="23"/>
      <c r="T46" s="23"/>
      <c r="U46" s="205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7"/>
      <c r="AK46" s="55"/>
      <c r="AL46" s="55"/>
      <c r="AM46" s="55"/>
      <c r="AN46" s="213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52"/>
      <c r="BD46" s="58"/>
      <c r="BE46" s="58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6">
        <v>0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20" t="s">
        <v>45</v>
      </c>
      <c r="AF49" s="220"/>
      <c r="AG49" s="220"/>
      <c r="AH49" s="220"/>
      <c r="AI49" s="220"/>
      <c r="AJ49" s="221"/>
      <c r="AK49" s="55"/>
      <c r="AL49" s="55"/>
      <c r="AM49" s="199">
        <v>0</v>
      </c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22"/>
      <c r="AF50" s="222"/>
      <c r="AG50" s="222"/>
      <c r="AH50" s="222"/>
      <c r="AI50" s="222"/>
      <c r="AJ50" s="223"/>
      <c r="AK50" s="55"/>
      <c r="AL50" s="55"/>
      <c r="AM50" s="202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63" t="s">
        <v>13</v>
      </c>
      <c r="E56" s="164"/>
      <c r="F56" s="164"/>
      <c r="G56" s="164"/>
      <c r="H56" s="164"/>
      <c r="I56" s="164"/>
      <c r="J56" s="164"/>
      <c r="K56" s="164"/>
      <c r="L56" s="164"/>
      <c r="M56" s="165"/>
      <c r="N56" s="184" t="s">
        <v>14</v>
      </c>
      <c r="O56" s="185"/>
      <c r="P56" s="185"/>
      <c r="Q56" s="186"/>
      <c r="R56" s="23"/>
      <c r="S56" s="23"/>
      <c r="T56" s="23"/>
      <c r="U56" s="199" t="s">
        <v>14</v>
      </c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64"/>
      <c r="AL56" s="64"/>
      <c r="AM56" s="199" t="s">
        <v>14</v>
      </c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51"/>
      <c r="BS56" s="41"/>
    </row>
    <row r="57" spans="1:144" ht="15.6" customHeight="1">
      <c r="A57" s="2"/>
      <c r="B57" s="2"/>
      <c r="C57" s="48"/>
      <c r="D57" s="196"/>
      <c r="E57" s="197"/>
      <c r="F57" s="197"/>
      <c r="G57" s="197"/>
      <c r="H57" s="197"/>
      <c r="I57" s="197"/>
      <c r="J57" s="197"/>
      <c r="K57" s="197"/>
      <c r="L57" s="197"/>
      <c r="M57" s="198"/>
      <c r="N57" s="187"/>
      <c r="O57" s="188"/>
      <c r="P57" s="188"/>
      <c r="Q57" s="189"/>
      <c r="R57" s="23"/>
      <c r="S57" s="23"/>
      <c r="T57" s="23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64"/>
      <c r="AL57" s="64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51"/>
      <c r="BS57" s="41"/>
    </row>
    <row r="58" spans="1:144" ht="15.6" customHeight="1">
      <c r="A58" s="2"/>
      <c r="B58" s="2"/>
      <c r="C58" s="48"/>
      <c r="D58" s="196"/>
      <c r="E58" s="197"/>
      <c r="F58" s="197"/>
      <c r="G58" s="197"/>
      <c r="H58" s="197"/>
      <c r="I58" s="197"/>
      <c r="J58" s="197"/>
      <c r="K58" s="197"/>
      <c r="L58" s="197"/>
      <c r="M58" s="198"/>
      <c r="N58" s="187"/>
      <c r="O58" s="188"/>
      <c r="P58" s="188"/>
      <c r="Q58" s="189"/>
      <c r="R58" s="23"/>
      <c r="S58" s="23"/>
      <c r="T58" s="2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64"/>
      <c r="AL58" s="64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51"/>
      <c r="BS58" s="41"/>
    </row>
    <row r="59" spans="1:144" ht="15.6" customHeight="1">
      <c r="A59" s="2"/>
      <c r="B59" s="2"/>
      <c r="C59" s="48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90"/>
      <c r="O59" s="191"/>
      <c r="P59" s="191"/>
      <c r="Q59" s="192"/>
      <c r="R59" s="23"/>
      <c r="S59" s="23"/>
      <c r="T59" s="23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64"/>
      <c r="AL59" s="64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9" priority="4">
      <formula>$BB$25="○"</formula>
    </cfRule>
  </conditionalFormatting>
  <conditionalFormatting sqref="BD28:BD30">
    <cfRule type="expression" dxfId="8" priority="1">
      <formula>$BB$25="○"</formula>
    </cfRule>
  </conditionalFormatting>
  <conditionalFormatting sqref="A28:BC30 BS28 BE28:BJ28 BE29:BS30">
    <cfRule type="expression" dxfId="7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>
      <selection activeCell="CV60" sqref="CV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1:71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1:71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</row>
    <row r="11" spans="1:71" ht="15.6" customHeight="1">
      <c r="A11" s="2"/>
      <c r="B11" s="2"/>
      <c r="C11" s="100" t="s">
        <v>50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58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66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">
        <v>14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</row>
    <row r="12" spans="1:71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</row>
    <row r="13" spans="1:71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9" t="s">
        <v>57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39</v>
      </c>
      <c r="AG23" s="143"/>
      <c r="AH23" s="143"/>
      <c r="AI23" s="143"/>
      <c r="AJ23" s="143"/>
      <c r="AK23" s="143"/>
      <c r="AL23" s="144"/>
      <c r="AM23" s="145" t="s">
        <v>40</v>
      </c>
      <c r="AN23" s="143"/>
      <c r="AO23" s="143"/>
      <c r="AP23" s="143"/>
      <c r="AQ23" s="143"/>
      <c r="AR23" s="143"/>
      <c r="AS23" s="144"/>
      <c r="AT23" s="145" t="s">
        <v>64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">
        <v>14</v>
      </c>
      <c r="E24" s="147"/>
      <c r="F24" s="147"/>
      <c r="G24" s="147"/>
      <c r="H24" s="147"/>
      <c r="I24" s="147"/>
      <c r="J24" s="148"/>
      <c r="K24" s="146" t="s">
        <v>14</v>
      </c>
      <c r="L24" s="147"/>
      <c r="M24" s="147"/>
      <c r="N24" s="147"/>
      <c r="O24" s="147"/>
      <c r="P24" s="147"/>
      <c r="Q24" s="148"/>
      <c r="R24" s="146" t="s">
        <v>14</v>
      </c>
      <c r="S24" s="147"/>
      <c r="T24" s="147"/>
      <c r="U24" s="147"/>
      <c r="V24" s="147"/>
      <c r="W24" s="147"/>
      <c r="X24" s="148"/>
      <c r="Y24" s="146" t="s">
        <v>14</v>
      </c>
      <c r="Z24" s="147"/>
      <c r="AA24" s="147"/>
      <c r="AB24" s="147"/>
      <c r="AC24" s="147"/>
      <c r="AD24" s="147"/>
      <c r="AE24" s="148"/>
      <c r="AF24" s="152" t="s">
        <v>14</v>
      </c>
      <c r="AG24" s="153"/>
      <c r="AH24" s="153"/>
      <c r="AI24" s="153"/>
      <c r="AJ24" s="153"/>
      <c r="AK24" s="153"/>
      <c r="AL24" s="154"/>
      <c r="AM24" s="152" t="s">
        <v>53</v>
      </c>
      <c r="AN24" s="153"/>
      <c r="AO24" s="153"/>
      <c r="AP24" s="153"/>
      <c r="AQ24" s="153"/>
      <c r="AR24" s="153"/>
      <c r="AS24" s="154"/>
      <c r="AT24" s="152" t="s">
        <v>14</v>
      </c>
      <c r="AU24" s="153"/>
      <c r="AV24" s="153"/>
      <c r="AW24" s="153"/>
      <c r="AX24" s="153"/>
      <c r="AY24" s="153"/>
      <c r="AZ24" s="154"/>
      <c r="BA24" s="37"/>
      <c r="BB24" s="152" t="s">
        <v>14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54"/>
      <c r="B33" s="54"/>
      <c r="C33" s="48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37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54"/>
      <c r="B34" s="54"/>
      <c r="C34" s="4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1" t="s">
        <v>38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2"/>
      <c r="BB36" s="82"/>
      <c r="BC36" s="49"/>
      <c r="BD36" s="21"/>
      <c r="BE36" s="21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54"/>
      <c r="B37" s="54"/>
      <c r="C37" s="48"/>
      <c r="D37" s="163" t="s">
        <v>7</v>
      </c>
      <c r="E37" s="164"/>
      <c r="F37" s="164"/>
      <c r="G37" s="164"/>
      <c r="H37" s="164"/>
      <c r="I37" s="164"/>
      <c r="J37" s="164"/>
      <c r="K37" s="164"/>
      <c r="L37" s="164"/>
      <c r="M37" s="165"/>
      <c r="N37" s="184" t="s">
        <v>53</v>
      </c>
      <c r="O37" s="185"/>
      <c r="P37" s="185"/>
      <c r="Q37" s="186"/>
      <c r="R37" s="23"/>
      <c r="S37" s="23"/>
      <c r="T37" s="23"/>
      <c r="U37" s="199" t="s">
        <v>54</v>
      </c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55"/>
      <c r="AN37" s="199" t="s">
        <v>55</v>
      </c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9"/>
      <c r="BC37" s="52"/>
      <c r="BD37" s="21"/>
      <c r="BE37" s="21"/>
      <c r="BF37" s="169" t="s">
        <v>56</v>
      </c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51"/>
      <c r="BS37" s="41"/>
    </row>
    <row r="38" spans="1:71" ht="15.6" customHeight="1">
      <c r="A38" s="54"/>
      <c r="B38" s="54"/>
      <c r="C38" s="48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87"/>
      <c r="O38" s="188"/>
      <c r="P38" s="188"/>
      <c r="Q38" s="189"/>
      <c r="R38" s="23"/>
      <c r="S38" s="23"/>
      <c r="T38" s="23"/>
      <c r="U38" s="202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55"/>
      <c r="AL38" s="55"/>
      <c r="AM38" s="55"/>
      <c r="AN38" s="210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2"/>
      <c r="BC38" s="52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1"/>
      <c r="BS38" s="41"/>
    </row>
    <row r="39" spans="1:71" ht="15.6" customHeight="1">
      <c r="A39" s="54"/>
      <c r="B39" s="54"/>
      <c r="C39" s="48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87"/>
      <c r="O39" s="188"/>
      <c r="P39" s="188"/>
      <c r="Q39" s="189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5"/>
      <c r="AL39" s="55"/>
      <c r="AM39" s="55"/>
      <c r="AN39" s="210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  <c r="BC39" s="52"/>
      <c r="BD39" s="21"/>
      <c r="BE39" s="2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4"/>
      <c r="BR39" s="51"/>
      <c r="BS39" s="41"/>
    </row>
    <row r="40" spans="1:71" ht="15.6" customHeight="1">
      <c r="A40" s="54"/>
      <c r="B40" s="54"/>
      <c r="C40" s="48"/>
      <c r="D40" s="166"/>
      <c r="E40" s="167"/>
      <c r="F40" s="167"/>
      <c r="G40" s="167"/>
      <c r="H40" s="167"/>
      <c r="I40" s="167"/>
      <c r="J40" s="167"/>
      <c r="K40" s="167"/>
      <c r="L40" s="167"/>
      <c r="M40" s="168"/>
      <c r="N40" s="190"/>
      <c r="O40" s="191"/>
      <c r="P40" s="191"/>
      <c r="Q40" s="192"/>
      <c r="R40" s="23"/>
      <c r="S40" s="23"/>
      <c r="T40" s="23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5"/>
      <c r="AL40" s="55"/>
      <c r="AM40" s="55"/>
      <c r="AN40" s="210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2"/>
      <c r="BC40" s="52"/>
      <c r="BD40" s="21"/>
      <c r="BE40" s="21"/>
      <c r="BF40" s="172">
        <v>27</v>
      </c>
      <c r="BG40" s="173"/>
      <c r="BH40" s="173"/>
      <c r="BI40" s="173"/>
      <c r="BJ40" s="172">
        <v>4</v>
      </c>
      <c r="BK40" s="173"/>
      <c r="BL40" s="173"/>
      <c r="BM40" s="174"/>
      <c r="BN40" s="172">
        <v>1</v>
      </c>
      <c r="BO40" s="173"/>
      <c r="BP40" s="173"/>
      <c r="BQ40" s="17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5"/>
      <c r="AL41" s="55"/>
      <c r="AM41" s="55"/>
      <c r="AN41" s="210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2"/>
      <c r="BC41" s="52"/>
      <c r="BD41" s="52"/>
      <c r="BE41" s="52"/>
      <c r="BF41" s="172"/>
      <c r="BG41" s="173"/>
      <c r="BH41" s="173"/>
      <c r="BI41" s="173"/>
      <c r="BJ41" s="172"/>
      <c r="BK41" s="173"/>
      <c r="BL41" s="173"/>
      <c r="BM41" s="174"/>
      <c r="BN41" s="172"/>
      <c r="BO41" s="173"/>
      <c r="BP41" s="173"/>
      <c r="BQ41" s="17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5"/>
      <c r="AL42" s="55"/>
      <c r="AM42" s="55"/>
      <c r="AN42" s="210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2"/>
      <c r="BC42" s="52"/>
      <c r="BD42" s="21"/>
      <c r="BE42" s="21"/>
      <c r="BF42" s="172"/>
      <c r="BG42" s="173"/>
      <c r="BH42" s="173"/>
      <c r="BI42" s="173"/>
      <c r="BJ42" s="172"/>
      <c r="BK42" s="173"/>
      <c r="BL42" s="173"/>
      <c r="BM42" s="174"/>
      <c r="BN42" s="172"/>
      <c r="BO42" s="173"/>
      <c r="BP42" s="173"/>
      <c r="BQ42" s="174"/>
      <c r="BR42" s="51"/>
      <c r="BS42" s="41"/>
    </row>
    <row r="43" spans="1:71" ht="15.6" customHeight="1">
      <c r="A43" s="54"/>
      <c r="B43" s="54"/>
      <c r="C43" s="48"/>
      <c r="D43" s="175" t="s">
        <v>8</v>
      </c>
      <c r="E43" s="176"/>
      <c r="F43" s="176"/>
      <c r="G43" s="176"/>
      <c r="H43" s="176"/>
      <c r="I43" s="176"/>
      <c r="J43" s="176"/>
      <c r="K43" s="176"/>
      <c r="L43" s="176"/>
      <c r="M43" s="177"/>
      <c r="N43" s="184" t="s">
        <v>14</v>
      </c>
      <c r="O43" s="185"/>
      <c r="P43" s="185"/>
      <c r="Q43" s="186"/>
      <c r="R43" s="23"/>
      <c r="S43" s="23"/>
      <c r="T43" s="23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5"/>
      <c r="AL43" s="55"/>
      <c r="AM43" s="55"/>
      <c r="AN43" s="210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52"/>
      <c r="BD43" s="58"/>
      <c r="BE43" s="58"/>
      <c r="BF43" s="172"/>
      <c r="BG43" s="173"/>
      <c r="BH43" s="173"/>
      <c r="BI43" s="173"/>
      <c r="BJ43" s="172"/>
      <c r="BK43" s="173"/>
      <c r="BL43" s="173"/>
      <c r="BM43" s="174"/>
      <c r="BN43" s="172"/>
      <c r="BO43" s="173"/>
      <c r="BP43" s="173"/>
      <c r="BQ43" s="174"/>
      <c r="BR43" s="51"/>
      <c r="BS43" s="41"/>
    </row>
    <row r="44" spans="1:71" ht="15.6" customHeight="1">
      <c r="A44" s="54"/>
      <c r="B44" s="54"/>
      <c r="C44" s="48"/>
      <c r="D44" s="178"/>
      <c r="E44" s="179"/>
      <c r="F44" s="179"/>
      <c r="G44" s="179"/>
      <c r="H44" s="179"/>
      <c r="I44" s="179"/>
      <c r="J44" s="179"/>
      <c r="K44" s="179"/>
      <c r="L44" s="179"/>
      <c r="M44" s="180"/>
      <c r="N44" s="187"/>
      <c r="O44" s="188"/>
      <c r="P44" s="188"/>
      <c r="Q44" s="189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5"/>
      <c r="AL44" s="55"/>
      <c r="AM44" s="55"/>
      <c r="AN44" s="210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2"/>
      <c r="BC44" s="52"/>
      <c r="BD44" s="58"/>
      <c r="BE44" s="58"/>
      <c r="BF44" s="172" t="s">
        <v>9</v>
      </c>
      <c r="BG44" s="173"/>
      <c r="BH44" s="173"/>
      <c r="BI44" s="173"/>
      <c r="BJ44" s="172" t="s">
        <v>10</v>
      </c>
      <c r="BK44" s="173"/>
      <c r="BL44" s="173"/>
      <c r="BM44" s="173"/>
      <c r="BN44" s="172" t="s">
        <v>11</v>
      </c>
      <c r="BO44" s="173"/>
      <c r="BP44" s="173"/>
      <c r="BQ44" s="174"/>
      <c r="BR44" s="51"/>
      <c r="BS44" s="41"/>
    </row>
    <row r="45" spans="1:71" ht="15.6" customHeight="1">
      <c r="A45" s="54"/>
      <c r="B45" s="54"/>
      <c r="C45" s="48"/>
      <c r="D45" s="178"/>
      <c r="E45" s="179"/>
      <c r="F45" s="179"/>
      <c r="G45" s="179"/>
      <c r="H45" s="179"/>
      <c r="I45" s="179"/>
      <c r="J45" s="179"/>
      <c r="K45" s="179"/>
      <c r="L45" s="179"/>
      <c r="M45" s="180"/>
      <c r="N45" s="187"/>
      <c r="O45" s="188"/>
      <c r="P45" s="188"/>
      <c r="Q45" s="189"/>
      <c r="R45" s="23"/>
      <c r="S45" s="23"/>
      <c r="T45" s="23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5"/>
      <c r="AL45" s="55"/>
      <c r="AM45" s="55"/>
      <c r="AN45" s="210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52"/>
      <c r="BD45" s="58"/>
      <c r="BE45" s="58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4"/>
      <c r="BR45" s="51"/>
      <c r="BS45" s="41"/>
    </row>
    <row r="46" spans="1:71" ht="15.6" customHeight="1">
      <c r="A46" s="54"/>
      <c r="B46" s="54"/>
      <c r="C46" s="48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90"/>
      <c r="O46" s="191"/>
      <c r="P46" s="191"/>
      <c r="Q46" s="192"/>
      <c r="R46" s="23"/>
      <c r="S46" s="23"/>
      <c r="T46" s="23"/>
      <c r="U46" s="205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7"/>
      <c r="AK46" s="55"/>
      <c r="AL46" s="55"/>
      <c r="AM46" s="55"/>
      <c r="AN46" s="213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52"/>
      <c r="BD46" s="58"/>
      <c r="BE46" s="58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6">
        <v>0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20" t="s">
        <v>45</v>
      </c>
      <c r="AF49" s="220"/>
      <c r="AG49" s="220"/>
      <c r="AH49" s="220"/>
      <c r="AI49" s="220"/>
      <c r="AJ49" s="221"/>
      <c r="AK49" s="55"/>
      <c r="AL49" s="55"/>
      <c r="AM49" s="199">
        <v>0</v>
      </c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22"/>
      <c r="AF50" s="222"/>
      <c r="AG50" s="222"/>
      <c r="AH50" s="222"/>
      <c r="AI50" s="222"/>
      <c r="AJ50" s="223"/>
      <c r="AK50" s="55"/>
      <c r="AL50" s="55"/>
      <c r="AM50" s="202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9.35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63" t="s">
        <v>13</v>
      </c>
      <c r="E56" s="164"/>
      <c r="F56" s="164"/>
      <c r="G56" s="164"/>
      <c r="H56" s="164"/>
      <c r="I56" s="164"/>
      <c r="J56" s="164"/>
      <c r="K56" s="164"/>
      <c r="L56" s="164"/>
      <c r="M56" s="165"/>
      <c r="N56" s="184" t="s">
        <v>14</v>
      </c>
      <c r="O56" s="185"/>
      <c r="P56" s="185"/>
      <c r="Q56" s="186"/>
      <c r="R56" s="23"/>
      <c r="S56" s="23"/>
      <c r="T56" s="23"/>
      <c r="U56" s="199" t="s">
        <v>14</v>
      </c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64"/>
      <c r="AL56" s="64"/>
      <c r="AM56" s="199" t="s">
        <v>14</v>
      </c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51"/>
      <c r="BS56" s="41"/>
    </row>
    <row r="57" spans="1:144" ht="15.6" customHeight="1">
      <c r="A57" s="2"/>
      <c r="B57" s="2"/>
      <c r="C57" s="48"/>
      <c r="D57" s="196"/>
      <c r="E57" s="197"/>
      <c r="F57" s="197"/>
      <c r="G57" s="197"/>
      <c r="H57" s="197"/>
      <c r="I57" s="197"/>
      <c r="J57" s="197"/>
      <c r="K57" s="197"/>
      <c r="L57" s="197"/>
      <c r="M57" s="198"/>
      <c r="N57" s="187"/>
      <c r="O57" s="188"/>
      <c r="P57" s="188"/>
      <c r="Q57" s="189"/>
      <c r="R57" s="23"/>
      <c r="S57" s="23"/>
      <c r="T57" s="23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64"/>
      <c r="AL57" s="64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51"/>
      <c r="BS57" s="41"/>
    </row>
    <row r="58" spans="1:144" ht="15.6" customHeight="1">
      <c r="A58" s="2"/>
      <c r="B58" s="2"/>
      <c r="C58" s="48"/>
      <c r="D58" s="196"/>
      <c r="E58" s="197"/>
      <c r="F58" s="197"/>
      <c r="G58" s="197"/>
      <c r="H58" s="197"/>
      <c r="I58" s="197"/>
      <c r="J58" s="197"/>
      <c r="K58" s="197"/>
      <c r="L58" s="197"/>
      <c r="M58" s="198"/>
      <c r="N58" s="187"/>
      <c r="O58" s="188"/>
      <c r="P58" s="188"/>
      <c r="Q58" s="189"/>
      <c r="R58" s="23"/>
      <c r="S58" s="23"/>
      <c r="T58" s="2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64"/>
      <c r="AL58" s="64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51"/>
      <c r="BS58" s="41"/>
    </row>
    <row r="59" spans="1:144" ht="15.6" customHeight="1">
      <c r="A59" s="2"/>
      <c r="B59" s="2"/>
      <c r="C59" s="48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90"/>
      <c r="O59" s="191"/>
      <c r="P59" s="191"/>
      <c r="Q59" s="192"/>
      <c r="R59" s="23"/>
      <c r="S59" s="23"/>
      <c r="T59" s="23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64"/>
      <c r="AL59" s="64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6" priority="4">
      <formula>$BB$25="○"</formula>
    </cfRule>
  </conditionalFormatting>
  <conditionalFormatting sqref="BD28:BD30">
    <cfRule type="expression" dxfId="5" priority="1">
      <formula>$BB$25="○"</formula>
    </cfRule>
  </conditionalFormatting>
  <conditionalFormatting sqref="A28:BC30 BS28 BE28:BJ28 BE29:BS30">
    <cfRule type="expression" dxfId="4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1:71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1:71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</row>
    <row r="11" spans="1:71" ht="15.6" customHeight="1">
      <c r="A11" s="2"/>
      <c r="B11" s="2"/>
      <c r="C11" s="100" t="s">
        <v>50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67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">
        <v>67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</row>
    <row r="12" spans="1:71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</row>
    <row r="13" spans="1:71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9" t="s">
        <v>57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70</v>
      </c>
      <c r="AG23" s="143"/>
      <c r="AH23" s="143"/>
      <c r="AI23" s="143"/>
      <c r="AJ23" s="143"/>
      <c r="AK23" s="143"/>
      <c r="AL23" s="144"/>
      <c r="AM23" s="145" t="s">
        <v>60</v>
      </c>
      <c r="AN23" s="143"/>
      <c r="AO23" s="143"/>
      <c r="AP23" s="143"/>
      <c r="AQ23" s="143"/>
      <c r="AR23" s="143"/>
      <c r="AS23" s="144"/>
      <c r="AT23" s="145" t="s">
        <v>61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46" t="s">
        <v>14</v>
      </c>
      <c r="E24" s="147"/>
      <c r="F24" s="147"/>
      <c r="G24" s="147"/>
      <c r="H24" s="147"/>
      <c r="I24" s="147"/>
      <c r="J24" s="148"/>
      <c r="K24" s="146" t="s">
        <v>14</v>
      </c>
      <c r="L24" s="147"/>
      <c r="M24" s="147"/>
      <c r="N24" s="147"/>
      <c r="O24" s="147"/>
      <c r="P24" s="147"/>
      <c r="Q24" s="148"/>
      <c r="R24" s="146" t="s">
        <v>14</v>
      </c>
      <c r="S24" s="147"/>
      <c r="T24" s="147"/>
      <c r="U24" s="147"/>
      <c r="V24" s="147"/>
      <c r="W24" s="147"/>
      <c r="X24" s="148"/>
      <c r="Y24" s="146" t="s">
        <v>14</v>
      </c>
      <c r="Z24" s="147"/>
      <c r="AA24" s="147"/>
      <c r="AB24" s="147"/>
      <c r="AC24" s="147"/>
      <c r="AD24" s="147"/>
      <c r="AE24" s="148"/>
      <c r="AF24" s="152" t="s">
        <v>14</v>
      </c>
      <c r="AG24" s="153"/>
      <c r="AH24" s="153"/>
      <c r="AI24" s="153"/>
      <c r="AJ24" s="153"/>
      <c r="AK24" s="153"/>
      <c r="AL24" s="154"/>
      <c r="AM24" s="152" t="s">
        <v>14</v>
      </c>
      <c r="AN24" s="153"/>
      <c r="AO24" s="153"/>
      <c r="AP24" s="153"/>
      <c r="AQ24" s="153"/>
      <c r="AR24" s="153"/>
      <c r="AS24" s="154"/>
      <c r="AT24" s="152" t="s">
        <v>14</v>
      </c>
      <c r="AU24" s="153"/>
      <c r="AV24" s="153"/>
      <c r="AW24" s="153"/>
      <c r="AX24" s="153"/>
      <c r="AY24" s="153"/>
      <c r="AZ24" s="154"/>
      <c r="BA24" s="37"/>
      <c r="BB24" s="152" t="s">
        <v>53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24" t="s">
        <v>62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25" t="s">
        <v>69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3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3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3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28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3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3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3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3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28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28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3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3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3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3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3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3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3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28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3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3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1:71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1:71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</row>
    <row r="11" spans="1:71" ht="15.6" customHeight="1">
      <c r="A11" s="2"/>
      <c r="B11" s="2"/>
      <c r="C11" s="100" t="s">
        <v>50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72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73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">
        <v>14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</row>
    <row r="12" spans="1:71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</row>
    <row r="13" spans="1:71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9" t="s">
        <v>46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70</v>
      </c>
      <c r="AG23" s="143"/>
      <c r="AH23" s="143"/>
      <c r="AI23" s="143"/>
      <c r="AJ23" s="143"/>
      <c r="AK23" s="143"/>
      <c r="AL23" s="144"/>
      <c r="AM23" s="145" t="s">
        <v>71</v>
      </c>
      <c r="AN23" s="143"/>
      <c r="AO23" s="143"/>
      <c r="AP23" s="143"/>
      <c r="AQ23" s="143"/>
      <c r="AR23" s="143"/>
      <c r="AS23" s="144"/>
      <c r="AT23" s="145" t="s">
        <v>61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46" t="s">
        <v>14</v>
      </c>
      <c r="E24" s="147"/>
      <c r="F24" s="147"/>
      <c r="G24" s="147"/>
      <c r="H24" s="147"/>
      <c r="I24" s="147"/>
      <c r="J24" s="148"/>
      <c r="K24" s="146" t="s">
        <v>14</v>
      </c>
      <c r="L24" s="147"/>
      <c r="M24" s="147"/>
      <c r="N24" s="147"/>
      <c r="O24" s="147"/>
      <c r="P24" s="147"/>
      <c r="Q24" s="148"/>
      <c r="R24" s="146" t="s">
        <v>14</v>
      </c>
      <c r="S24" s="147"/>
      <c r="T24" s="147"/>
      <c r="U24" s="147"/>
      <c r="V24" s="147"/>
      <c r="W24" s="147"/>
      <c r="X24" s="148"/>
      <c r="Y24" s="146" t="s">
        <v>14</v>
      </c>
      <c r="Z24" s="147"/>
      <c r="AA24" s="147"/>
      <c r="AB24" s="147"/>
      <c r="AC24" s="147"/>
      <c r="AD24" s="147"/>
      <c r="AE24" s="148"/>
      <c r="AF24" s="152" t="s">
        <v>14</v>
      </c>
      <c r="AG24" s="153"/>
      <c r="AH24" s="153"/>
      <c r="AI24" s="153"/>
      <c r="AJ24" s="153"/>
      <c r="AK24" s="153"/>
      <c r="AL24" s="154"/>
      <c r="AM24" s="152" t="s">
        <v>14</v>
      </c>
      <c r="AN24" s="153"/>
      <c r="AO24" s="153"/>
      <c r="AP24" s="153"/>
      <c r="AQ24" s="153"/>
      <c r="AR24" s="153"/>
      <c r="AS24" s="154"/>
      <c r="AT24" s="152" t="s">
        <v>14</v>
      </c>
      <c r="AU24" s="153"/>
      <c r="AV24" s="153"/>
      <c r="AW24" s="153"/>
      <c r="AX24" s="153"/>
      <c r="AY24" s="153"/>
      <c r="AZ24" s="154"/>
      <c r="BA24" s="37"/>
      <c r="BB24" s="152" t="s">
        <v>53</v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24" t="s">
        <v>65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25" t="s">
        <v>74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3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3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3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28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3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3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3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3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28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28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3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3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3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3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3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3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3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28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3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3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5"/>
  <sheetViews>
    <sheetView showZeros="0" view="pageBreakPreview" zoomScale="55" zoomScaleNormal="55" zoomScaleSheetLayoutView="55" workbookViewId="0">
      <selection activeCell="BQ24" sqref="BQ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3:71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3:71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  <c r="BS10"/>
    </row>
    <row r="11" spans="3:71" s="2" customFormat="1" ht="15.6" customHeight="1">
      <c r="C11" s="100" t="str">
        <f>IF(COUNTIF([1]回答表!K16,"*")&gt;0,[1]回答表!K16,"")</f>
        <v/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tr">
        <f>IF(COUNTIF([1]回答表!F18,"*")&gt;0,[1]回答表!F18,"")</f>
        <v xml:space="preserve"> 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tr">
        <f>IF(COUNTIF([1]回答表!W18,"*")&gt;0,[1]回答表!W18,"")</f>
        <v/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tr">
        <f>IF(COUNTIF([1]回答表!F20,"*")&gt;0,[1]回答表!F20,"")</f>
        <v/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  <c r="BS11"/>
    </row>
    <row r="12" spans="3:71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  <c r="BS12"/>
    </row>
    <row r="13" spans="3:71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9" t="s">
        <v>28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84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84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84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39</v>
      </c>
      <c r="AG23" s="143"/>
      <c r="AH23" s="143"/>
      <c r="AI23" s="143"/>
      <c r="AJ23" s="143"/>
      <c r="AK23" s="143"/>
      <c r="AL23" s="144"/>
      <c r="AM23" s="145" t="s">
        <v>40</v>
      </c>
      <c r="AN23" s="143"/>
      <c r="AO23" s="143"/>
      <c r="AP23" s="143"/>
      <c r="AQ23" s="143"/>
      <c r="AR23" s="143"/>
      <c r="AS23" s="144"/>
      <c r="AT23" s="145" t="s">
        <v>41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84" ht="15.6" customHeight="1">
      <c r="A24" s="2"/>
      <c r="B24" s="2"/>
      <c r="C24" s="19"/>
      <c r="D24" s="146" t="str">
        <f>IF([1]回答表!R49="●","●","")</f>
        <v/>
      </c>
      <c r="E24" s="147"/>
      <c r="F24" s="147"/>
      <c r="G24" s="147"/>
      <c r="H24" s="147"/>
      <c r="I24" s="147"/>
      <c r="J24" s="148"/>
      <c r="K24" s="146" t="str">
        <f>IF([1]回答表!R50="●","●","")</f>
        <v/>
      </c>
      <c r="L24" s="147"/>
      <c r="M24" s="147"/>
      <c r="N24" s="147"/>
      <c r="O24" s="147"/>
      <c r="P24" s="147"/>
      <c r="Q24" s="148"/>
      <c r="R24" s="146" t="str">
        <f>IF([1]回答表!R51="●","●","")</f>
        <v/>
      </c>
      <c r="S24" s="147"/>
      <c r="T24" s="147"/>
      <c r="U24" s="147"/>
      <c r="V24" s="147"/>
      <c r="W24" s="147"/>
      <c r="X24" s="148"/>
      <c r="Y24" s="146" t="str">
        <f>IF([1]回答表!R52="●","●","")</f>
        <v/>
      </c>
      <c r="Z24" s="147"/>
      <c r="AA24" s="147"/>
      <c r="AB24" s="147"/>
      <c r="AC24" s="147"/>
      <c r="AD24" s="147"/>
      <c r="AE24" s="148"/>
      <c r="AF24" s="152" t="str">
        <f>IF([1]回答表!R53="●","●","")</f>
        <v/>
      </c>
      <c r="AG24" s="153"/>
      <c r="AH24" s="153"/>
      <c r="AI24" s="153"/>
      <c r="AJ24" s="153"/>
      <c r="AK24" s="153"/>
      <c r="AL24" s="154"/>
      <c r="AM24" s="152" t="str">
        <f>IF([1]回答表!R54="●","●","")</f>
        <v/>
      </c>
      <c r="AN24" s="153"/>
      <c r="AO24" s="153"/>
      <c r="AP24" s="153"/>
      <c r="AQ24" s="153"/>
      <c r="AR24" s="153"/>
      <c r="AS24" s="154"/>
      <c r="AT24" s="152" t="str">
        <f>IF([1]回答表!R55="●","●","")</f>
        <v/>
      </c>
      <c r="AU24" s="153"/>
      <c r="AV24" s="153"/>
      <c r="AW24" s="153"/>
      <c r="AX24" s="153"/>
      <c r="AY24" s="153"/>
      <c r="AZ24" s="154"/>
      <c r="BA24" s="37"/>
      <c r="BB24" s="152" t="str">
        <f>IF([1]回答表!R56="●","●","")</f>
        <v/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84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84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157" t="s">
        <v>4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63" t="s">
        <v>2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6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3" t="s">
        <v>7</v>
      </c>
      <c r="E36" s="164"/>
      <c r="F36" s="164"/>
      <c r="G36" s="164"/>
      <c r="H36" s="164"/>
      <c r="I36" s="164"/>
      <c r="J36" s="164"/>
      <c r="K36" s="164"/>
      <c r="L36" s="164"/>
      <c r="M36" s="165"/>
      <c r="N36" s="184" t="str">
        <f>IF([1]回答表!X49="●","●","")</f>
        <v/>
      </c>
      <c r="O36" s="185"/>
      <c r="P36" s="185"/>
      <c r="Q36" s="186"/>
      <c r="R36" s="23"/>
      <c r="S36" s="23"/>
      <c r="T36" s="23"/>
      <c r="U36" s="199" t="str">
        <f>IF([1]回答表!X49="●",[1]回答表!B67,IF([1]回答表!AA49="●",[1]回答表!B98,""))</f>
        <v/>
      </c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6"/>
      <c r="AK36" s="55"/>
      <c r="AL36" s="55"/>
      <c r="AM36" s="243" t="s">
        <v>20</v>
      </c>
      <c r="AN36" s="243"/>
      <c r="AO36" s="243"/>
      <c r="AP36" s="243"/>
      <c r="AQ36" s="243"/>
      <c r="AR36" s="243"/>
      <c r="AS36" s="243"/>
      <c r="AT36" s="243"/>
      <c r="AU36" s="243" t="s">
        <v>21</v>
      </c>
      <c r="AV36" s="243"/>
      <c r="AW36" s="243"/>
      <c r="AX36" s="243"/>
      <c r="AY36" s="243"/>
      <c r="AZ36" s="243"/>
      <c r="BA36" s="243"/>
      <c r="BB36" s="243"/>
      <c r="BC36" s="52"/>
      <c r="BD36" s="21"/>
      <c r="BE36" s="21"/>
      <c r="BF36" s="169" t="str">
        <f>IF([1]回答表!X49="●",[1]回答表!S73,IF([1]回答表!AA49="●",[1]回答表!S104,""))</f>
        <v/>
      </c>
      <c r="BG36" s="170"/>
      <c r="BH36" s="170"/>
      <c r="BI36" s="170"/>
      <c r="BJ36" s="169"/>
      <c r="BK36" s="170"/>
      <c r="BL36" s="170"/>
      <c r="BM36" s="170"/>
      <c r="BN36" s="169"/>
      <c r="BO36" s="170"/>
      <c r="BP36" s="170"/>
      <c r="BQ36" s="171"/>
      <c r="BR36" s="51"/>
      <c r="BS36" s="41"/>
    </row>
    <row r="37" spans="1:71" ht="15.6" customHeight="1">
      <c r="A37" s="54"/>
      <c r="B37" s="54"/>
      <c r="C37" s="48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187"/>
      <c r="O37" s="188"/>
      <c r="P37" s="188"/>
      <c r="Q37" s="189"/>
      <c r="R37" s="23"/>
      <c r="S37" s="23"/>
      <c r="T37" s="23"/>
      <c r="U37" s="237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9"/>
      <c r="AK37" s="55"/>
      <c r="AL37" s="55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52"/>
      <c r="BD37" s="21"/>
      <c r="BE37" s="21"/>
      <c r="BF37" s="172"/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4"/>
      <c r="BR37" s="51"/>
      <c r="BS37" s="41"/>
    </row>
    <row r="38" spans="1:71" ht="15.6" customHeight="1">
      <c r="A38" s="54"/>
      <c r="B38" s="54"/>
      <c r="C38" s="48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87"/>
      <c r="O38" s="188"/>
      <c r="P38" s="188"/>
      <c r="Q38" s="189"/>
      <c r="R38" s="23"/>
      <c r="S38" s="23"/>
      <c r="T38" s="23"/>
      <c r="U38" s="237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9"/>
      <c r="AK38" s="55"/>
      <c r="AL38" s="55"/>
      <c r="AM38" s="152" t="str">
        <f>IF([1]回答表!X49="●",[1]回答表!G73,IF([1]回答表!AA49="●",[1]回答表!G104,""))</f>
        <v/>
      </c>
      <c r="AN38" s="153"/>
      <c r="AO38" s="153"/>
      <c r="AP38" s="153"/>
      <c r="AQ38" s="153"/>
      <c r="AR38" s="153"/>
      <c r="AS38" s="153"/>
      <c r="AT38" s="154"/>
      <c r="AU38" s="152" t="str">
        <f>IF([1]回答表!X49="●",[1]回答表!G74,IF([1]回答表!AA49="●",[1]回答表!G105,""))</f>
        <v/>
      </c>
      <c r="AV38" s="153"/>
      <c r="AW38" s="153"/>
      <c r="AX38" s="153"/>
      <c r="AY38" s="153"/>
      <c r="AZ38" s="153"/>
      <c r="BA38" s="153"/>
      <c r="BB38" s="154"/>
      <c r="BC38" s="52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1"/>
      <c r="BS38" s="41"/>
    </row>
    <row r="39" spans="1:71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90"/>
      <c r="O39" s="191"/>
      <c r="P39" s="191"/>
      <c r="Q39" s="192"/>
      <c r="R39" s="23"/>
      <c r="S39" s="23"/>
      <c r="T39" s="23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55"/>
      <c r="AL39" s="55"/>
      <c r="AM39" s="146"/>
      <c r="AN39" s="147"/>
      <c r="AO39" s="147"/>
      <c r="AP39" s="147"/>
      <c r="AQ39" s="147"/>
      <c r="AR39" s="147"/>
      <c r="AS39" s="147"/>
      <c r="AT39" s="148"/>
      <c r="AU39" s="146"/>
      <c r="AV39" s="147"/>
      <c r="AW39" s="147"/>
      <c r="AX39" s="147"/>
      <c r="AY39" s="147"/>
      <c r="AZ39" s="147"/>
      <c r="BA39" s="147"/>
      <c r="BB39" s="148"/>
      <c r="BC39" s="52"/>
      <c r="BD39" s="21"/>
      <c r="BE39" s="21"/>
      <c r="BF39" s="172" t="str">
        <f>IF([1]回答表!X49="●",[1]回答表!V73,IF([1]回答表!AA49="●",[1]回答表!V104,""))</f>
        <v/>
      </c>
      <c r="BG39" s="93"/>
      <c r="BH39" s="93"/>
      <c r="BI39" s="94"/>
      <c r="BJ39" s="172" t="str">
        <f>IF([1]回答表!X49="●",[1]回答表!V74,IF([1]回答表!AA49="●",[1]回答表!V105,""))</f>
        <v/>
      </c>
      <c r="BK39" s="93"/>
      <c r="BL39" s="93"/>
      <c r="BM39" s="94"/>
      <c r="BN39" s="172" t="str">
        <f>IF([1]回答表!X49="●",[1]回答表!V75,IF([1]回答表!AA49="●",[1]回答表!V106,""))</f>
        <v/>
      </c>
      <c r="BO39" s="93"/>
      <c r="BP39" s="93"/>
      <c r="BQ39" s="94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7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9"/>
      <c r="AK40" s="55"/>
      <c r="AL40" s="55"/>
      <c r="AM40" s="149"/>
      <c r="AN40" s="150"/>
      <c r="AO40" s="150"/>
      <c r="AP40" s="150"/>
      <c r="AQ40" s="150"/>
      <c r="AR40" s="150"/>
      <c r="AS40" s="150"/>
      <c r="AT40" s="151"/>
      <c r="AU40" s="149"/>
      <c r="AV40" s="150"/>
      <c r="AW40" s="150"/>
      <c r="AX40" s="150"/>
      <c r="AY40" s="150"/>
      <c r="AZ40" s="150"/>
      <c r="BA40" s="150"/>
      <c r="BB40" s="151"/>
      <c r="BC40" s="52"/>
      <c r="BD40" s="52"/>
      <c r="BE40" s="52"/>
      <c r="BF40" s="91"/>
      <c r="BG40" s="93"/>
      <c r="BH40" s="93"/>
      <c r="BI40" s="94"/>
      <c r="BJ40" s="91"/>
      <c r="BK40" s="93"/>
      <c r="BL40" s="93"/>
      <c r="BM40" s="94"/>
      <c r="BN40" s="91"/>
      <c r="BO40" s="93"/>
      <c r="BP40" s="93"/>
      <c r="BQ40" s="94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7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9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91"/>
      <c r="BG41" s="93"/>
      <c r="BH41" s="93"/>
      <c r="BI41" s="94"/>
      <c r="BJ41" s="91"/>
      <c r="BK41" s="93"/>
      <c r="BL41" s="93"/>
      <c r="BM41" s="94"/>
      <c r="BN41" s="91"/>
      <c r="BO41" s="93"/>
      <c r="BP41" s="93"/>
      <c r="BQ41" s="94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7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  <c r="AK42" s="55"/>
      <c r="AL42" s="55"/>
      <c r="AM42" s="244" t="str">
        <f>IF([1]回答表!X49="●",[1]回答表!O79,IF([1]回答表!AA49="●",[1]回答表!O110,""))</f>
        <v/>
      </c>
      <c r="AN42" s="245"/>
      <c r="AO42" s="249" t="s">
        <v>30</v>
      </c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50"/>
      <c r="BC42" s="52"/>
      <c r="BD42" s="52"/>
      <c r="BE42" s="52"/>
      <c r="BF42" s="91"/>
      <c r="BG42" s="93"/>
      <c r="BH42" s="93"/>
      <c r="BI42" s="94"/>
      <c r="BJ42" s="91"/>
      <c r="BK42" s="93"/>
      <c r="BL42" s="93"/>
      <c r="BM42" s="94"/>
      <c r="BN42" s="91"/>
      <c r="BO42" s="93"/>
      <c r="BP42" s="93"/>
      <c r="BQ42" s="94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7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9"/>
      <c r="AK43" s="55"/>
      <c r="AL43" s="55"/>
      <c r="AM43" s="244" t="str">
        <f>IF([1]回答表!X49="●",[1]回答表!O80,IF([1]回答表!AA49="●",[1]回答表!O111,""))</f>
        <v/>
      </c>
      <c r="AN43" s="245"/>
      <c r="AO43" s="246" t="s">
        <v>31</v>
      </c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2"/>
      <c r="BD43" s="21"/>
      <c r="BE43" s="21"/>
      <c r="BF43" s="172" t="s">
        <v>9</v>
      </c>
      <c r="BG43" s="92"/>
      <c r="BH43" s="92"/>
      <c r="BI43" s="94"/>
      <c r="BJ43" s="172" t="s">
        <v>10</v>
      </c>
      <c r="BK43" s="92"/>
      <c r="BL43" s="92"/>
      <c r="BM43" s="94"/>
      <c r="BN43" s="172" t="s">
        <v>11</v>
      </c>
      <c r="BO43" s="92"/>
      <c r="BP43" s="92"/>
      <c r="BQ43" s="94"/>
      <c r="BR43" s="51"/>
      <c r="BS43" s="41"/>
    </row>
    <row r="44" spans="1:71" ht="15.75" customHeight="1">
      <c r="A44" s="54"/>
      <c r="B44" s="54"/>
      <c r="C44" s="48"/>
      <c r="D44" s="175" t="s">
        <v>8</v>
      </c>
      <c r="E44" s="176"/>
      <c r="F44" s="176"/>
      <c r="G44" s="176"/>
      <c r="H44" s="176"/>
      <c r="I44" s="176"/>
      <c r="J44" s="176"/>
      <c r="K44" s="176"/>
      <c r="L44" s="176"/>
      <c r="M44" s="177"/>
      <c r="N44" s="184" t="str">
        <f>IF([1]回答表!AA49="●","●","")</f>
        <v/>
      </c>
      <c r="O44" s="185"/>
      <c r="P44" s="185"/>
      <c r="Q44" s="186"/>
      <c r="R44" s="23"/>
      <c r="S44" s="23"/>
      <c r="T44" s="23"/>
      <c r="U44" s="237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  <c r="AK44" s="55"/>
      <c r="AL44" s="55"/>
      <c r="AM44" s="244" t="str">
        <f>IF([1]回答表!X49="●",[1]回答表!O81,IF([1]回答表!AA49="●",[1]回答表!O112,""))</f>
        <v/>
      </c>
      <c r="AN44" s="245"/>
      <c r="AO44" s="248" t="s">
        <v>42</v>
      </c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50"/>
      <c r="BC44" s="52"/>
      <c r="BD44" s="58"/>
      <c r="BE44" s="58"/>
      <c r="BF44" s="91"/>
      <c r="BG44" s="92"/>
      <c r="BH44" s="92"/>
      <c r="BI44" s="94"/>
      <c r="BJ44" s="91"/>
      <c r="BK44" s="92"/>
      <c r="BL44" s="92"/>
      <c r="BM44" s="94"/>
      <c r="BN44" s="91"/>
      <c r="BO44" s="92"/>
      <c r="BP44" s="92"/>
      <c r="BQ44" s="94"/>
      <c r="BR44" s="51"/>
      <c r="BS44" s="41"/>
    </row>
    <row r="45" spans="1:71" ht="15.75" customHeight="1">
      <c r="A45" s="54"/>
      <c r="B45" s="54"/>
      <c r="C45" s="48"/>
      <c r="D45" s="178"/>
      <c r="E45" s="179"/>
      <c r="F45" s="179"/>
      <c r="G45" s="179"/>
      <c r="H45" s="179"/>
      <c r="I45" s="179"/>
      <c r="J45" s="179"/>
      <c r="K45" s="179"/>
      <c r="L45" s="179"/>
      <c r="M45" s="180"/>
      <c r="N45" s="187"/>
      <c r="O45" s="188"/>
      <c r="P45" s="188"/>
      <c r="Q45" s="189"/>
      <c r="R45" s="23"/>
      <c r="S45" s="23"/>
      <c r="T45" s="23"/>
      <c r="U45" s="237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9"/>
      <c r="AK45" s="55"/>
      <c r="AL45" s="55"/>
      <c r="AM45" s="251" t="str">
        <f>IF([1]回答表!X49="●",[1]回答表!O82,IF([1]回答表!AA49="●",[1]回答表!O113,""))</f>
        <v/>
      </c>
      <c r="AN45" s="252"/>
      <c r="AO45" s="249" t="s">
        <v>32</v>
      </c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50"/>
      <c r="BC45" s="52"/>
      <c r="BD45" s="58"/>
      <c r="BE45" s="58"/>
      <c r="BF45" s="95"/>
      <c r="BG45" s="96"/>
      <c r="BH45" s="96"/>
      <c r="BI45" s="97"/>
      <c r="BJ45" s="95"/>
      <c r="BK45" s="96"/>
      <c r="BL45" s="96"/>
      <c r="BM45" s="97"/>
      <c r="BN45" s="95"/>
      <c r="BO45" s="96"/>
      <c r="BP45" s="96"/>
      <c r="BQ45" s="97"/>
      <c r="BR45" s="51"/>
      <c r="BS45" s="41"/>
    </row>
    <row r="46" spans="1:71" ht="15.6" customHeight="1">
      <c r="A46" s="54"/>
      <c r="B46" s="54"/>
      <c r="C46" s="48"/>
      <c r="D46" s="178"/>
      <c r="E46" s="179"/>
      <c r="F46" s="179"/>
      <c r="G46" s="179"/>
      <c r="H46" s="179"/>
      <c r="I46" s="179"/>
      <c r="J46" s="179"/>
      <c r="K46" s="179"/>
      <c r="L46" s="179"/>
      <c r="M46" s="180"/>
      <c r="N46" s="187"/>
      <c r="O46" s="188"/>
      <c r="P46" s="188"/>
      <c r="Q46" s="189"/>
      <c r="R46" s="23"/>
      <c r="S46" s="23"/>
      <c r="T46" s="23"/>
      <c r="U46" s="237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9"/>
      <c r="AK46" s="55"/>
      <c r="AL46" s="55"/>
      <c r="AM46" s="251" t="str">
        <f>IF([1]回答表!X49="●",[1]回答表!AG79,IF([1]回答表!AA49="●",[1]回答表!AG110,""))</f>
        <v/>
      </c>
      <c r="AN46" s="252"/>
      <c r="AO46" s="249" t="s">
        <v>33</v>
      </c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50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181"/>
      <c r="E47" s="182"/>
      <c r="F47" s="182"/>
      <c r="G47" s="182"/>
      <c r="H47" s="182"/>
      <c r="I47" s="182"/>
      <c r="J47" s="182"/>
      <c r="K47" s="182"/>
      <c r="L47" s="182"/>
      <c r="M47" s="183"/>
      <c r="N47" s="190"/>
      <c r="O47" s="191"/>
      <c r="P47" s="191"/>
      <c r="Q47" s="192"/>
      <c r="R47" s="23"/>
      <c r="S47" s="23"/>
      <c r="T47" s="23"/>
      <c r="U47" s="240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  <c r="AK47" s="55"/>
      <c r="AL47" s="55"/>
      <c r="AM47" s="251" t="str">
        <f>IF([1]回答表!X49="●",[1]回答表!AG80,IF([1]回答表!AA49="●",[1]回答表!AG111,""))</f>
        <v/>
      </c>
      <c r="AN47" s="252"/>
      <c r="AO47" s="249" t="s">
        <v>34</v>
      </c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50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6" t="str">
        <f>IF([1]回答表!X49="●",[1]回答表!E85,IF([1]回答表!AA49="●",[1]回答表!E116,""))</f>
        <v/>
      </c>
      <c r="V50" s="217"/>
      <c r="W50" s="217"/>
      <c r="X50" s="217"/>
      <c r="Y50" s="217"/>
      <c r="Z50" s="217"/>
      <c r="AA50" s="217"/>
      <c r="AB50" s="217"/>
      <c r="AC50" s="217"/>
      <c r="AD50" s="217"/>
      <c r="AE50" s="220" t="s">
        <v>45</v>
      </c>
      <c r="AF50" s="220"/>
      <c r="AG50" s="220"/>
      <c r="AH50" s="220"/>
      <c r="AI50" s="220"/>
      <c r="AJ50" s="221"/>
      <c r="AK50" s="55"/>
      <c r="AL50" s="55"/>
      <c r="AM50" s="199" t="str">
        <f>IF([1]回答表!X49="●",[1]回答表!B87,IF([1]回答表!AA49="●",[1]回答表!B118,""))</f>
        <v/>
      </c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1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8"/>
      <c r="V51" s="219"/>
      <c r="W51" s="219"/>
      <c r="X51" s="219"/>
      <c r="Y51" s="219"/>
      <c r="Z51" s="219"/>
      <c r="AA51" s="219"/>
      <c r="AB51" s="219"/>
      <c r="AC51" s="219"/>
      <c r="AD51" s="219"/>
      <c r="AE51" s="222"/>
      <c r="AF51" s="222"/>
      <c r="AG51" s="222"/>
      <c r="AH51" s="222"/>
      <c r="AI51" s="222"/>
      <c r="AJ51" s="223"/>
      <c r="AK51" s="55"/>
      <c r="AL51" s="55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4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05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7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63" t="s">
        <v>13</v>
      </c>
      <c r="E57" s="164"/>
      <c r="F57" s="164"/>
      <c r="G57" s="164"/>
      <c r="H57" s="164"/>
      <c r="I57" s="164"/>
      <c r="J57" s="164"/>
      <c r="K57" s="164"/>
      <c r="L57" s="164"/>
      <c r="M57" s="165"/>
      <c r="N57" s="184" t="str">
        <f>IF([1]回答表!AD49="●","●","")</f>
        <v/>
      </c>
      <c r="O57" s="185"/>
      <c r="P57" s="185"/>
      <c r="Q57" s="186"/>
      <c r="R57" s="23"/>
      <c r="S57" s="23"/>
      <c r="T57" s="23"/>
      <c r="U57" s="199" t="str">
        <f>IF([1]回答表!AD49="●",[1]回答表!B129,"")</f>
        <v/>
      </c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1"/>
      <c r="AK57" s="60"/>
      <c r="AL57" s="60"/>
      <c r="AM57" s="199" t="str">
        <f>IF([1]回答表!AD49="●",[1]回答表!B134,"")</f>
        <v/>
      </c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1"/>
      <c r="BR57" s="51"/>
      <c r="BS57" s="41"/>
    </row>
    <row r="58" spans="1:144" ht="15.6" customHeight="1">
      <c r="A58" s="54"/>
      <c r="B58" s="54"/>
      <c r="C58" s="48"/>
      <c r="D58" s="196"/>
      <c r="E58" s="197"/>
      <c r="F58" s="197"/>
      <c r="G58" s="197"/>
      <c r="H58" s="197"/>
      <c r="I58" s="197"/>
      <c r="J58" s="197"/>
      <c r="K58" s="197"/>
      <c r="L58" s="197"/>
      <c r="M58" s="198"/>
      <c r="N58" s="187"/>
      <c r="O58" s="188"/>
      <c r="P58" s="188"/>
      <c r="Q58" s="189"/>
      <c r="R58" s="23"/>
      <c r="S58" s="23"/>
      <c r="T58" s="2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60"/>
      <c r="AL58" s="60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51"/>
      <c r="BS58" s="41"/>
    </row>
    <row r="59" spans="1:144" ht="15.6" customHeight="1">
      <c r="A59" s="54"/>
      <c r="B59" s="54"/>
      <c r="C59" s="48"/>
      <c r="D59" s="196"/>
      <c r="E59" s="197"/>
      <c r="F59" s="197"/>
      <c r="G59" s="197"/>
      <c r="H59" s="197"/>
      <c r="I59" s="197"/>
      <c r="J59" s="197"/>
      <c r="K59" s="197"/>
      <c r="L59" s="197"/>
      <c r="M59" s="198"/>
      <c r="N59" s="187"/>
      <c r="O59" s="188"/>
      <c r="P59" s="188"/>
      <c r="Q59" s="189"/>
      <c r="R59" s="23"/>
      <c r="S59" s="23"/>
      <c r="T59" s="23"/>
      <c r="U59" s="202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4"/>
      <c r="AK59" s="60"/>
      <c r="AL59" s="60"/>
      <c r="AM59" s="202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4"/>
      <c r="BR59" s="51"/>
      <c r="BS59" s="41"/>
    </row>
    <row r="60" spans="1:144" ht="15.6" customHeight="1">
      <c r="A60" s="2"/>
      <c r="B60" s="2"/>
      <c r="C60" s="48"/>
      <c r="D60" s="166"/>
      <c r="E60" s="167"/>
      <c r="F60" s="167"/>
      <c r="G60" s="167"/>
      <c r="H60" s="167"/>
      <c r="I60" s="167"/>
      <c r="J60" s="167"/>
      <c r="K60" s="167"/>
      <c r="L60" s="167"/>
      <c r="M60" s="168"/>
      <c r="N60" s="190"/>
      <c r="O60" s="191"/>
      <c r="P60" s="191"/>
      <c r="Q60" s="192"/>
      <c r="R60" s="23"/>
      <c r="S60" s="23"/>
      <c r="T60" s="23"/>
      <c r="U60" s="205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7"/>
      <c r="AK60" s="60"/>
      <c r="AL60" s="60"/>
      <c r="AM60" s="205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7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1"/>
  <sheetViews>
    <sheetView showZeros="0" view="pageBreakPreview" zoomScale="55" zoomScaleNormal="55" zoomScaleSheetLayoutView="55" workbookViewId="0">
      <selection activeCell="BQ24" sqref="BQ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3:71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3:71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  <c r="BS10"/>
    </row>
    <row r="11" spans="3:71" s="2" customFormat="1" ht="15.6" customHeight="1">
      <c r="C11" s="100" t="str">
        <f>IF(COUNTIF([1]回答表!K16,"*")&gt;0,[1]回答表!K16,"")</f>
        <v/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tr">
        <f>IF(COUNTIF([1]回答表!F18,"*")&gt;0,[1]回答表!F18,"")</f>
        <v xml:space="preserve"> 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tr">
        <f>IF(COUNTIF([1]回答表!W18,"*")&gt;0,[1]回答表!W18,"")</f>
        <v/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tr">
        <f>IF(COUNTIF([1]回答表!F20,"*")&gt;0,[1]回答表!F20,"")</f>
        <v/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  <c r="BS11"/>
    </row>
    <row r="12" spans="3:71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  <c r="BS12"/>
    </row>
    <row r="13" spans="3:71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9" t="s">
        <v>28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39</v>
      </c>
      <c r="AG23" s="143"/>
      <c r="AH23" s="143"/>
      <c r="AI23" s="143"/>
      <c r="AJ23" s="143"/>
      <c r="AK23" s="143"/>
      <c r="AL23" s="144"/>
      <c r="AM23" s="145" t="s">
        <v>40</v>
      </c>
      <c r="AN23" s="143"/>
      <c r="AO23" s="143"/>
      <c r="AP23" s="143"/>
      <c r="AQ23" s="143"/>
      <c r="AR23" s="143"/>
      <c r="AS23" s="144"/>
      <c r="AT23" s="145" t="s">
        <v>41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46" t="str">
        <f>IF([1]回答表!R49="●","●","")</f>
        <v/>
      </c>
      <c r="E24" s="147"/>
      <c r="F24" s="147"/>
      <c r="G24" s="147"/>
      <c r="H24" s="147"/>
      <c r="I24" s="147"/>
      <c r="J24" s="148"/>
      <c r="K24" s="146" t="str">
        <f>IF([1]回答表!R50="●","●","")</f>
        <v/>
      </c>
      <c r="L24" s="147"/>
      <c r="M24" s="147"/>
      <c r="N24" s="147"/>
      <c r="O24" s="147"/>
      <c r="P24" s="147"/>
      <c r="Q24" s="148"/>
      <c r="R24" s="146" t="str">
        <f>IF([1]回答表!R51="●","●","")</f>
        <v/>
      </c>
      <c r="S24" s="147"/>
      <c r="T24" s="147"/>
      <c r="U24" s="147"/>
      <c r="V24" s="147"/>
      <c r="W24" s="147"/>
      <c r="X24" s="148"/>
      <c r="Y24" s="146" t="str">
        <f>IF([1]回答表!R52="●","●","")</f>
        <v/>
      </c>
      <c r="Z24" s="147"/>
      <c r="AA24" s="147"/>
      <c r="AB24" s="147"/>
      <c r="AC24" s="147"/>
      <c r="AD24" s="147"/>
      <c r="AE24" s="148"/>
      <c r="AF24" s="152" t="str">
        <f>IF([1]回答表!R53="●","●","")</f>
        <v/>
      </c>
      <c r="AG24" s="153"/>
      <c r="AH24" s="153"/>
      <c r="AI24" s="153"/>
      <c r="AJ24" s="153"/>
      <c r="AK24" s="153"/>
      <c r="AL24" s="154"/>
      <c r="AM24" s="152" t="str">
        <f>IF([1]回答表!R54="●","●","")</f>
        <v/>
      </c>
      <c r="AN24" s="153"/>
      <c r="AO24" s="153"/>
      <c r="AP24" s="153"/>
      <c r="AQ24" s="153"/>
      <c r="AR24" s="153"/>
      <c r="AS24" s="154"/>
      <c r="AT24" s="152" t="str">
        <f>IF([1]回答表!R55="●","●","")</f>
        <v/>
      </c>
      <c r="AU24" s="153"/>
      <c r="AV24" s="153"/>
      <c r="AW24" s="153"/>
      <c r="AX24" s="153"/>
      <c r="AY24" s="153"/>
      <c r="AZ24" s="154"/>
      <c r="BA24" s="37"/>
      <c r="BB24" s="152" t="str">
        <f>IF([1]回答表!R56="●","●","")</f>
        <v/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2"/>
    </row>
    <row r="33" spans="1:71" ht="15.6" customHeight="1">
      <c r="A33" s="2"/>
      <c r="B33" s="2"/>
      <c r="C33" s="48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22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0"/>
      <c r="BR36" s="51"/>
      <c r="BS36" s="2"/>
    </row>
    <row r="37" spans="1:71" ht="19.350000000000001" customHeight="1">
      <c r="A37" s="2"/>
      <c r="B37" s="2"/>
      <c r="C37" s="48"/>
      <c r="D37" s="254" t="s">
        <v>7</v>
      </c>
      <c r="E37" s="254"/>
      <c r="F37" s="254"/>
      <c r="G37" s="254"/>
      <c r="H37" s="254"/>
      <c r="I37" s="254"/>
      <c r="J37" s="254"/>
      <c r="K37" s="254"/>
      <c r="L37" s="254"/>
      <c r="M37" s="254"/>
      <c r="N37" s="184" t="str">
        <f>IF([1]回答表!F18="水道事業",IF([1]回答表!X52="●","●",""),"")</f>
        <v/>
      </c>
      <c r="O37" s="185"/>
      <c r="P37" s="185"/>
      <c r="Q37" s="186"/>
      <c r="R37" s="23"/>
      <c r="S37" s="23"/>
      <c r="T37" s="23"/>
      <c r="U37" s="255" t="s">
        <v>35</v>
      </c>
      <c r="V37" s="256"/>
      <c r="W37" s="256"/>
      <c r="X37" s="256"/>
      <c r="Y37" s="256"/>
      <c r="Z37" s="256"/>
      <c r="AA37" s="256"/>
      <c r="AB37" s="256"/>
      <c r="AC37" s="259" t="s">
        <v>36</v>
      </c>
      <c r="AD37" s="260"/>
      <c r="AE37" s="260"/>
      <c r="AF37" s="260"/>
      <c r="AG37" s="260"/>
      <c r="AH37" s="260"/>
      <c r="AI37" s="260"/>
      <c r="AJ37" s="261"/>
      <c r="AK37" s="55"/>
      <c r="AL37" s="55"/>
      <c r="AM37" s="199" t="str">
        <f>IF([1]回答表!F18="水道事業",IF([1]回答表!X52="●",[1]回答表!B282,IF([1]回答表!AA52="●",[1]回答表!B366,"")),"")</f>
        <v/>
      </c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1"/>
      <c r="BD37" s="21"/>
      <c r="BE37" s="21"/>
      <c r="BF37" s="169" t="str">
        <f>IF([1]回答表!F18="水道事業",IF([1]回答表!X52="●",[1]回答表!B344,IF([1]回答表!AA52="●",[1]回答表!B427,"")),"")</f>
        <v/>
      </c>
      <c r="BG37" s="170"/>
      <c r="BH37" s="170"/>
      <c r="BI37" s="170"/>
      <c r="BJ37" s="169"/>
      <c r="BK37" s="170"/>
      <c r="BL37" s="170"/>
      <c r="BM37" s="170"/>
      <c r="BN37" s="169"/>
      <c r="BO37" s="170"/>
      <c r="BP37" s="170"/>
      <c r="BQ37" s="171"/>
      <c r="BR37" s="51"/>
      <c r="BS37" s="2"/>
    </row>
    <row r="38" spans="1:71" ht="19.350000000000001" customHeight="1">
      <c r="A38" s="2"/>
      <c r="B38" s="2"/>
      <c r="C38" s="48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187"/>
      <c r="O38" s="188"/>
      <c r="P38" s="188"/>
      <c r="Q38" s="189"/>
      <c r="R38" s="23"/>
      <c r="S38" s="23"/>
      <c r="T38" s="23"/>
      <c r="U38" s="257"/>
      <c r="V38" s="258"/>
      <c r="W38" s="258"/>
      <c r="X38" s="258"/>
      <c r="Y38" s="258"/>
      <c r="Z38" s="258"/>
      <c r="AA38" s="258"/>
      <c r="AB38" s="258"/>
      <c r="AC38" s="262"/>
      <c r="AD38" s="263"/>
      <c r="AE38" s="263"/>
      <c r="AF38" s="263"/>
      <c r="AG38" s="263"/>
      <c r="AH38" s="263"/>
      <c r="AI38" s="263"/>
      <c r="AJ38" s="264"/>
      <c r="AK38" s="55"/>
      <c r="AL38" s="55"/>
      <c r="AM38" s="202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4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1"/>
      <c r="BS38" s="2"/>
    </row>
    <row r="39" spans="1:71" ht="15.6" customHeight="1">
      <c r="A39" s="2"/>
      <c r="B39" s="2"/>
      <c r="C39" s="48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187"/>
      <c r="O39" s="188"/>
      <c r="P39" s="188"/>
      <c r="Q39" s="189"/>
      <c r="R39" s="23"/>
      <c r="S39" s="23"/>
      <c r="T39" s="23"/>
      <c r="U39" s="152" t="str">
        <f>IF([1]回答表!F18="水道事業",IF([1]回答表!X52="●",[1]回答表!J290,IF([1]回答表!AA52="●",[1]回答表!J374,"")),"")</f>
        <v/>
      </c>
      <c r="V39" s="153"/>
      <c r="W39" s="153"/>
      <c r="X39" s="153"/>
      <c r="Y39" s="153"/>
      <c r="Z39" s="153"/>
      <c r="AA39" s="153"/>
      <c r="AB39" s="154"/>
      <c r="AC39" s="152" t="str">
        <f>IF([1]回答表!F18="水道事業",IF([1]回答表!X52="●",[1]回答表!J298,IF([1]回答表!AA52="●",[1]回答表!J382,"")),"")</f>
        <v/>
      </c>
      <c r="AD39" s="153"/>
      <c r="AE39" s="153"/>
      <c r="AF39" s="153"/>
      <c r="AG39" s="153"/>
      <c r="AH39" s="153"/>
      <c r="AI39" s="153"/>
      <c r="AJ39" s="154"/>
      <c r="AK39" s="55"/>
      <c r="AL39" s="55"/>
      <c r="AM39" s="202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4"/>
      <c r="BD39" s="21"/>
      <c r="BE39" s="2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4"/>
      <c r="BR39" s="51"/>
      <c r="BS39" s="2"/>
    </row>
    <row r="40" spans="1:71" ht="15.6" customHeight="1">
      <c r="A40" s="2"/>
      <c r="B40" s="2"/>
      <c r="C40" s="48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190"/>
      <c r="O40" s="191"/>
      <c r="P40" s="191"/>
      <c r="Q40" s="192"/>
      <c r="R40" s="23"/>
      <c r="S40" s="23"/>
      <c r="T40" s="23"/>
      <c r="U40" s="146"/>
      <c r="V40" s="147"/>
      <c r="W40" s="147"/>
      <c r="X40" s="147"/>
      <c r="Y40" s="147"/>
      <c r="Z40" s="147"/>
      <c r="AA40" s="147"/>
      <c r="AB40" s="148"/>
      <c r="AC40" s="146"/>
      <c r="AD40" s="147"/>
      <c r="AE40" s="147"/>
      <c r="AF40" s="147"/>
      <c r="AG40" s="147"/>
      <c r="AH40" s="147"/>
      <c r="AI40" s="147"/>
      <c r="AJ40" s="148"/>
      <c r="AK40" s="55"/>
      <c r="AL40" s="55"/>
      <c r="AM40" s="202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4"/>
      <c r="BD40" s="21"/>
      <c r="BE40" s="21"/>
      <c r="BF40" s="172" t="str">
        <f>IF([1]回答表!F18="水道事業",IF([1]回答表!X52="●",[1]回答表!E344,IF([1]回答表!AA52="●",[1]回答表!E427,"")),"")</f>
        <v/>
      </c>
      <c r="BG40" s="173"/>
      <c r="BH40" s="173"/>
      <c r="BI40" s="173"/>
      <c r="BJ40" s="172" t="str">
        <f>IF([1]回答表!F18="水道事業",IF([1]回答表!X52="●",[1]回答表!E345,IF([1]回答表!AA52="●",[1]回答表!E428,"")),"")</f>
        <v/>
      </c>
      <c r="BK40" s="173"/>
      <c r="BL40" s="173"/>
      <c r="BM40" s="173"/>
      <c r="BN40" s="172" t="str">
        <f>IF([1]回答表!F18="水道事業",IF([1]回答表!X52="●",[1]回答表!E346,IF([1]回答表!AA52="●",[1]回答表!E429,"")),"")</f>
        <v/>
      </c>
      <c r="BO40" s="173"/>
      <c r="BP40" s="173"/>
      <c r="BQ40" s="174"/>
      <c r="BR40" s="51"/>
      <c r="BS40" s="2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9"/>
      <c r="V41" s="150"/>
      <c r="W41" s="150"/>
      <c r="X41" s="150"/>
      <c r="Y41" s="150"/>
      <c r="Z41" s="150"/>
      <c r="AA41" s="150"/>
      <c r="AB41" s="151"/>
      <c r="AC41" s="149"/>
      <c r="AD41" s="150"/>
      <c r="AE41" s="150"/>
      <c r="AF41" s="150"/>
      <c r="AG41" s="150"/>
      <c r="AH41" s="150"/>
      <c r="AI41" s="150"/>
      <c r="AJ41" s="151"/>
      <c r="AK41" s="55"/>
      <c r="AL41" s="55"/>
      <c r="AM41" s="202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4"/>
      <c r="BD41" s="52"/>
      <c r="BE41" s="52"/>
      <c r="BF41" s="172"/>
      <c r="BG41" s="173"/>
      <c r="BH41" s="173"/>
      <c r="BI41" s="173"/>
      <c r="BJ41" s="172"/>
      <c r="BK41" s="173"/>
      <c r="BL41" s="173"/>
      <c r="BM41" s="173"/>
      <c r="BN41" s="172"/>
      <c r="BO41" s="173"/>
      <c r="BP41" s="173"/>
      <c r="BQ41" s="174"/>
      <c r="BR41" s="51"/>
      <c r="BS41" s="2"/>
    </row>
    <row r="42" spans="1:71" ht="19.350000000000001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55" t="s">
        <v>24</v>
      </c>
      <c r="V42" s="256"/>
      <c r="W42" s="256"/>
      <c r="X42" s="256"/>
      <c r="Y42" s="256"/>
      <c r="Z42" s="256"/>
      <c r="AA42" s="256"/>
      <c r="AB42" s="256"/>
      <c r="AC42" s="255" t="s">
        <v>25</v>
      </c>
      <c r="AD42" s="256"/>
      <c r="AE42" s="256"/>
      <c r="AF42" s="256"/>
      <c r="AG42" s="256"/>
      <c r="AH42" s="256"/>
      <c r="AI42" s="256"/>
      <c r="AJ42" s="267"/>
      <c r="AK42" s="55"/>
      <c r="AL42" s="55"/>
      <c r="AM42" s="202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4"/>
      <c r="BD42" s="21"/>
      <c r="BE42" s="21"/>
      <c r="BF42" s="172"/>
      <c r="BG42" s="173"/>
      <c r="BH42" s="173"/>
      <c r="BI42" s="173"/>
      <c r="BJ42" s="172"/>
      <c r="BK42" s="173"/>
      <c r="BL42" s="173"/>
      <c r="BM42" s="173"/>
      <c r="BN42" s="172"/>
      <c r="BO42" s="173"/>
      <c r="BP42" s="173"/>
      <c r="BQ42" s="174"/>
      <c r="BR42" s="51"/>
      <c r="BS42" s="2"/>
    </row>
    <row r="43" spans="1:71" ht="19.350000000000001" customHeight="1">
      <c r="A43" s="2"/>
      <c r="B43" s="2"/>
      <c r="C43" s="48"/>
      <c r="D43" s="265" t="s">
        <v>8</v>
      </c>
      <c r="E43" s="254"/>
      <c r="F43" s="254"/>
      <c r="G43" s="254"/>
      <c r="H43" s="254"/>
      <c r="I43" s="254"/>
      <c r="J43" s="254"/>
      <c r="K43" s="254"/>
      <c r="L43" s="254"/>
      <c r="M43" s="266"/>
      <c r="N43" s="184" t="str">
        <f>IF([1]回答表!F18="水道事業",IF([1]回答表!AA52="●","●",""),"")</f>
        <v/>
      </c>
      <c r="O43" s="185"/>
      <c r="P43" s="185"/>
      <c r="Q43" s="186"/>
      <c r="R43" s="23"/>
      <c r="S43" s="23"/>
      <c r="T43" s="23"/>
      <c r="U43" s="257"/>
      <c r="V43" s="258"/>
      <c r="W43" s="258"/>
      <c r="X43" s="258"/>
      <c r="Y43" s="258"/>
      <c r="Z43" s="258"/>
      <c r="AA43" s="258"/>
      <c r="AB43" s="258"/>
      <c r="AC43" s="257"/>
      <c r="AD43" s="258"/>
      <c r="AE43" s="258"/>
      <c r="AF43" s="258"/>
      <c r="AG43" s="258"/>
      <c r="AH43" s="258"/>
      <c r="AI43" s="258"/>
      <c r="AJ43" s="268"/>
      <c r="AK43" s="55"/>
      <c r="AL43" s="55"/>
      <c r="AM43" s="202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4"/>
      <c r="BD43" s="58"/>
      <c r="BE43" s="58"/>
      <c r="BF43" s="172"/>
      <c r="BG43" s="173"/>
      <c r="BH43" s="173"/>
      <c r="BI43" s="173"/>
      <c r="BJ43" s="172"/>
      <c r="BK43" s="173"/>
      <c r="BL43" s="173"/>
      <c r="BM43" s="173"/>
      <c r="BN43" s="172"/>
      <c r="BO43" s="173"/>
      <c r="BP43" s="173"/>
      <c r="BQ43" s="174"/>
      <c r="BR43" s="51"/>
      <c r="BS43" s="2"/>
    </row>
    <row r="44" spans="1:71" ht="15.6" customHeight="1">
      <c r="A44" s="2"/>
      <c r="B44" s="2"/>
      <c r="C44" s="48"/>
      <c r="D44" s="254"/>
      <c r="E44" s="254"/>
      <c r="F44" s="254"/>
      <c r="G44" s="254"/>
      <c r="H44" s="254"/>
      <c r="I44" s="254"/>
      <c r="J44" s="254"/>
      <c r="K44" s="254"/>
      <c r="L44" s="254"/>
      <c r="M44" s="266"/>
      <c r="N44" s="187"/>
      <c r="O44" s="188"/>
      <c r="P44" s="188"/>
      <c r="Q44" s="189"/>
      <c r="R44" s="23"/>
      <c r="S44" s="23"/>
      <c r="T44" s="23"/>
      <c r="U44" s="152" t="str">
        <f>IF([1]回答表!F18="水道事業",IF([1]回答表!X52="●",[1]回答表!J301,IF([1]回答表!AA52="●",[1]回答表!J385,"")),"")</f>
        <v/>
      </c>
      <c r="V44" s="153"/>
      <c r="W44" s="153"/>
      <c r="X44" s="153"/>
      <c r="Y44" s="153"/>
      <c r="Z44" s="153"/>
      <c r="AA44" s="153"/>
      <c r="AB44" s="154"/>
      <c r="AC44" s="152" t="str">
        <f>IF([1]回答表!F18="水道事業",IF([1]回答表!X52="●",[1]回答表!J305,IF([1]回答表!AA52="●",[1]回答表!J389,"")),"")</f>
        <v/>
      </c>
      <c r="AD44" s="153"/>
      <c r="AE44" s="153"/>
      <c r="AF44" s="153"/>
      <c r="AG44" s="153"/>
      <c r="AH44" s="153"/>
      <c r="AI44" s="153"/>
      <c r="AJ44" s="154"/>
      <c r="AK44" s="55"/>
      <c r="AL44" s="55"/>
      <c r="AM44" s="202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4"/>
      <c r="BD44" s="58"/>
      <c r="BE44" s="58"/>
      <c r="BF44" s="172" t="s">
        <v>9</v>
      </c>
      <c r="BG44" s="173"/>
      <c r="BH44" s="173"/>
      <c r="BI44" s="173"/>
      <c r="BJ44" s="172" t="s">
        <v>10</v>
      </c>
      <c r="BK44" s="173"/>
      <c r="BL44" s="173"/>
      <c r="BM44" s="173"/>
      <c r="BN44" s="172" t="s">
        <v>11</v>
      </c>
      <c r="BO44" s="173"/>
      <c r="BP44" s="173"/>
      <c r="BQ44" s="174"/>
      <c r="BR44" s="51"/>
      <c r="BS44" s="2"/>
    </row>
    <row r="45" spans="1:71" ht="15.6" customHeight="1">
      <c r="A45" s="2"/>
      <c r="B45" s="2"/>
      <c r="C45" s="48"/>
      <c r="D45" s="254"/>
      <c r="E45" s="254"/>
      <c r="F45" s="254"/>
      <c r="G45" s="254"/>
      <c r="H45" s="254"/>
      <c r="I45" s="254"/>
      <c r="J45" s="254"/>
      <c r="K45" s="254"/>
      <c r="L45" s="254"/>
      <c r="M45" s="266"/>
      <c r="N45" s="187"/>
      <c r="O45" s="188"/>
      <c r="P45" s="188"/>
      <c r="Q45" s="189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8"/>
      <c r="AC45" s="146"/>
      <c r="AD45" s="147"/>
      <c r="AE45" s="147"/>
      <c r="AF45" s="147"/>
      <c r="AG45" s="147"/>
      <c r="AH45" s="147"/>
      <c r="AI45" s="147"/>
      <c r="AJ45" s="148"/>
      <c r="AK45" s="55"/>
      <c r="AL45" s="55"/>
      <c r="AM45" s="202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4"/>
      <c r="BD45" s="58"/>
      <c r="BE45" s="58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4"/>
      <c r="BR45" s="51"/>
      <c r="BS45" s="2"/>
    </row>
    <row r="46" spans="1:71" ht="15.6" customHeight="1">
      <c r="A46" s="2"/>
      <c r="B46" s="2"/>
      <c r="C46" s="48"/>
      <c r="D46" s="254"/>
      <c r="E46" s="254"/>
      <c r="F46" s="254"/>
      <c r="G46" s="254"/>
      <c r="H46" s="254"/>
      <c r="I46" s="254"/>
      <c r="J46" s="254"/>
      <c r="K46" s="254"/>
      <c r="L46" s="254"/>
      <c r="M46" s="266"/>
      <c r="N46" s="190"/>
      <c r="O46" s="191"/>
      <c r="P46" s="191"/>
      <c r="Q46" s="192"/>
      <c r="R46" s="23"/>
      <c r="S46" s="23"/>
      <c r="T46" s="23"/>
      <c r="U46" s="149"/>
      <c r="V46" s="150"/>
      <c r="W46" s="150"/>
      <c r="X46" s="150"/>
      <c r="Y46" s="150"/>
      <c r="Z46" s="150"/>
      <c r="AA46" s="150"/>
      <c r="AB46" s="151"/>
      <c r="AC46" s="149"/>
      <c r="AD46" s="150"/>
      <c r="AE46" s="150"/>
      <c r="AF46" s="150"/>
      <c r="AG46" s="150"/>
      <c r="AH46" s="150"/>
      <c r="AI46" s="150"/>
      <c r="AJ46" s="151"/>
      <c r="AK46" s="55"/>
      <c r="AL46" s="55"/>
      <c r="AM46" s="205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7"/>
      <c r="BD46" s="58"/>
      <c r="BE46" s="58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51"/>
      <c r="BS46" s="2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44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6" t="str">
        <f>IF([1]回答表!F18="水道事業",IF([1]回答表!X52="●",[1]回答表!E353,IF([1]回答表!AA52="●",[1]回答表!E436,"")),"")</f>
        <v/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20" t="s">
        <v>45</v>
      </c>
      <c r="AF49" s="220"/>
      <c r="AG49" s="220"/>
      <c r="AH49" s="220"/>
      <c r="AI49" s="220"/>
      <c r="AJ49" s="221"/>
      <c r="AK49" s="55"/>
      <c r="AL49" s="55"/>
      <c r="AM49" s="199" t="str">
        <f>IF([1]回答表!F18="水道事業",IF([1]回答表!X52="●",[1]回答表!B355,IF([1]回答表!AA52="●",[1]回答表!B438,"")),"")</f>
        <v/>
      </c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1"/>
      <c r="BR49" s="51"/>
      <c r="BS49" s="41"/>
    </row>
    <row r="50" spans="1:71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22"/>
      <c r="AF50" s="222"/>
      <c r="AG50" s="222"/>
      <c r="AH50" s="222"/>
      <c r="AI50" s="222"/>
      <c r="AJ50" s="223"/>
      <c r="AK50" s="55"/>
      <c r="AL50" s="55"/>
      <c r="AM50" s="202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51"/>
      <c r="BS50" s="41"/>
    </row>
    <row r="51" spans="1:71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1"/>
      <c r="BS51" s="41"/>
    </row>
    <row r="52" spans="1:71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1"/>
      <c r="BS52" s="41"/>
    </row>
    <row r="53" spans="1:71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1"/>
      <c r="BS53" s="41"/>
    </row>
    <row r="54" spans="1:71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2"/>
    </row>
    <row r="55" spans="1:71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2"/>
    </row>
    <row r="56" spans="1:71" ht="15.6" customHeight="1">
      <c r="A56" s="2"/>
      <c r="B56" s="2"/>
      <c r="C56" s="48"/>
      <c r="D56" s="254" t="s">
        <v>13</v>
      </c>
      <c r="E56" s="254"/>
      <c r="F56" s="254"/>
      <c r="G56" s="254"/>
      <c r="H56" s="254"/>
      <c r="I56" s="254"/>
      <c r="J56" s="254"/>
      <c r="K56" s="254"/>
      <c r="L56" s="254"/>
      <c r="M56" s="266"/>
      <c r="N56" s="184" t="str">
        <f>IF([1]回答表!F18="水道事業",IF([1]回答表!AD52="●","●",""),"")</f>
        <v/>
      </c>
      <c r="O56" s="185"/>
      <c r="P56" s="185"/>
      <c r="Q56" s="186"/>
      <c r="R56" s="23"/>
      <c r="S56" s="23"/>
      <c r="T56" s="23"/>
      <c r="U56" s="199" t="str">
        <f>IF([1]回答表!F18="水道事業",IF([1]回答表!AD52="●",[1]回答表!B449,""),"")</f>
        <v/>
      </c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60"/>
      <c r="AL56" s="60"/>
      <c r="AM56" s="199" t="str">
        <f>IF([1]回答表!F18="水道事業",IF([1]回答表!AD52="●",[1]回答表!B455,""),"")</f>
        <v/>
      </c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51"/>
      <c r="BS56" s="2"/>
    </row>
    <row r="57" spans="1:71" ht="15.6" customHeight="1">
      <c r="A57" s="2"/>
      <c r="B57" s="2"/>
      <c r="C57" s="48"/>
      <c r="D57" s="254"/>
      <c r="E57" s="254"/>
      <c r="F57" s="254"/>
      <c r="G57" s="254"/>
      <c r="H57" s="254"/>
      <c r="I57" s="254"/>
      <c r="J57" s="254"/>
      <c r="K57" s="254"/>
      <c r="L57" s="254"/>
      <c r="M57" s="266"/>
      <c r="N57" s="187"/>
      <c r="O57" s="188"/>
      <c r="P57" s="188"/>
      <c r="Q57" s="189"/>
      <c r="R57" s="23"/>
      <c r="S57" s="23"/>
      <c r="T57" s="23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60"/>
      <c r="AL57" s="60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51"/>
      <c r="BS57" s="2"/>
    </row>
    <row r="58" spans="1:71" ht="15.6" customHeight="1">
      <c r="A58" s="2"/>
      <c r="B58" s="2"/>
      <c r="C58" s="48"/>
      <c r="D58" s="254"/>
      <c r="E58" s="254"/>
      <c r="F58" s="254"/>
      <c r="G58" s="254"/>
      <c r="H58" s="254"/>
      <c r="I58" s="254"/>
      <c r="J58" s="254"/>
      <c r="K58" s="254"/>
      <c r="L58" s="254"/>
      <c r="M58" s="266"/>
      <c r="N58" s="187"/>
      <c r="O58" s="188"/>
      <c r="P58" s="188"/>
      <c r="Q58" s="189"/>
      <c r="R58" s="23"/>
      <c r="S58" s="23"/>
      <c r="T58" s="2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60"/>
      <c r="AL58" s="60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51"/>
      <c r="BS58" s="2"/>
    </row>
    <row r="59" spans="1:71" ht="15.6" customHeight="1">
      <c r="A59" s="2"/>
      <c r="B59" s="2"/>
      <c r="C59" s="48"/>
      <c r="D59" s="254"/>
      <c r="E59" s="254"/>
      <c r="F59" s="254"/>
      <c r="G59" s="254"/>
      <c r="H59" s="254"/>
      <c r="I59" s="254"/>
      <c r="J59" s="254"/>
      <c r="K59" s="254"/>
      <c r="L59" s="254"/>
      <c r="M59" s="266"/>
      <c r="N59" s="190"/>
      <c r="O59" s="191"/>
      <c r="P59" s="191"/>
      <c r="Q59" s="192"/>
      <c r="R59" s="23"/>
      <c r="S59" s="23"/>
      <c r="T59" s="23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60"/>
      <c r="AL59" s="60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51"/>
      <c r="BS59" s="2"/>
    </row>
    <row r="60" spans="1:71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2"/>
    </row>
    <row r="61" spans="1:71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71" ht="15.6" customHeight="1">
      <c r="A62" s="2"/>
      <c r="B62" s="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45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7"/>
      <c r="BS62" s="41"/>
    </row>
    <row r="63" spans="1:71" ht="15.6" customHeight="1">
      <c r="A63" s="54"/>
      <c r="B63" s="54"/>
      <c r="C63" s="4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7"/>
      <c r="Y63" s="37"/>
      <c r="Z63" s="37"/>
      <c r="AA63" s="21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0"/>
      <c r="AO63" s="52"/>
      <c r="AP63" s="53"/>
      <c r="AQ63" s="53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49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50"/>
      <c r="BR63" s="51"/>
      <c r="BS63" s="41"/>
    </row>
    <row r="64" spans="1:71" ht="15.6" customHeight="1">
      <c r="A64" s="54"/>
      <c r="B64" s="54"/>
      <c r="C64" s="48"/>
      <c r="D64" s="157" t="s">
        <v>4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163" t="s">
        <v>37</v>
      </c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5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41"/>
    </row>
    <row r="65" spans="1:71" ht="15.6" customHeight="1">
      <c r="A65" s="54"/>
      <c r="B65" s="54"/>
      <c r="C65" s="48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2"/>
      <c r="R65" s="166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41"/>
    </row>
    <row r="66" spans="1:71" ht="15.6" customHeight="1">
      <c r="A66" s="54"/>
      <c r="B66" s="54"/>
      <c r="C66" s="48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7"/>
      <c r="Y66" s="37"/>
      <c r="Z66" s="37"/>
      <c r="AA66" s="21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0"/>
      <c r="AO66" s="52"/>
      <c r="AP66" s="53"/>
      <c r="AQ66" s="5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41"/>
    </row>
    <row r="67" spans="1:71" ht="19.350000000000001" customHeight="1">
      <c r="A67" s="54"/>
      <c r="B67" s="54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19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81" t="s">
        <v>38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7"/>
      <c r="AY67" s="22"/>
      <c r="AZ67" s="22"/>
      <c r="BA67" s="82"/>
      <c r="BB67" s="82"/>
      <c r="BC67" s="49"/>
      <c r="BD67" s="21"/>
      <c r="BE67" s="21"/>
      <c r="BF67" s="31" t="s">
        <v>6</v>
      </c>
      <c r="BG67" s="34"/>
      <c r="BH67" s="34"/>
      <c r="BI67" s="34"/>
      <c r="BJ67" s="34"/>
      <c r="BK67" s="34"/>
      <c r="BL67" s="34"/>
      <c r="BM67" s="25"/>
      <c r="BN67" s="25"/>
      <c r="BO67" s="25"/>
      <c r="BP67" s="25"/>
      <c r="BQ67" s="27"/>
      <c r="BR67" s="51"/>
      <c r="BS67" s="41"/>
    </row>
    <row r="68" spans="1:71" ht="15.6" customHeight="1">
      <c r="A68" s="54"/>
      <c r="B68" s="54"/>
      <c r="C68" s="48"/>
      <c r="D68" s="163" t="s">
        <v>7</v>
      </c>
      <c r="E68" s="164"/>
      <c r="F68" s="164"/>
      <c r="G68" s="164"/>
      <c r="H68" s="164"/>
      <c r="I68" s="164"/>
      <c r="J68" s="164"/>
      <c r="K68" s="164"/>
      <c r="L68" s="164"/>
      <c r="M68" s="165"/>
      <c r="N68" s="184" t="str">
        <f>IF([1]回答表!X54="●","●","")</f>
        <v/>
      </c>
      <c r="O68" s="185"/>
      <c r="P68" s="185"/>
      <c r="Q68" s="186"/>
      <c r="R68" s="23"/>
      <c r="S68" s="23"/>
      <c r="T68" s="23"/>
      <c r="U68" s="199" t="str">
        <f>IF([1]回答表!X54="●",[1]回答表!B535,IF([1]回答表!AA54="●",[1]回答表!B569,""))</f>
        <v/>
      </c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1"/>
      <c r="AK68" s="55"/>
      <c r="AL68" s="55"/>
      <c r="AM68" s="55"/>
      <c r="AN68" s="199" t="str">
        <f>IF([1]回答表!X54="●",[1]回答表!B541,"")</f>
        <v/>
      </c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9"/>
      <c r="BC68" s="52"/>
      <c r="BD68" s="21"/>
      <c r="BE68" s="21"/>
      <c r="BF68" s="169" t="str">
        <f>IF([1]回答表!X54="●",[1]回答表!B547,IF([1]回答表!AA54="●",[1]回答表!B575,""))</f>
        <v/>
      </c>
      <c r="BG68" s="170"/>
      <c r="BH68" s="170"/>
      <c r="BI68" s="170"/>
      <c r="BJ68" s="169"/>
      <c r="BK68" s="170"/>
      <c r="BL68" s="170"/>
      <c r="BM68" s="170"/>
      <c r="BN68" s="169"/>
      <c r="BO68" s="170"/>
      <c r="BP68" s="170"/>
      <c r="BQ68" s="171"/>
      <c r="BR68" s="51"/>
      <c r="BS68" s="41"/>
    </row>
    <row r="69" spans="1:71" ht="15.6" customHeight="1">
      <c r="A69" s="54"/>
      <c r="B69" s="54"/>
      <c r="C69" s="48"/>
      <c r="D69" s="196"/>
      <c r="E69" s="197"/>
      <c r="F69" s="197"/>
      <c r="G69" s="197"/>
      <c r="H69" s="197"/>
      <c r="I69" s="197"/>
      <c r="J69" s="197"/>
      <c r="K69" s="197"/>
      <c r="L69" s="197"/>
      <c r="M69" s="198"/>
      <c r="N69" s="187"/>
      <c r="O69" s="188"/>
      <c r="P69" s="188"/>
      <c r="Q69" s="189"/>
      <c r="R69" s="23"/>
      <c r="S69" s="23"/>
      <c r="T69" s="23"/>
      <c r="U69" s="202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4"/>
      <c r="AK69" s="55"/>
      <c r="AL69" s="55"/>
      <c r="AM69" s="55"/>
      <c r="AN69" s="210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2"/>
      <c r="BC69" s="52"/>
      <c r="BD69" s="21"/>
      <c r="BE69" s="21"/>
      <c r="BF69" s="172"/>
      <c r="BG69" s="173"/>
      <c r="BH69" s="173"/>
      <c r="BI69" s="173"/>
      <c r="BJ69" s="172"/>
      <c r="BK69" s="173"/>
      <c r="BL69" s="173"/>
      <c r="BM69" s="173"/>
      <c r="BN69" s="172"/>
      <c r="BO69" s="173"/>
      <c r="BP69" s="173"/>
      <c r="BQ69" s="174"/>
      <c r="BR69" s="51"/>
      <c r="BS69" s="41"/>
    </row>
    <row r="70" spans="1:71" ht="15.6" customHeight="1">
      <c r="A70" s="54"/>
      <c r="B70" s="54"/>
      <c r="C70" s="48"/>
      <c r="D70" s="196"/>
      <c r="E70" s="197"/>
      <c r="F70" s="197"/>
      <c r="G70" s="197"/>
      <c r="H70" s="197"/>
      <c r="I70" s="197"/>
      <c r="J70" s="197"/>
      <c r="K70" s="197"/>
      <c r="L70" s="197"/>
      <c r="M70" s="198"/>
      <c r="N70" s="187"/>
      <c r="O70" s="188"/>
      <c r="P70" s="188"/>
      <c r="Q70" s="189"/>
      <c r="R70" s="23"/>
      <c r="S70" s="23"/>
      <c r="T70" s="23"/>
      <c r="U70" s="202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4"/>
      <c r="AK70" s="55"/>
      <c r="AL70" s="55"/>
      <c r="AM70" s="55"/>
      <c r="AN70" s="210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2"/>
      <c r="BC70" s="52"/>
      <c r="BD70" s="21"/>
      <c r="BE70" s="21"/>
      <c r="BF70" s="172"/>
      <c r="BG70" s="173"/>
      <c r="BH70" s="173"/>
      <c r="BI70" s="173"/>
      <c r="BJ70" s="172"/>
      <c r="BK70" s="173"/>
      <c r="BL70" s="173"/>
      <c r="BM70" s="173"/>
      <c r="BN70" s="172"/>
      <c r="BO70" s="173"/>
      <c r="BP70" s="173"/>
      <c r="BQ70" s="174"/>
      <c r="BR70" s="51"/>
      <c r="BS70" s="41"/>
    </row>
    <row r="71" spans="1:71" ht="15.6" customHeight="1">
      <c r="A71" s="54"/>
      <c r="B71" s="54"/>
      <c r="C71" s="48"/>
      <c r="D71" s="166"/>
      <c r="E71" s="167"/>
      <c r="F71" s="167"/>
      <c r="G71" s="167"/>
      <c r="H71" s="167"/>
      <c r="I71" s="167"/>
      <c r="J71" s="167"/>
      <c r="K71" s="167"/>
      <c r="L71" s="167"/>
      <c r="M71" s="168"/>
      <c r="N71" s="190"/>
      <c r="O71" s="191"/>
      <c r="P71" s="191"/>
      <c r="Q71" s="192"/>
      <c r="R71" s="23"/>
      <c r="S71" s="23"/>
      <c r="T71" s="23"/>
      <c r="U71" s="202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4"/>
      <c r="AK71" s="55"/>
      <c r="AL71" s="55"/>
      <c r="AM71" s="55"/>
      <c r="AN71" s="210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2"/>
      <c r="BC71" s="52"/>
      <c r="BD71" s="21"/>
      <c r="BE71" s="21"/>
      <c r="BF71" s="172" t="str">
        <f>IF([1]回答表!X54="●",[1]回答表!E547,IF([1]回答表!AA54="●",[1]回答表!E575,""))</f>
        <v/>
      </c>
      <c r="BG71" s="173"/>
      <c r="BH71" s="173"/>
      <c r="BI71" s="173"/>
      <c r="BJ71" s="172" t="str">
        <f>IF([1]回答表!X54="●",[1]回答表!E548,IF([1]回答表!AA54="●",[1]回答表!E576,""))</f>
        <v/>
      </c>
      <c r="BK71" s="173"/>
      <c r="BL71" s="173"/>
      <c r="BM71" s="174"/>
      <c r="BN71" s="172" t="str">
        <f>IF([1]回答表!X54="●",[1]回答表!E549,IF([1]回答表!AA54="●",[1]回答表!E577,""))</f>
        <v/>
      </c>
      <c r="BO71" s="173"/>
      <c r="BP71" s="173"/>
      <c r="BQ71" s="174"/>
      <c r="BR71" s="51"/>
      <c r="BS71" s="41"/>
    </row>
    <row r="72" spans="1:71" ht="15.6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7"/>
      <c r="O72" s="57"/>
      <c r="P72" s="57"/>
      <c r="Q72" s="57"/>
      <c r="R72" s="57"/>
      <c r="S72" s="57"/>
      <c r="T72" s="57"/>
      <c r="U72" s="202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4"/>
      <c r="AK72" s="55"/>
      <c r="AL72" s="55"/>
      <c r="AM72" s="55"/>
      <c r="AN72" s="210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2"/>
      <c r="BC72" s="52"/>
      <c r="BD72" s="52"/>
      <c r="BE72" s="52"/>
      <c r="BF72" s="172"/>
      <c r="BG72" s="173"/>
      <c r="BH72" s="173"/>
      <c r="BI72" s="173"/>
      <c r="BJ72" s="172"/>
      <c r="BK72" s="173"/>
      <c r="BL72" s="173"/>
      <c r="BM72" s="174"/>
      <c r="BN72" s="172"/>
      <c r="BO72" s="173"/>
      <c r="BP72" s="173"/>
      <c r="BQ72" s="174"/>
      <c r="BR72" s="51"/>
      <c r="BS72" s="41"/>
    </row>
    <row r="73" spans="1:71" ht="15.6" customHeight="1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7"/>
      <c r="O73" s="57"/>
      <c r="P73" s="57"/>
      <c r="Q73" s="57"/>
      <c r="R73" s="57"/>
      <c r="S73" s="57"/>
      <c r="T73" s="57"/>
      <c r="U73" s="202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4"/>
      <c r="AK73" s="55"/>
      <c r="AL73" s="55"/>
      <c r="AM73" s="55"/>
      <c r="AN73" s="210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2"/>
      <c r="BC73" s="52"/>
      <c r="BD73" s="21"/>
      <c r="BE73" s="21"/>
      <c r="BF73" s="172"/>
      <c r="BG73" s="173"/>
      <c r="BH73" s="173"/>
      <c r="BI73" s="173"/>
      <c r="BJ73" s="172"/>
      <c r="BK73" s="173"/>
      <c r="BL73" s="173"/>
      <c r="BM73" s="174"/>
      <c r="BN73" s="172"/>
      <c r="BO73" s="173"/>
      <c r="BP73" s="173"/>
      <c r="BQ73" s="174"/>
      <c r="BR73" s="51"/>
      <c r="BS73" s="41"/>
    </row>
    <row r="74" spans="1:71" ht="15.6" customHeight="1">
      <c r="A74" s="54"/>
      <c r="B74" s="54"/>
      <c r="C74" s="48"/>
      <c r="D74" s="175" t="s">
        <v>8</v>
      </c>
      <c r="E74" s="176"/>
      <c r="F74" s="176"/>
      <c r="G74" s="176"/>
      <c r="H74" s="176"/>
      <c r="I74" s="176"/>
      <c r="J74" s="176"/>
      <c r="K74" s="176"/>
      <c r="L74" s="176"/>
      <c r="M74" s="177"/>
      <c r="N74" s="184" t="str">
        <f>IF([1]回答表!AA54="●","●","")</f>
        <v/>
      </c>
      <c r="O74" s="185"/>
      <c r="P74" s="185"/>
      <c r="Q74" s="186"/>
      <c r="R74" s="23"/>
      <c r="S74" s="23"/>
      <c r="T74" s="23"/>
      <c r="U74" s="202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4"/>
      <c r="AK74" s="55"/>
      <c r="AL74" s="55"/>
      <c r="AM74" s="55"/>
      <c r="AN74" s="210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2"/>
      <c r="BC74" s="52"/>
      <c r="BD74" s="58"/>
      <c r="BE74" s="58"/>
      <c r="BF74" s="172"/>
      <c r="BG74" s="173"/>
      <c r="BH74" s="173"/>
      <c r="BI74" s="173"/>
      <c r="BJ74" s="172"/>
      <c r="BK74" s="173"/>
      <c r="BL74" s="173"/>
      <c r="BM74" s="174"/>
      <c r="BN74" s="172"/>
      <c r="BO74" s="173"/>
      <c r="BP74" s="173"/>
      <c r="BQ74" s="174"/>
      <c r="BR74" s="51"/>
      <c r="BS74" s="41"/>
    </row>
    <row r="75" spans="1:71" ht="15.6" customHeight="1">
      <c r="A75" s="54"/>
      <c r="B75" s="54"/>
      <c r="C75" s="48"/>
      <c r="D75" s="178"/>
      <c r="E75" s="179"/>
      <c r="F75" s="179"/>
      <c r="G75" s="179"/>
      <c r="H75" s="179"/>
      <c r="I75" s="179"/>
      <c r="J75" s="179"/>
      <c r="K75" s="179"/>
      <c r="L75" s="179"/>
      <c r="M75" s="180"/>
      <c r="N75" s="187"/>
      <c r="O75" s="188"/>
      <c r="P75" s="188"/>
      <c r="Q75" s="189"/>
      <c r="R75" s="23"/>
      <c r="S75" s="23"/>
      <c r="T75" s="23"/>
      <c r="U75" s="202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4"/>
      <c r="AK75" s="55"/>
      <c r="AL75" s="55"/>
      <c r="AM75" s="55"/>
      <c r="AN75" s="210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2"/>
      <c r="BC75" s="52"/>
      <c r="BD75" s="58"/>
      <c r="BE75" s="58"/>
      <c r="BF75" s="172" t="s">
        <v>9</v>
      </c>
      <c r="BG75" s="173"/>
      <c r="BH75" s="173"/>
      <c r="BI75" s="173"/>
      <c r="BJ75" s="172" t="s">
        <v>10</v>
      </c>
      <c r="BK75" s="173"/>
      <c r="BL75" s="173"/>
      <c r="BM75" s="173"/>
      <c r="BN75" s="172" t="s">
        <v>11</v>
      </c>
      <c r="BO75" s="173"/>
      <c r="BP75" s="173"/>
      <c r="BQ75" s="174"/>
      <c r="BR75" s="51"/>
      <c r="BS75" s="41"/>
    </row>
    <row r="76" spans="1:71" ht="15.6" customHeight="1">
      <c r="A76" s="54"/>
      <c r="B76" s="54"/>
      <c r="C76" s="48"/>
      <c r="D76" s="178"/>
      <c r="E76" s="179"/>
      <c r="F76" s="179"/>
      <c r="G76" s="179"/>
      <c r="H76" s="179"/>
      <c r="I76" s="179"/>
      <c r="J76" s="179"/>
      <c r="K76" s="179"/>
      <c r="L76" s="179"/>
      <c r="M76" s="180"/>
      <c r="N76" s="187"/>
      <c r="O76" s="188"/>
      <c r="P76" s="188"/>
      <c r="Q76" s="189"/>
      <c r="R76" s="23"/>
      <c r="S76" s="23"/>
      <c r="T76" s="23"/>
      <c r="U76" s="202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4"/>
      <c r="AK76" s="55"/>
      <c r="AL76" s="55"/>
      <c r="AM76" s="55"/>
      <c r="AN76" s="210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2"/>
      <c r="BC76" s="52"/>
      <c r="BD76" s="58"/>
      <c r="BE76" s="58"/>
      <c r="BF76" s="172"/>
      <c r="BG76" s="173"/>
      <c r="BH76" s="173"/>
      <c r="BI76" s="173"/>
      <c r="BJ76" s="172"/>
      <c r="BK76" s="173"/>
      <c r="BL76" s="173"/>
      <c r="BM76" s="173"/>
      <c r="BN76" s="172"/>
      <c r="BO76" s="173"/>
      <c r="BP76" s="173"/>
      <c r="BQ76" s="174"/>
      <c r="BR76" s="51"/>
      <c r="BS76" s="41"/>
    </row>
    <row r="77" spans="1:71" ht="15.6" customHeight="1">
      <c r="A77" s="54"/>
      <c r="B77" s="54"/>
      <c r="C77" s="48"/>
      <c r="D77" s="181"/>
      <c r="E77" s="182"/>
      <c r="F77" s="182"/>
      <c r="G77" s="182"/>
      <c r="H77" s="182"/>
      <c r="I77" s="182"/>
      <c r="J77" s="182"/>
      <c r="K77" s="182"/>
      <c r="L77" s="182"/>
      <c r="M77" s="183"/>
      <c r="N77" s="190"/>
      <c r="O77" s="191"/>
      <c r="P77" s="191"/>
      <c r="Q77" s="192"/>
      <c r="R77" s="23"/>
      <c r="S77" s="23"/>
      <c r="T77" s="23"/>
      <c r="U77" s="205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7"/>
      <c r="AK77" s="55"/>
      <c r="AL77" s="55"/>
      <c r="AM77" s="55"/>
      <c r="AN77" s="213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5"/>
      <c r="BC77" s="52"/>
      <c r="BD77" s="58"/>
      <c r="BE77" s="58"/>
      <c r="BF77" s="193"/>
      <c r="BG77" s="194"/>
      <c r="BH77" s="194"/>
      <c r="BI77" s="194"/>
      <c r="BJ77" s="193"/>
      <c r="BK77" s="194"/>
      <c r="BL77" s="194"/>
      <c r="BM77" s="194"/>
      <c r="BN77" s="193"/>
      <c r="BO77" s="194"/>
      <c r="BP77" s="194"/>
      <c r="BQ77" s="195"/>
      <c r="BR77" s="51"/>
      <c r="BS77" s="41"/>
    </row>
    <row r="78" spans="1:71" ht="15.6" customHeight="1">
      <c r="A78" s="54"/>
      <c r="B78" s="54"/>
      <c r="C78" s="4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5"/>
      <c r="AL78" s="55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52"/>
      <c r="BD78" s="58"/>
      <c r="BE78" s="58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51"/>
      <c r="BS78" s="41"/>
    </row>
    <row r="79" spans="1:71" ht="15.6" customHeight="1">
      <c r="A79" s="54"/>
      <c r="B79" s="54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43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5"/>
      <c r="AL79" s="55"/>
      <c r="AM79" s="22" t="s">
        <v>44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7"/>
      <c r="BR79" s="51"/>
      <c r="BS79" s="41"/>
    </row>
    <row r="80" spans="1:71" ht="15.6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16" t="str">
        <f>IF([1]回答表!X54="●",[1]回答表!E556,IF([1]回答表!AA54="●",[1]回答表!E580,""))</f>
        <v/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20" t="s">
        <v>45</v>
      </c>
      <c r="AF80" s="220"/>
      <c r="AG80" s="220"/>
      <c r="AH80" s="220"/>
      <c r="AI80" s="220"/>
      <c r="AJ80" s="221"/>
      <c r="AK80" s="55"/>
      <c r="AL80" s="55"/>
      <c r="AM80" s="199" t="str">
        <f>IF([1]回答表!X54="●",[1]回答表!B558,IF([1]回答表!AA54="●",[1]回答表!B582,""))</f>
        <v/>
      </c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1"/>
      <c r="BR80" s="51"/>
      <c r="BS80" s="41"/>
    </row>
    <row r="81" spans="1:71" ht="15.6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18"/>
      <c r="V81" s="219"/>
      <c r="W81" s="219"/>
      <c r="X81" s="219"/>
      <c r="Y81" s="219"/>
      <c r="Z81" s="219"/>
      <c r="AA81" s="219"/>
      <c r="AB81" s="219"/>
      <c r="AC81" s="219"/>
      <c r="AD81" s="219"/>
      <c r="AE81" s="222"/>
      <c r="AF81" s="222"/>
      <c r="AG81" s="222"/>
      <c r="AH81" s="222"/>
      <c r="AI81" s="222"/>
      <c r="AJ81" s="223"/>
      <c r="AK81" s="55"/>
      <c r="AL81" s="55"/>
      <c r="AM81" s="202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4"/>
      <c r="BR81" s="51"/>
      <c r="BS81" s="41"/>
    </row>
    <row r="82" spans="1:71" ht="15.6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5"/>
      <c r="AL82" s="55"/>
      <c r="AM82" s="202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4"/>
      <c r="BR82" s="51"/>
      <c r="BS82" s="41"/>
    </row>
    <row r="83" spans="1:71" ht="15.6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5"/>
      <c r="AL83" s="55"/>
      <c r="AM83" s="202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4"/>
      <c r="BR83" s="51"/>
      <c r="BS83" s="41"/>
    </row>
    <row r="84" spans="1:71" ht="15.6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205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7"/>
      <c r="BR84" s="51"/>
      <c r="BS84" s="41"/>
    </row>
    <row r="85" spans="1:71" ht="15.6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5"/>
      <c r="AB85" s="25"/>
      <c r="AC85" s="25"/>
      <c r="AD85" s="25"/>
      <c r="AE85" s="25"/>
      <c r="AF85" s="25"/>
      <c r="AG85" s="25"/>
      <c r="AH85" s="25"/>
      <c r="AI85" s="25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41"/>
    </row>
    <row r="86" spans="1:71" ht="19.350000000000001" customHeight="1">
      <c r="A86" s="2"/>
      <c r="B86" s="2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19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7"/>
      <c r="BR86" s="51"/>
      <c r="BS86" s="41"/>
    </row>
    <row r="87" spans="1:71" ht="15.6" customHeight="1">
      <c r="A87" s="2"/>
      <c r="B87" s="2"/>
      <c r="C87" s="48"/>
      <c r="D87" s="163" t="s">
        <v>13</v>
      </c>
      <c r="E87" s="164"/>
      <c r="F87" s="164"/>
      <c r="G87" s="164"/>
      <c r="H87" s="164"/>
      <c r="I87" s="164"/>
      <c r="J87" s="164"/>
      <c r="K87" s="164"/>
      <c r="L87" s="164"/>
      <c r="M87" s="165"/>
      <c r="N87" s="184" t="str">
        <f>IF([1]回答表!AD54="●","●","")</f>
        <v/>
      </c>
      <c r="O87" s="185"/>
      <c r="P87" s="185"/>
      <c r="Q87" s="186"/>
      <c r="R87" s="23"/>
      <c r="S87" s="23"/>
      <c r="T87" s="23"/>
      <c r="U87" s="199" t="str">
        <f>IF([1]回答表!AD54="●",[1]回答表!B593,"")</f>
        <v/>
      </c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1"/>
      <c r="AK87" s="64"/>
      <c r="AL87" s="64"/>
      <c r="AM87" s="199" t="str">
        <f>IF([1]回答表!AD54="●",[1]回答表!B599,"")</f>
        <v/>
      </c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1"/>
      <c r="BR87" s="51"/>
      <c r="BS87" s="41"/>
    </row>
    <row r="88" spans="1:71" ht="15.6" customHeight="1">
      <c r="A88" s="2"/>
      <c r="B88" s="2"/>
      <c r="C88" s="48"/>
      <c r="D88" s="196"/>
      <c r="E88" s="197"/>
      <c r="F88" s="197"/>
      <c r="G88" s="197"/>
      <c r="H88" s="197"/>
      <c r="I88" s="197"/>
      <c r="J88" s="197"/>
      <c r="K88" s="197"/>
      <c r="L88" s="197"/>
      <c r="M88" s="198"/>
      <c r="N88" s="187"/>
      <c r="O88" s="188"/>
      <c r="P88" s="188"/>
      <c r="Q88" s="189"/>
      <c r="R88" s="23"/>
      <c r="S88" s="23"/>
      <c r="T88" s="23"/>
      <c r="U88" s="202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4"/>
      <c r="AK88" s="64"/>
      <c r="AL88" s="64"/>
      <c r="AM88" s="202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4"/>
      <c r="BR88" s="51"/>
      <c r="BS88" s="41"/>
    </row>
    <row r="89" spans="1:71" ht="15.6" customHeight="1">
      <c r="A89" s="2"/>
      <c r="B89" s="2"/>
      <c r="C89" s="48"/>
      <c r="D89" s="196"/>
      <c r="E89" s="197"/>
      <c r="F89" s="197"/>
      <c r="G89" s="197"/>
      <c r="H89" s="197"/>
      <c r="I89" s="197"/>
      <c r="J89" s="197"/>
      <c r="K89" s="197"/>
      <c r="L89" s="197"/>
      <c r="M89" s="198"/>
      <c r="N89" s="187"/>
      <c r="O89" s="188"/>
      <c r="P89" s="188"/>
      <c r="Q89" s="189"/>
      <c r="R89" s="23"/>
      <c r="S89" s="23"/>
      <c r="T89" s="23"/>
      <c r="U89" s="202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4"/>
      <c r="AK89" s="64"/>
      <c r="AL89" s="64"/>
      <c r="AM89" s="202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4"/>
      <c r="BR89" s="51"/>
      <c r="BS89" s="41"/>
    </row>
    <row r="90" spans="1:71" ht="15.6" customHeight="1">
      <c r="A90" s="2"/>
      <c r="B90" s="2"/>
      <c r="C90" s="48"/>
      <c r="D90" s="166"/>
      <c r="E90" s="167"/>
      <c r="F90" s="167"/>
      <c r="G90" s="167"/>
      <c r="H90" s="167"/>
      <c r="I90" s="167"/>
      <c r="J90" s="167"/>
      <c r="K90" s="167"/>
      <c r="L90" s="167"/>
      <c r="M90" s="168"/>
      <c r="N90" s="190"/>
      <c r="O90" s="191"/>
      <c r="P90" s="191"/>
      <c r="Q90" s="192"/>
      <c r="R90" s="23"/>
      <c r="S90" s="23"/>
      <c r="T90" s="23"/>
      <c r="U90" s="205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7"/>
      <c r="AK90" s="64"/>
      <c r="AL90" s="64"/>
      <c r="AM90" s="205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7"/>
      <c r="BR90" s="51"/>
      <c r="BS90" s="41"/>
    </row>
    <row r="91" spans="1:71" ht="15.6" customHeight="1">
      <c r="A91" s="2"/>
      <c r="B91" s="2"/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3"/>
      <c r="BS91" s="41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topLeftCell="A10" zoomScale="55" zoomScaleNormal="55" zoomScaleSheetLayoutView="55" workbookViewId="0">
      <selection activeCell="BQ24" sqref="BQ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6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26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90"/>
      <c r="BG8" s="86" t="s">
        <v>27</v>
      </c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6"/>
      <c r="BS8" s="4"/>
    </row>
    <row r="9" spans="3:71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4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6"/>
      <c r="BS9" s="4"/>
    </row>
    <row r="10" spans="3:71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6"/>
      <c r="BS10"/>
    </row>
    <row r="11" spans="3:71" s="2" customFormat="1" ht="15.6" customHeight="1">
      <c r="C11" s="100" t="str">
        <f>IF(COUNTIF([1]回答表!K16,"*")&gt;0,[1]回答表!K16,"")</f>
        <v/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tr">
        <f>IF(COUNTIF([1]回答表!F18,"*")&gt;0,[1]回答表!F18,"")</f>
        <v xml:space="preserve"> 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tr">
        <f>IF(COUNTIF([1]回答表!W18,"*")&gt;0,[1]回答表!W18,"")</f>
        <v/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90"/>
      <c r="BG11" s="100" t="str">
        <f>IF(COUNTIF([1]回答表!F20,"*")&gt;0,[1]回答表!F20,"")</f>
        <v/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7"/>
      <c r="BS11"/>
    </row>
    <row r="12" spans="3:71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7"/>
      <c r="BS12"/>
    </row>
    <row r="13" spans="3:71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9" t="s">
        <v>28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18</v>
      </c>
      <c r="S20" s="116"/>
      <c r="T20" s="116"/>
      <c r="U20" s="116"/>
      <c r="V20" s="116"/>
      <c r="W20" s="116"/>
      <c r="X20" s="117"/>
      <c r="Y20" s="124" t="s">
        <v>16</v>
      </c>
      <c r="Z20" s="124"/>
      <c r="AA20" s="124"/>
      <c r="AB20" s="124"/>
      <c r="AC20" s="124"/>
      <c r="AD20" s="124"/>
      <c r="AE20" s="124"/>
      <c r="AF20" s="125" t="s">
        <v>17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4"/>
      <c r="Z21" s="124"/>
      <c r="AA21" s="124"/>
      <c r="AB21" s="124"/>
      <c r="AC21" s="124"/>
      <c r="AD21" s="124"/>
      <c r="AE21" s="124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24"/>
      <c r="Z22" s="124"/>
      <c r="AA22" s="124"/>
      <c r="AB22" s="124"/>
      <c r="AC22" s="124"/>
      <c r="AD22" s="124"/>
      <c r="AE22" s="124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24"/>
      <c r="Z23" s="124"/>
      <c r="AA23" s="124"/>
      <c r="AB23" s="124"/>
      <c r="AC23" s="124"/>
      <c r="AD23" s="124"/>
      <c r="AE23" s="124"/>
      <c r="AF23" s="143" t="s">
        <v>39</v>
      </c>
      <c r="AG23" s="143"/>
      <c r="AH23" s="143"/>
      <c r="AI23" s="143"/>
      <c r="AJ23" s="143"/>
      <c r="AK23" s="143"/>
      <c r="AL23" s="144"/>
      <c r="AM23" s="145" t="s">
        <v>40</v>
      </c>
      <c r="AN23" s="143"/>
      <c r="AO23" s="143"/>
      <c r="AP23" s="143"/>
      <c r="AQ23" s="143"/>
      <c r="AR23" s="143"/>
      <c r="AS23" s="144"/>
      <c r="AT23" s="145" t="s">
        <v>41</v>
      </c>
      <c r="AU23" s="143"/>
      <c r="AV23" s="143"/>
      <c r="AW23" s="143"/>
      <c r="AX23" s="143"/>
      <c r="AY23" s="143"/>
      <c r="AZ23" s="144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46" t="str">
        <f>IF([1]回答表!R49="●","●","")</f>
        <v/>
      </c>
      <c r="E24" s="147"/>
      <c r="F24" s="147"/>
      <c r="G24" s="147"/>
      <c r="H24" s="147"/>
      <c r="I24" s="147"/>
      <c r="J24" s="148"/>
      <c r="K24" s="146" t="str">
        <f>IF([1]回答表!R50="●","●","")</f>
        <v/>
      </c>
      <c r="L24" s="147"/>
      <c r="M24" s="147"/>
      <c r="N24" s="147"/>
      <c r="O24" s="147"/>
      <c r="P24" s="147"/>
      <c r="Q24" s="148"/>
      <c r="R24" s="146" t="str">
        <f>IF([1]回答表!R51="●","●","")</f>
        <v/>
      </c>
      <c r="S24" s="147"/>
      <c r="T24" s="147"/>
      <c r="U24" s="147"/>
      <c r="V24" s="147"/>
      <c r="W24" s="147"/>
      <c r="X24" s="148"/>
      <c r="Y24" s="146" t="str">
        <f>IF([1]回答表!R52="●","●","")</f>
        <v/>
      </c>
      <c r="Z24" s="147"/>
      <c r="AA24" s="147"/>
      <c r="AB24" s="147"/>
      <c r="AC24" s="147"/>
      <c r="AD24" s="147"/>
      <c r="AE24" s="148"/>
      <c r="AF24" s="152" t="str">
        <f>IF([1]回答表!R53="●","●","")</f>
        <v/>
      </c>
      <c r="AG24" s="153"/>
      <c r="AH24" s="153"/>
      <c r="AI24" s="153"/>
      <c r="AJ24" s="153"/>
      <c r="AK24" s="153"/>
      <c r="AL24" s="154"/>
      <c r="AM24" s="152" t="str">
        <f>IF([1]回答表!R54="●","●","")</f>
        <v/>
      </c>
      <c r="AN24" s="153"/>
      <c r="AO24" s="153"/>
      <c r="AP24" s="153"/>
      <c r="AQ24" s="153"/>
      <c r="AR24" s="153"/>
      <c r="AS24" s="154"/>
      <c r="AT24" s="152" t="str">
        <f>IF([1]回答表!R55="●","●","")</f>
        <v/>
      </c>
      <c r="AU24" s="153"/>
      <c r="AV24" s="153"/>
      <c r="AW24" s="153"/>
      <c r="AX24" s="153"/>
      <c r="AY24" s="153"/>
      <c r="AZ24" s="154"/>
      <c r="BA24" s="37"/>
      <c r="BB24" s="152" t="str">
        <f>IF([1]回答表!R56="●","●","")</f>
        <v/>
      </c>
      <c r="BC24" s="153"/>
      <c r="BD24" s="153"/>
      <c r="BE24" s="153"/>
      <c r="BF24" s="153"/>
      <c r="BG24" s="153"/>
      <c r="BH24" s="153"/>
      <c r="BI24" s="15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8"/>
      <c r="BB25" s="146"/>
      <c r="BC25" s="147"/>
      <c r="BD25" s="147"/>
      <c r="BE25" s="147"/>
      <c r="BF25" s="147"/>
      <c r="BG25" s="147"/>
      <c r="BH25" s="147"/>
      <c r="BI25" s="14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8"/>
      <c r="BB26" s="149"/>
      <c r="BC26" s="150"/>
      <c r="BD26" s="150"/>
      <c r="BE26" s="150"/>
      <c r="BF26" s="150"/>
      <c r="BG26" s="150"/>
      <c r="BH26" s="150"/>
      <c r="BI26" s="15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224" t="s">
        <v>29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225" t="str">
        <f>IF([1]回答表!R56="●",[1]回答表!B683,"")</f>
        <v/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7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22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30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228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30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30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228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30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30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30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30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228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30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228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30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30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30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30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30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30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30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228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30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30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3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公開用シート (上水道)</vt:lpstr>
      <vt:lpstr>公開用シート (公共下水道)</vt:lpstr>
      <vt:lpstr>公開用シート (農業集落排水)</vt:lpstr>
      <vt:lpstr>公開用シート (浄化槽)</vt:lpstr>
      <vt:lpstr>公開用シート (介護サービス)</vt:lpstr>
      <vt:lpstr>公開用シート (宅地造成)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'公開用シート (介護サービス)'!Print_Area</vt:lpstr>
      <vt:lpstr>'公開用シート (公共下水道)'!Print_Area</vt:lpstr>
      <vt:lpstr>'公開用シート (上水道)'!Print_Area</vt:lpstr>
      <vt:lpstr>'公開用シート (浄化槽)'!Print_Area</vt:lpstr>
      <vt:lpstr>'公開用シート (宅地造成)'!Print_Area</vt:lpstr>
      <vt:lpstr>'公開用シート (農業集落排水)'!Print_Area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099170</cp:lastModifiedBy>
  <cp:lastPrinted>2023-05-17T06:32:15Z</cp:lastPrinted>
  <dcterms:created xsi:type="dcterms:W3CDTF">2016-02-29T11:30:48Z</dcterms:created>
  <dcterms:modified xsi:type="dcterms:W3CDTF">2023-10-26T04:59:56Z</dcterms:modified>
</cp:coreProperties>
</file>