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A5F720DD-8005-4487-AB3E-C67A548A9006}" xr6:coauthVersionLast="36" xr6:coauthVersionMax="36" xr10:uidLastSave="{00000000-0000-0000-0000-000000000000}"/>
  <bookViews>
    <workbookView xWindow="0" yWindow="0" windowWidth="15360" windowHeight="7640" tabRatio="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C33" i="10"/>
  <c r="BW32" i="10"/>
  <c r="U32"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s="1"/>
  <c r="C37" i="10" s="1"/>
  <c r="C38" i="10" s="1"/>
  <c r="C39" i="10" s="1"/>
  <c r="U31" i="10"/>
  <c r="AM31" i="10" s="1"/>
  <c r="AM32" i="10" s="1"/>
  <c r="AM33" i="10" s="1"/>
  <c r="BE31" i="10" l="1"/>
  <c r="BE32" i="10" s="1"/>
  <c r="BW31" i="10"/>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<sst xmlns="http://schemas.openxmlformats.org/spreadsheetml/2006/main" count="1251" uniqueCount="625">
  <si>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</si>
  <si>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</si>
  <si>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</si>
  <si>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</si>
  <si>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</si>
  <si>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</si>
  <si>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</si>
  <si>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</si>
  <si>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</si>
  <si>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</si>
  <si>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</si>
  <si>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</si>
  <si>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</si>
  <si>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</si>
  <si>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</si>
  <si>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</si>
  <si>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</si>
  <si>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</si>
  <si>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</si>
  <si>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</si>
  <si>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</si>
  <si>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</si>
  <si>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</si>
  <si>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</si>
  <si>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</si>
  <si>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</si>
  <si>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</si>
  <si>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</si>
  <si>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</si>
  <si>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</si>
  <si>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</si>
  <si>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</si>
  <si>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</si>
  <si>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</si>
  <si>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</si>
  <si>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</si>
  <si>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</si>
  <si>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</si>
  <si>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</si>
  <si>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</si>
  <si>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</si>
  <si>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</si>
  <si>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</si>
  <si>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</si>
  <si>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</si>
  <si>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</si>
  <si>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</si>
  <si>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</si>
  <si>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</si>
  <si>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</si>
  <si>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</si>
  <si>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</si>
  <si>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</si>
  <si>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</si>
  <si>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</si>
  <si>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</si>
  <si>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</si>
  <si>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</si>
  <si>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</si>
  <si>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</si>
  <si>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</si>
  <si>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</si>
  <si>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</si>
  <si>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</si>
  <si>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</si>
  <si>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</si>
  <si>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</si>
  <si>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</si>
  <si>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</si>
  <si>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</si>
  <si>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</si>
  <si>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</si>
  <si>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</si>
  <si>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</si>
  <si>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</si>
  <si>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</si>
  <si>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</si>
  <si>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</si>
  <si>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</si>
  <si>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</si>
  <si>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</si>
  <si>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</si>
  <si>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</si>
  <si>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</si>
  <si>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</si>
  <si>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</si>
  <si>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</si>
  <si>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</si>
  <si>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</si>
  <si>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</si>
  <si>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</si>
  <si>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</si>
  <si>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</si>
  <si>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</si>
  <si>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</si>
  <si>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</si>
  <si>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</si>
  <si>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</si>
  <si>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</si>
  <si>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</si>
  <si>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</si>
  <si>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</si>
  <si>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</si>
  <si>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</si>
  <si>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</si>
  <si>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</si>
  <si>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</si>
  <si>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</si>
  <si>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</si>
  <si>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</si>
  <si>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</si>
  <si>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</si>
  <si>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</si>
  <si>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</si>
  <si>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</si>
  <si>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</si>
  <si>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</si>
  <si>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</si>
  <si>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</si>
  <si>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</si>
  <si>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</si>
  <si>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</si>
  <si>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</si>
  <si>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</si>
  <si>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</si>
  <si>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</si>
  <si>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</si>
  <si>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</si>
  <si>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</si>
  <si>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</si>
  <si>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</si>
  <si>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</si>
  <si>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</si>
  <si>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</si>
  <si>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</si>
  <si>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</si>
  <si>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</si>
  <si>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</si>
  <si>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</si>
  <si>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</si>
  <si>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</si>
  <si>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</si>
  <si>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</si>
  <si>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</si>
  <si>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</si>
  <si>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</si>
  <si>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</si>
  <si>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</si>
  <si>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</si>
  <si>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</si>
  <si>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</si>
  <si>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</si>
  <si>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</si>
  <si>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</si>
  <si>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</si>
  <si>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</si>
  <si>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</si>
  <si>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</si>
  <si>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</si>
  <si>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</si>
  <si>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</si>
  <si>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</si>
  <si>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</si>
  <si>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</si>
  <si>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</si>
  <si>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</si>
  <si>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</si>
  <si>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</si>
  <si>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</si>
  <si>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</si>
  <si>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</si>
  <si>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</si>
  <si>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</si>
  <si>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</si>
  <si>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</si>
  <si>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</si>
  <si>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</si>
  <si>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</si>
  <si>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</si>
  <si>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</si>
  <si>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</si>
  <si>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</si>
  <si>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</si>
  <si>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</si>
  <si>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</si>
  <si>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</si>
  <si>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</si>
  <si>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</si>
  <si>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</si>
  <si>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岩手県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</si>
  <si>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</si>
  <si>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</si>
  <si>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</si>
  <si>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</si>
  <si>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</si>
  <si>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</si>
  <si>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</si>
  <si>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</si>
  <si>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</si>
  <si>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</si>
  <si>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</si>
  <si>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</si>
  <si>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</si>
  <si>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</si>
  <si>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</si>
  <si>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</si>
  <si>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</si>
  <si>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</si>
  <si>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</si>
  <si>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</si>
  <si>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</si>
  <si>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</si>
  <si>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</si>
  <si>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</si>
  <si>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</si>
  <si>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</si>
  <si>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</si>
  <si>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</si>
  <si>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</si>
  <si>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</si>
  <si>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</si>
  <si>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</si>
  <si>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</si>
  <si>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</si>
  <si>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</si>
  <si>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</si>
  <si>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</si>
  <si>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</si>
  <si>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</si>
  <si>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</si>
  <si>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</si>
  <si>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</si>
  <si>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</si>
  <si>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</si>
  <si>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</si>
  <si>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</si>
  <si>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</si>
  <si>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</si>
  <si>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</si>
  <si>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</si>
  <si>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</si>
  <si>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</si>
  <si>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</si>
  <si>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</si>
  <si>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</si>
  <si>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</si>
  <si>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</si>
  <si>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</si>
  <si>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</si>
  <si>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</si>
  <si>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</si>
  <si>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</si>
  <si>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</si>
  <si>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</si>
  <si>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</si>
  <si>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</si>
  <si>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</si>
  <si>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</si>
  <si>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</si>
  <si>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</si>
  <si>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</si>
  <si>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</si>
  <si>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</si>
  <si>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</si>
  <si>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</si>
  <si>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</si>
  <si>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</si>
  <si>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</si>
  <si>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</si>
  <si>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</si>
  <si>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</si>
  <si>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</si>
  <si>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</si>
  <si>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</si>
  <si>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</si>
  <si>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</si>
  <si>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</si>
  <si>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</si>
  <si>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</si>
  <si>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</si>
  <si>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</si>
  <si>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</si>
  <si>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</si>
  <si>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</si>
  <si>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</si>
  <si>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</si>
  <si>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</si>
  <si>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</si>
  <si>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</si>
  <si>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</si>
  <si>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</si>
  <si>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</si>
  <si>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</si>
  <si>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</si>
  <si>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</si>
  <si>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</si>
  <si>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</si>
  <si>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</si>
  <si>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</si>
  <si>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</si>
  <si>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</si>
  <si>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</si>
  <si>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</si>
  <si>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</si>
  <si>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</si>
  <si>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</si>
  <si>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</si>
  <si>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</si>
  <si>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</si>
  <si>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</si>
  <si>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</si>
  <si>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</si>
  <si>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</si>
  <si>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</si>
  <si>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</si>
  <si>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</si>
  <si>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</si>
  <si>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</si>
  <si>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</si>
  <si>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</si>
  <si>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</si>
  <si>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</si>
  <si>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</si>
  <si>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</si>
  <si>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</si>
  <si>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</si>
  <si>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</si>
  <si>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</si>
  <si>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</si>
  <si>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</si>
  <si>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</si>
  <si>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</si>
  <si>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</si>
  <si>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</si>
  <si>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</si>
  <si>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</si>
  <si>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</si>
  <si>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</si>
  <si>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</si>
  <si>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</si>
  <si>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</si>
  <si>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</si>
  <si>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</si>
  <si>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</si>
  <si>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岩手県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</si>
  <si>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</si>
  <si>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</si>
  <si>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</si>
  <si>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</si>
  <si>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</si>
  <si>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</si>
  <si>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</si>
  <si>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</si>
  <si>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</si>
  <si>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</si>
  <si>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</si>
  <si>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</si>
  <si>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</si>
  <si>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</si>
  <si>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</si>
  <si>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</si>
  <si>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</si>
  <si>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</si>
  <si>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</si>
  <si>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</si>
  <si>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</si>
  <si>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</si>
  <si>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中小企業振興資金特別会計</t>
    <phoneticPr fontId="5"/>
  </si>
  <si>
    <t>-</t>
    <phoneticPr fontId="5"/>
  </si>
  <si>
    <t>証紙収入整理特別会計</t>
    <phoneticPr fontId="5"/>
  </si>
  <si>
    <t>沿岸漁業改善資金特別会計</t>
    <phoneticPr fontId="5"/>
  </si>
  <si>
    <t>土地先行取得事業特別会計</t>
    <phoneticPr fontId="5"/>
  </si>
  <si>
    <t>県有林事業特別会計</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</si>
  <si>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</si>
  <si>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</si>
  <si>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</si>
  <si>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</si>
  <si>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</si>
  <si>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</si>
  <si>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</si>
  <si>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</si>
  <si>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</si>
  <si>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</si>
  <si>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</si>
  <si>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</si>
  <si>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</si>
  <si>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</si>
  <si>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</si>
  <si>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</si>
  <si>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県立病院等事業会計</t>
    <phoneticPr fontId="5"/>
  </si>
  <si>
    <t>法適用企業</t>
    <phoneticPr fontId="5"/>
  </si>
  <si>
    <t>工業用水道事業会計</t>
    <phoneticPr fontId="5"/>
  </si>
  <si>
    <t>法適用企業</t>
    <phoneticPr fontId="5"/>
  </si>
  <si>
    <t>電気事業会計</t>
    <phoneticPr fontId="5"/>
  </si>
  <si>
    <t>流域下水道事業特別会計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</si>
  <si>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</si>
  <si>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</si>
  <si>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</si>
  <si>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</si>
  <si>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</si>
  <si>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</si>
  <si>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</si>
  <si>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</si>
  <si>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</si>
  <si>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</si>
  <si>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</si>
  <si>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</si>
  <si>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</si>
  <si>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</si>
  <si>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</si>
  <si>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</si>
  <si>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</si>
  <si>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</si>
  <si>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</si>
  <si>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</si>
  <si>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</si>
  <si>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</si>
  <si>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</si>
  <si>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</si>
  <si>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</si>
  <si>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</si>
  <si>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</si>
  <si>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</si>
  <si>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</si>
  <si>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</si>
  <si>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</si>
  <si>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</si>
  <si>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</si>
  <si>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</si>
  <si>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</si>
  <si>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</si>
  <si>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</si>
  <si>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</si>
  <si>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</si>
  <si>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</si>
  <si>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</si>
  <si>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</si>
  <si>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</si>
  <si>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</si>
  <si>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</si>
  <si>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</si>
  <si>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</si>
  <si>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</si>
  <si>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</si>
  <si>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</si>
  <si>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</si>
  <si>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</si>
  <si>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</si>
  <si>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</si>
  <si>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</si>
  <si>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</si>
  <si>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</si>
  <si>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</si>
  <si>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</si>
  <si>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</si>
  <si>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</si>
  <si>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</si>
  <si>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</si>
  <si>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</si>
  <si>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県立病院等事業会計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</si>
  <si>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</si>
  <si>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</si>
  <si>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</si>
  <si>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</si>
  <si>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港湾整備事業特別会計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</si>
  <si>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</si>
  <si>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</si>
  <si>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</si>
  <si>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</si>
  <si>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</si>
  <si>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</si>
  <si>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</si>
  <si>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</si>
  <si>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</si>
  <si>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</si>
  <si>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</si>
  <si>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</si>
  <si>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</si>
  <si>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</si>
  <si>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</si>
  <si>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</si>
  <si>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</si>
  <si>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</si>
  <si>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</si>
  <si>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</si>
  <si>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</si>
  <si>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</si>
  <si>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</si>
  <si>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</si>
  <si>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</si>
  <si>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</si>
  <si>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</si>
  <si>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</si>
  <si>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</si>
  <si>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</si>
  <si>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</si>
  <si>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</si>
  <si>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</si>
  <si>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</si>
  <si>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</si>
  <si>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</si>
  <si>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</si>
  <si>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</si>
  <si>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</si>
  <si>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</si>
  <si>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</si>
  <si>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</si>
  <si>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</si>
  <si>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</si>
  <si>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</si>
  <si>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</si>
  <si>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</si>
  <si>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</si>
  <si>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</si>
  <si>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</si>
  <si>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</si>
  <si>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</si>
  <si>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</si>
  <si>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</si>
  <si>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</si>
  <si>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</si>
  <si>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</si>
  <si>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</si>
  <si>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</si>
  <si>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</si>
  <si>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</si>
  <si>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</si>
  <si>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</si>
  <si>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</si>
  <si>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</si>
  <si>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</si>
  <si>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</si>
  <si>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</si>
  <si>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</si>
  <si>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</si>
  <si>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</si>
  <si>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</si>
  <si>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</si>
  <si>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</si>
  <si>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</si>
  <si>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</si>
  <si>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</si>
  <si>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</si>
  <si>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</si>
  <si>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</si>
  <si>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</si>
  <si>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</si>
  <si>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</si>
  <si>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</si>
  <si>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</si>
  <si>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0.18</t>
  </si>
  <si>
    <t>▲ 2.28</t>
  </si>
  <si>
    <t>▲ 0.79</t>
  </si>
  <si>
    <t>▲ 2.69</t>
  </si>
  <si>
    <t>電気事業会計</t>
  </si>
  <si>
    <t>一般会計</t>
  </si>
  <si>
    <t>県立病院等事業会計</t>
  </si>
  <si>
    <t>港湾整備事業特別会計</t>
  </si>
  <si>
    <t>流域下水道事業特別会計</t>
  </si>
  <si>
    <t>国民健康保険特別会計</t>
  </si>
  <si>
    <t>工業用水道事業会計</t>
  </si>
  <si>
    <t>証紙収入整理特別会計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</si>
  <si>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</si>
  <si>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</si>
  <si>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</si>
  <si>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</si>
  <si>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</si>
  <si>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</si>
  <si>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</si>
  <si>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</si>
  <si>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岩手県競馬組合</t>
    <rPh sb="0" eb="3">
      <t>イワテケン</t>
    </rPh>
    <rPh sb="3" eb="5">
      <t>ケイバ</t>
    </rPh>
    <rPh sb="5" eb="7">
      <t>クミアイ</t>
    </rPh>
    <phoneticPr fontId="2"/>
  </si>
  <si>
    <t>（公社）岩手県農畜産物価格安定基金協会</t>
    <rPh sb="1" eb="3">
      <t>コウシャ</t>
    </rPh>
    <phoneticPr fontId="3"/>
  </si>
  <si>
    <t>（公社）岩手県農業公社</t>
  </si>
  <si>
    <t>（公社）岩手県農産物改良種苗センター</t>
  </si>
  <si>
    <t>（一財）岩手県栽培漁業協会</t>
    <rPh sb="1" eb="2">
      <t>イチ</t>
    </rPh>
    <rPh sb="2" eb="3">
      <t>ザイ</t>
    </rPh>
    <phoneticPr fontId="3"/>
  </si>
  <si>
    <t>（一財）岩手県畜産協会</t>
  </si>
  <si>
    <t>（公財）さんりく基金</t>
    <rPh sb="1" eb="2">
      <t>コウ</t>
    </rPh>
    <phoneticPr fontId="3"/>
  </si>
  <si>
    <t>（公財）岩手県国際交流協会</t>
  </si>
  <si>
    <t>（一財）クリーンいわて事業団</t>
  </si>
  <si>
    <t>（公財）いわてリハビリテーションセンター</t>
  </si>
  <si>
    <t>（公財）いわて愛の健康づくり財団</t>
  </si>
  <si>
    <t>（公財）いきいき岩手支援財団</t>
  </si>
  <si>
    <t>（公財）いわて産業振興センター</t>
  </si>
  <si>
    <t>（公財）ふるさといわて定住財団</t>
  </si>
  <si>
    <t>（公財）岩手県観光協会</t>
  </si>
  <si>
    <t>（公財）岩手生物工学研究センター</t>
  </si>
  <si>
    <t>（公財）岩手県林業労働対策基金</t>
  </si>
  <si>
    <t>（公財）岩手県漁業担い手育成基金</t>
  </si>
  <si>
    <t>（公財）岩手県土木技術振興協会</t>
  </si>
  <si>
    <t>（公財）岩手県下水道公社</t>
  </si>
  <si>
    <t>（公財）岩手育英奨学会</t>
  </si>
  <si>
    <t>（公財）岩手県文化振興事業団</t>
  </si>
  <si>
    <t>（公財）岩手県スポーツ振興事業団</t>
  </si>
  <si>
    <t>（公財）岩手県暴力団追放推進センター</t>
  </si>
  <si>
    <t>三陸鉄道（株）</t>
    <rPh sb="5" eb="6">
      <t>カブ</t>
    </rPh>
    <phoneticPr fontId="3"/>
  </si>
  <si>
    <t>アイジーアールいわて銀河鉄道（株）</t>
  </si>
  <si>
    <t>岩手県オイルターミナル（株）</t>
  </si>
  <si>
    <t>（株）岩手ソフトウェアセンター</t>
  </si>
  <si>
    <t>岩手県産（株）</t>
  </si>
  <si>
    <t>（株）クリーントピアいわて</t>
  </si>
  <si>
    <t>(株)いわちく</t>
    <rPh sb="0" eb="3">
      <t>カブ</t>
    </rPh>
    <phoneticPr fontId="2"/>
  </si>
  <si>
    <t>岩手県空港ターミナルビル（株）</t>
  </si>
  <si>
    <t>（公財）盛岡地域地場産業振興センター</t>
    <rPh sb="4" eb="6">
      <t>モリオカ</t>
    </rPh>
    <rPh sb="6" eb="8">
      <t>チイキ</t>
    </rPh>
    <rPh sb="8" eb="10">
      <t>ジバ</t>
    </rPh>
    <rPh sb="10" eb="12">
      <t>サンギョウ</t>
    </rPh>
    <rPh sb="12" eb="14">
      <t>シンコウ</t>
    </rPh>
    <phoneticPr fontId="0"/>
  </si>
  <si>
    <t>〇</t>
    <phoneticPr fontId="2"/>
  </si>
  <si>
    <t>-</t>
    <phoneticPr fontId="2"/>
  </si>
  <si>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</si>
  <si>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</si>
  <si>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</si>
  <si>
    <t>東日本大震災復興交付金基金</t>
    <rPh sb="0" eb="1">
      <t>ヒガシ</t>
    </rPh>
    <rPh sb="1" eb="3">
      <t>ニホン</t>
    </rPh>
    <rPh sb="3" eb="6">
      <t>ダイシンサイ</t>
    </rPh>
    <rPh sb="6" eb="8">
      <t>フッコウ</t>
    </rPh>
    <rPh sb="8" eb="11">
      <t>コウフキン</t>
    </rPh>
    <rPh sb="11" eb="13">
      <t>キキン</t>
    </rPh>
    <phoneticPr fontId="5"/>
  </si>
  <si>
    <t>緊急雇用創出事業臨時特例基金</t>
    <phoneticPr fontId="5"/>
  </si>
  <si>
    <t>いわての学び希望基金</t>
    <phoneticPr fontId="5"/>
  </si>
  <si>
    <t>東日本大震災津波復興基金</t>
    <phoneticPr fontId="5"/>
  </si>
  <si>
    <t>地域振興基金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</si>
  <si>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</si>
  <si>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</si>
  <si>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</si>
  <si>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将来負担比率は、基準財政需要額算入見込額控除後の地方債現在高の増加及び充当可能基金の減少により、前年度よりも上昇した。
　有形固定資産減価償却率は、昨年度に比べ増加しているものの、グループ内の平均を下回っている。引き続き、平成27年度に策定した「岩手県公共施設等総合管理計画」や、各施設の個別施設計画等に基づき、計画的な維持管理と長寿命化を推進し、公共施設等の維持管理や修繕、更新等に要する中長期的なコストの縮減を図ることにより、財政負担の平準化に取り組んでいく。</t>
    <rPh sb="9" eb="16">
      <t>キジュンザイセイジュヨウガク</t>
    </rPh>
    <rPh sb="16" eb="18">
      <t>サンニュウ</t>
    </rPh>
    <rPh sb="18" eb="20">
      <t>ミコ</t>
    </rPh>
    <rPh sb="20" eb="21">
      <t>ガク</t>
    </rPh>
    <rPh sb="21" eb="24">
      <t>コウジョゴ</t>
    </rPh>
    <rPh sb="25" eb="28">
      <t>チホウサイ</t>
    </rPh>
    <rPh sb="28" eb="31">
      <t>ゲンザイダカ</t>
    </rPh>
    <rPh sb="32" eb="34">
      <t>ゾウカ</t>
    </rPh>
    <rPh sb="34" eb="35">
      <t>オヨ</t>
    </rPh>
    <rPh sb="75" eb="78">
      <t>サクネンド</t>
    </rPh>
    <rPh sb="79" eb="80">
      <t>クラ</t>
    </rPh>
    <rPh sb="81" eb="83">
      <t>ゾウカ</t>
    </rPh>
    <rPh sb="95" eb="96">
      <t>ナイ</t>
    </rPh>
    <rPh sb="97" eb="99">
      <t>ヘイキン</t>
    </rPh>
    <rPh sb="100" eb="102">
      <t>シタマワ</t>
    </rPh>
    <rPh sb="157" eb="160">
      <t>ケイカクテキ</t>
    </rPh>
    <rPh sb="161" eb="165">
      <t>イジカンリ</t>
    </rPh>
    <rPh sb="166" eb="170">
      <t>チョウジュミョウカ</t>
    </rPh>
    <rPh sb="171" eb="173">
      <t>スイシン</t>
    </rPh>
    <rPh sb="175" eb="180">
      <t>コウキョウシセツトウ</t>
    </rPh>
    <rPh sb="181" eb="185">
      <t>イジカンリ</t>
    </rPh>
    <rPh sb="186" eb="188">
      <t>シュウゼン</t>
    </rPh>
    <rPh sb="189" eb="192">
      <t>コウシントウ</t>
    </rPh>
    <rPh sb="193" eb="194">
      <t>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</si>
  <si>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</si>
  <si>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</si>
  <si>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</si>
  <si>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</si>
  <si>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</si>
  <si>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</si>
  <si>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グループ内平均値と比較して高い水準にあるが、R1決算はH30決算より低下している。実質公債費比率低下の主な要因は、過去に借り入れた県債の償還額が減少しているためである。将来負担比率についてもグループ内平均値と比較して高い水準にあり、R1決算はH30決算より増加している。増加の要因は、基準財政需要額算入見込額控除後の地方債現在高の増加及び充当可能基金が減少したことが挙げられる。
　いずれの指標も早期健全化基準に達してはいないが、引き続き、県債の発行規模等に留意しながら、公債費負担の軽減に努めていく。</t>
    <rPh sb="13" eb="14">
      <t>ウチ</t>
    </rPh>
    <rPh sb="14" eb="17">
      <t>ヘイキンチ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</si>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</sst>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C84C25A-E8F5-4BAD-9F8E-66C7A50B568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7466-4053-9AE7-4410E1833B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144938</c:v>
                </c:pt>
                <c:pt idx="1">
                  <c:v>156076</c:v>
                </c:pt>
                <c:pt idx="2">
                  <c:v>177773</c:v>
                </c:pt>
                <c:pt idx="3">
                  <c:v>170096</c:v>
                </c:pt>
                <c:pt idx="4">
                  <c:v>164700</c:v>
                </c:pt>
              </c:numCache>
            </c:numRef>
          </c:val>
          <c:smooth val="0"/>
          <c:extLst>
            <c:ext xmlns:c16="http://schemas.microsoft.com/office/drawing/2014/chart" uri="{C3380CC4-5D6E-409C-BE32-E72D297353CC}">
              <c16:uniqueId val="{00000001-7466-4053-9AE7-4410E1833B7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6.25</c:v>
                </c:pt>
                <c:pt idx="1">
                  <c:v>5.44</c:v>
                </c:pt>
                <c:pt idx="2">
                  <c:v>6.1</c:v>
                </c:pt>
                <c:pt idx="3">
                  <c:v>4.8</c:v>
                </c:pt>
                <c:pt idx="4">
                  <c:v>3.33</c:v>
                </c:pt>
              </c:numCache>
            </c:numRef>
          </c:val>
          <c:extLst>
            <c:ext xmlns:c16="http://schemas.microsoft.com/office/drawing/2014/chart" uri="{C3380CC4-5D6E-409C-BE32-E72D297353CC}">
              <c16:uniqueId val="{00000000-E32A-4BC3-9981-250C2994A0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6.97</c:v>
                </c:pt>
                <c:pt idx="1">
                  <c:v>5.68</c:v>
                </c:pt>
                <c:pt idx="2">
                  <c:v>5.22</c:v>
                </c:pt>
                <c:pt idx="3">
                  <c:v>5.78</c:v>
                </c:pt>
                <c:pt idx="4">
                  <c:v>4.66</c:v>
                </c:pt>
              </c:numCache>
            </c:numRef>
          </c:val>
          <c:extLst>
            <c:ext xmlns:c16="http://schemas.microsoft.com/office/drawing/2014/chart" uri="{C3380CC4-5D6E-409C-BE32-E72D297353CC}">
              <c16:uniqueId val="{00000001-E32A-4BC3-9981-250C2994A0C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-0.18</c:v>
                </c:pt>
                <c:pt idx="1">
                  <c:v>-2.2799999999999998</c:v>
                </c:pt>
                <c:pt idx="2">
                  <c:v>0.13</c:v>
                </c:pt>
                <c:pt idx="3">
                  <c:v>-0.79</c:v>
                </c:pt>
                <c:pt idx="4">
                  <c:v>-2.69</c:v>
                </c:pt>
              </c:numCache>
            </c:numRef>
          </c:val>
          <c:smooth val="0"/>
          <c:extLst>
            <c:ext xmlns:c16="http://schemas.microsoft.com/office/drawing/2014/chart" uri="{C3380CC4-5D6E-409C-BE32-E72D297353CC}">
              <c16:uniqueId val="{00000002-E32A-4BC3-9981-250C2994A0C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0-81B5-49B0-B3CC-CEF6B092DF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B5-49B0-B3CC-CEF6B092DFBC}"/>
            </c:ext>
          </c:extLst>
        </c:ser>
        <c:ser>
          <c:idx val="2"/>
          <c:order val="2"/>
          <c:tx>
            <c:strRef>
              <c:f>データシート!$A$29</c:f>
              <c:strCache>
                <c:ptCount val="1"/>
                <c:pt idx="0">
                  <c:v>証紙収入整理特別会計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81B5-49B0-B3CC-CEF6B092DFB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c:v>
                </c:pt>
                <c:pt idx="4">
                  <c:v>#N/A</c:v>
                </c:pt>
                <c:pt idx="5">
                  <c:v>0.11</c:v>
                </c:pt>
                <c:pt idx="6">
                  <c:v>#N/A</c:v>
                </c:pt>
                <c:pt idx="7">
                  <c:v>0.03</c:v>
                </c:pt>
                <c:pt idx="8">
                  <c:v>#N/A</c:v>
                </c:pt>
                <c:pt idx="9">
                  <c:v>0.15</c:v>
                </c:pt>
              </c:numCache>
            </c:numRef>
          </c:val>
          <c:extLst>
            <c:ext xmlns:c16="http://schemas.microsoft.com/office/drawing/2014/chart" uri="{C3380CC4-5D6E-409C-BE32-E72D297353CC}">
              <c16:uniqueId val="{00000003-81B5-49B0-B3CC-CEF6B092DF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0.46</c:v>
                </c:pt>
                <c:pt idx="8">
                  <c:v>#N/A</c:v>
                </c:pt>
                <c:pt idx="9">
                  <c:v>0.2</c:v>
                </c:pt>
              </c:numCache>
            </c:numRef>
          </c:val>
          <c:extLst>
            <c:ext xmlns:c16="http://schemas.microsoft.com/office/drawing/2014/chart" uri="{C3380CC4-5D6E-409C-BE32-E72D297353CC}">
              <c16:uniqueId val="{00000004-81B5-49B0-B3CC-CEF6B092DFBC}"/>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0.21</c:v>
                </c:pt>
                <c:pt idx="4">
                  <c:v>#N/A</c:v>
                </c:pt>
                <c:pt idx="5">
                  <c:v>0.22</c:v>
                </c:pt>
                <c:pt idx="6">
                  <c:v>#N/A</c:v>
                </c:pt>
                <c:pt idx="7">
                  <c:v>0.24</c:v>
                </c:pt>
                <c:pt idx="8">
                  <c:v>#N/A</c:v>
                </c:pt>
                <c:pt idx="9">
                  <c:v>0.23</c:v>
                </c:pt>
              </c:numCache>
            </c:numRef>
          </c:val>
          <c:extLst>
            <c:ext xmlns:c16="http://schemas.microsoft.com/office/drawing/2014/chart" uri="{C3380CC4-5D6E-409C-BE32-E72D297353CC}">
              <c16:uniqueId val="{00000005-81B5-49B0-B3CC-CEF6B092DFBC}"/>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0.35</c:v>
                </c:pt>
                <c:pt idx="4">
                  <c:v>#N/A</c:v>
                </c:pt>
                <c:pt idx="5">
                  <c:v>0.31</c:v>
                </c:pt>
                <c:pt idx="6">
                  <c:v>#N/A</c:v>
                </c:pt>
                <c:pt idx="7">
                  <c:v>0.31</c:v>
                </c:pt>
                <c:pt idx="8">
                  <c:v>#N/A</c:v>
                </c:pt>
                <c:pt idx="9">
                  <c:v>0.28000000000000003</c:v>
                </c:pt>
              </c:numCache>
            </c:numRef>
          </c:val>
          <c:extLst>
            <c:ext xmlns:c16="http://schemas.microsoft.com/office/drawing/2014/chart" uri="{C3380CC4-5D6E-409C-BE32-E72D297353CC}">
              <c16:uniqueId val="{00000006-81B5-49B0-B3CC-CEF6B092DFBC}"/>
            </c:ext>
          </c:extLst>
        </c:ser>
        <c:ser>
          <c:idx val="7"/>
          <c:order val="7"/>
          <c:tx>
            <c:strRef>
              <c:f>データシート!$A$34</c:f>
              <c:strCache>
                <c:ptCount val="1"/>
                <c:pt idx="0">
                  <c:v>県立病院等事業会計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4.1399999999999997</c:v>
                </c:pt>
                <c:pt idx="2">
                  <c:v>#N/A</c:v>
                </c:pt>
                <c:pt idx="3">
                  <c:v>3.33</c:v>
                </c:pt>
                <c:pt idx="4">
                  <c:v>#N/A</c:v>
                </c:pt>
                <c:pt idx="5">
                  <c:v>2.08</c:v>
                </c:pt>
                <c:pt idx="6">
                  <c:v>#N/A</c:v>
                </c:pt>
                <c:pt idx="7">
                  <c:v>1.48</c:v>
                </c:pt>
                <c:pt idx="8">
                  <c:v>#N/A</c:v>
                </c:pt>
                <c:pt idx="9">
                  <c:v>1.17</c:v>
                </c:pt>
              </c:numCache>
            </c:numRef>
          </c:val>
          <c:extLst>
            <c:ext xmlns:c16="http://schemas.microsoft.com/office/drawing/2014/chart" uri="{C3380CC4-5D6E-409C-BE32-E72D297353CC}">
              <c16:uniqueId val="{00000007-81B5-49B0-B3CC-CEF6B092DF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6.25</c:v>
                </c:pt>
                <c:pt idx="2">
                  <c:v>#N/A</c:v>
                </c:pt>
                <c:pt idx="3">
                  <c:v>5.44</c:v>
                </c:pt>
                <c:pt idx="4">
                  <c:v>#N/A</c:v>
                </c:pt>
                <c:pt idx="5">
                  <c:v>6.09</c:v>
                </c:pt>
                <c:pt idx="6">
                  <c:v>#N/A</c:v>
                </c:pt>
                <c:pt idx="7">
                  <c:v>4.79</c:v>
                </c:pt>
                <c:pt idx="8">
                  <c:v>#N/A</c:v>
                </c:pt>
                <c:pt idx="9">
                  <c:v>3.32</c:v>
                </c:pt>
              </c:numCache>
            </c:numRef>
          </c:val>
          <c:extLst>
            <c:ext xmlns:c16="http://schemas.microsoft.com/office/drawing/2014/chart" uri="{C3380CC4-5D6E-409C-BE32-E72D297353CC}">
              <c16:uniqueId val="{00000008-81B5-49B0-B3CC-CEF6B092DFBC}"/>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3.93</c:v>
                </c:pt>
                <c:pt idx="2">
                  <c:v>#N/A</c:v>
                </c:pt>
                <c:pt idx="3">
                  <c:v>3.11</c:v>
                </c:pt>
                <c:pt idx="4">
                  <c:v>#N/A</c:v>
                </c:pt>
                <c:pt idx="5">
                  <c:v>2.74</c:v>
                </c:pt>
                <c:pt idx="6">
                  <c:v>#N/A</c:v>
                </c:pt>
                <c:pt idx="7">
                  <c:v>3.24</c:v>
                </c:pt>
                <c:pt idx="8">
                  <c:v>#N/A</c:v>
                </c:pt>
                <c:pt idx="9">
                  <c:v>3.76</c:v>
                </c:pt>
              </c:numCache>
            </c:numRef>
          </c:val>
          <c:extLst>
            <c:ext xmlns:c16="http://schemas.microsoft.com/office/drawing/2014/chart" uri="{C3380CC4-5D6E-409C-BE32-E72D297353CC}">
              <c16:uniqueId val="{00000009-81B5-49B0-B3CC-CEF6B092DFBC}"/>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76352</c:v>
                </c:pt>
                <c:pt idx="5">
                  <c:v>76002</c:v>
                </c:pt>
                <c:pt idx="8">
                  <c:v>75277</c:v>
                </c:pt>
                <c:pt idx="11">
                  <c:v>73514</c:v>
                </c:pt>
                <c:pt idx="14">
                  <c:v>72034</c:v>
                </c:pt>
              </c:numCache>
            </c:numRef>
          </c:val>
          <c:extLst>
            <c:ext xmlns:c16="http://schemas.microsoft.com/office/drawing/2014/chart" uri="{C3380CC4-5D6E-409C-BE32-E72D297353CC}">
              <c16:uniqueId val="{00000000-F5E0-4812-B5F6-11FD67F988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0</c:v>
                </c:pt>
                <c:pt idx="9">
                  <c:v>0</c:v>
                </c:pt>
                <c:pt idx="12">
                  <c:v>1</c:v>
                </c:pt>
              </c:numCache>
            </c:numRef>
          </c:val>
          <c:extLst>
            <c:ext xmlns:c16="http://schemas.microsoft.com/office/drawing/2014/chart" uri="{C3380CC4-5D6E-409C-BE32-E72D297353CC}">
              <c16:uniqueId val="{00000001-F5E0-4812-B5F6-11FD67F988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955</c:v>
                </c:pt>
                <c:pt idx="3">
                  <c:v>987</c:v>
                </c:pt>
                <c:pt idx="6">
                  <c:v>904</c:v>
                </c:pt>
                <c:pt idx="9">
                  <c:v>886</c:v>
                </c:pt>
                <c:pt idx="12">
                  <c:v>793</c:v>
                </c:pt>
              </c:numCache>
            </c:numRef>
          </c:val>
          <c:extLst>
            <c:ext xmlns:c16="http://schemas.microsoft.com/office/drawing/2014/chart" uri="{C3380CC4-5D6E-409C-BE32-E72D297353CC}">
              <c16:uniqueId val="{00000002-F5E0-4812-B5F6-11FD67F988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E0-4812-B5F6-11FD67F988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10094</c:v>
                </c:pt>
                <c:pt idx="3">
                  <c:v>10383</c:v>
                </c:pt>
                <c:pt idx="6">
                  <c:v>10179</c:v>
                </c:pt>
                <c:pt idx="9">
                  <c:v>9718</c:v>
                </c:pt>
                <c:pt idx="12">
                  <c:v>10135</c:v>
                </c:pt>
              </c:numCache>
            </c:numRef>
          </c:val>
          <c:extLst>
            <c:ext xmlns:c16="http://schemas.microsoft.com/office/drawing/2014/chart" uri="{C3380CC4-5D6E-409C-BE32-E72D297353CC}">
              <c16:uniqueId val="{00000004-F5E0-4812-B5F6-11FD67F988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897</c:v>
                </c:pt>
                <c:pt idx="3">
                  <c:v>930</c:v>
                </c:pt>
                <c:pt idx="6">
                  <c:v>868</c:v>
                </c:pt>
                <c:pt idx="9">
                  <c:v>1018</c:v>
                </c:pt>
                <c:pt idx="12">
                  <c:v>1118</c:v>
                </c:pt>
              </c:numCache>
            </c:numRef>
          </c:val>
          <c:extLst>
            <c:ext xmlns:c16="http://schemas.microsoft.com/office/drawing/2014/chart" uri="{C3380CC4-5D6E-409C-BE32-E72D297353CC}">
              <c16:uniqueId val="{00000005-F5E0-4812-B5F6-11FD67F988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E0-4812-B5F6-11FD67F988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130107</c:v>
                </c:pt>
                <c:pt idx="3">
                  <c:v>121454</c:v>
                </c:pt>
                <c:pt idx="6">
                  <c:v>119442</c:v>
                </c:pt>
                <c:pt idx="9">
                  <c:v>111144</c:v>
                </c:pt>
                <c:pt idx="12">
                  <c:v>103838</c:v>
                </c:pt>
              </c:numCache>
            </c:numRef>
          </c:val>
          <c:extLst>
            <c:ext xmlns:c16="http://schemas.microsoft.com/office/drawing/2014/chart" uri="{C3380CC4-5D6E-409C-BE32-E72D297353CC}">
              <c16:uniqueId val="{00000007-F5E0-4812-B5F6-11FD67F9880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65703</c:v>
                </c:pt>
                <c:pt idx="2">
                  <c:v>#N/A</c:v>
                </c:pt>
                <c:pt idx="3">
                  <c:v>#N/A</c:v>
                </c:pt>
                <c:pt idx="4">
                  <c:v>57753</c:v>
                </c:pt>
                <c:pt idx="5">
                  <c:v>#N/A</c:v>
                </c:pt>
                <c:pt idx="6">
                  <c:v>#N/A</c:v>
                </c:pt>
                <c:pt idx="7">
                  <c:v>56116</c:v>
                </c:pt>
                <c:pt idx="8">
                  <c:v>#N/A</c:v>
                </c:pt>
                <c:pt idx="9">
                  <c:v>#N/A</c:v>
                </c:pt>
                <c:pt idx="10">
                  <c:v>49252</c:v>
                </c:pt>
                <c:pt idx="11">
                  <c:v>#N/A</c:v>
                </c:pt>
                <c:pt idx="12">
                  <c:v>#N/A</c:v>
                </c:pt>
                <c:pt idx="13">
                  <c:v>43851</c:v>
                </c:pt>
                <c:pt idx="14">
                  <c:v>#N/A</c:v>
                </c:pt>
              </c:numCache>
            </c:numRef>
          </c:val>
          <c:smooth val="0"/>
          <c:extLst>
            <c:ext xmlns:c16="http://schemas.microsoft.com/office/drawing/2014/chart" uri="{C3380CC4-5D6E-409C-BE32-E72D297353CC}">
              <c16:uniqueId val="{00000008-F5E0-4812-B5F6-11FD67F9880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812083</c:v>
                </c:pt>
                <c:pt idx="5">
                  <c:v>789924</c:v>
                </c:pt>
                <c:pt idx="8">
                  <c:v>772665</c:v>
                </c:pt>
                <c:pt idx="11">
                  <c:v>756104</c:v>
                </c:pt>
                <c:pt idx="14">
                  <c:v>739464</c:v>
                </c:pt>
              </c:numCache>
            </c:numRef>
          </c:val>
          <c:extLst>
            <c:ext xmlns:c16="http://schemas.microsoft.com/office/drawing/2014/chart" uri="{C3380CC4-5D6E-409C-BE32-E72D297353CC}">
              <c16:uniqueId val="{00000000-CAA5-4659-8419-CC6EF7D3A7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50708</c:v>
                </c:pt>
                <c:pt idx="5">
                  <c:v>51519</c:v>
                </c:pt>
                <c:pt idx="8">
                  <c:v>51701</c:v>
                </c:pt>
                <c:pt idx="11">
                  <c:v>51614</c:v>
                </c:pt>
                <c:pt idx="14">
                  <c:v>50633</c:v>
                </c:pt>
              </c:numCache>
            </c:numRef>
          </c:val>
          <c:extLst>
            <c:ext xmlns:c16="http://schemas.microsoft.com/office/drawing/2014/chart" uri="{C3380CC4-5D6E-409C-BE32-E72D297353CC}">
              <c16:uniqueId val="{00000001-CAA5-4659-8419-CC6EF7D3A7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103013</c:v>
                </c:pt>
                <c:pt idx="5">
                  <c:v>81827</c:v>
                </c:pt>
                <c:pt idx="8">
                  <c:v>73178</c:v>
                </c:pt>
                <c:pt idx="11">
                  <c:v>75093</c:v>
                </c:pt>
                <c:pt idx="14">
                  <c:v>68982</c:v>
                </c:pt>
              </c:numCache>
            </c:numRef>
          </c:val>
          <c:extLst>
            <c:ext xmlns:c16="http://schemas.microsoft.com/office/drawing/2014/chart" uri="{C3380CC4-5D6E-409C-BE32-E72D297353CC}">
              <c16:uniqueId val="{00000002-CAA5-4659-8419-CC6EF7D3A7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A5-4659-8419-CC6EF7D3A7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A5-4659-8419-CC6EF7D3A7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113</c:v>
                </c:pt>
                <c:pt idx="3">
                  <c:v>93</c:v>
                </c:pt>
                <c:pt idx="6">
                  <c:v>145</c:v>
                </c:pt>
                <c:pt idx="9">
                  <c:v>147</c:v>
                </c:pt>
                <c:pt idx="12">
                  <c:v>38</c:v>
                </c:pt>
              </c:numCache>
            </c:numRef>
          </c:val>
          <c:extLst>
            <c:ext xmlns:c16="http://schemas.microsoft.com/office/drawing/2014/chart" uri="{C3380CC4-5D6E-409C-BE32-E72D297353CC}">
              <c16:uniqueId val="{00000005-CAA5-4659-8419-CC6EF7D3A7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176451</c:v>
                </c:pt>
                <c:pt idx="3">
                  <c:v>178072</c:v>
                </c:pt>
                <c:pt idx="6">
                  <c:v>176003</c:v>
                </c:pt>
                <c:pt idx="9">
                  <c:v>166113</c:v>
                </c:pt>
                <c:pt idx="12">
                  <c:v>161926</c:v>
                </c:pt>
              </c:numCache>
            </c:numRef>
          </c:val>
          <c:extLst>
            <c:ext xmlns:c16="http://schemas.microsoft.com/office/drawing/2014/chart" uri="{C3380CC4-5D6E-409C-BE32-E72D297353CC}">
              <c16:uniqueId val="{00000006-CAA5-4659-8419-CC6EF7D3A7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A5-4659-8419-CC6EF7D3A7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87974</c:v>
                </c:pt>
                <c:pt idx="3">
                  <c:v>82443</c:v>
                </c:pt>
                <c:pt idx="6">
                  <c:v>70174</c:v>
                </c:pt>
                <c:pt idx="9">
                  <c:v>67650</c:v>
                </c:pt>
                <c:pt idx="12">
                  <c:v>65680</c:v>
                </c:pt>
              </c:numCache>
            </c:numRef>
          </c:val>
          <c:extLst>
            <c:ext xmlns:c16="http://schemas.microsoft.com/office/drawing/2014/chart" uri="{C3380CC4-5D6E-409C-BE32-E72D297353CC}">
              <c16:uniqueId val="{00000008-CAA5-4659-8419-CC6EF7D3A7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5626</c:v>
                </c:pt>
                <c:pt idx="3">
                  <c:v>4542</c:v>
                </c:pt>
                <c:pt idx="6">
                  <c:v>3627</c:v>
                </c:pt>
                <c:pt idx="9">
                  <c:v>2794</c:v>
                </c:pt>
                <c:pt idx="12">
                  <c:v>2071</c:v>
                </c:pt>
              </c:numCache>
            </c:numRef>
          </c:val>
          <c:extLst>
            <c:ext xmlns:c16="http://schemas.microsoft.com/office/drawing/2014/chart" uri="{C3380CC4-5D6E-409C-BE32-E72D297353CC}">
              <c16:uniqueId val="{00000009-CAA5-4659-8419-CC6EF7D3A7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1439973</c:v>
                </c:pt>
                <c:pt idx="3">
                  <c:v>1407168</c:v>
                </c:pt>
                <c:pt idx="6">
                  <c:v>1375859</c:v>
                </c:pt>
                <c:pt idx="9">
                  <c:v>1355246</c:v>
                </c:pt>
                <c:pt idx="12">
                  <c:v>1344487</c:v>
                </c:pt>
              </c:numCache>
            </c:numRef>
          </c:val>
          <c:extLst>
            <c:ext xmlns:c16="http://schemas.microsoft.com/office/drawing/2014/chart" uri="{C3380CC4-5D6E-409C-BE32-E72D297353CC}">
              <c16:uniqueId val="{0000000A-CAA5-4659-8419-CC6EF7D3A71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744334</c:v>
                </c:pt>
                <c:pt idx="2">
                  <c:v>#N/A</c:v>
                </c:pt>
                <c:pt idx="3">
                  <c:v>#N/A</c:v>
                </c:pt>
                <c:pt idx="4">
                  <c:v>749048</c:v>
                </c:pt>
                <c:pt idx="5">
                  <c:v>#N/A</c:v>
                </c:pt>
                <c:pt idx="6">
                  <c:v>#N/A</c:v>
                </c:pt>
                <c:pt idx="7">
                  <c:v>728265</c:v>
                </c:pt>
                <c:pt idx="8">
                  <c:v>#N/A</c:v>
                </c:pt>
                <c:pt idx="9">
                  <c:v>#N/A</c:v>
                </c:pt>
                <c:pt idx="10">
                  <c:v>709138</c:v>
                </c:pt>
                <c:pt idx="11">
                  <c:v>#N/A</c:v>
                </c:pt>
                <c:pt idx="12">
                  <c:v>#N/A</c:v>
                </c:pt>
                <c:pt idx="13">
                  <c:v>715124</c:v>
                </c:pt>
                <c:pt idx="14">
                  <c:v>#N/A</c:v>
                </c:pt>
              </c:numCache>
            </c:numRef>
          </c:val>
          <c:smooth val="0"/>
          <c:extLst>
            <c:ext xmlns:c16="http://schemas.microsoft.com/office/drawing/2014/chart" uri="{C3380CC4-5D6E-409C-BE32-E72D297353CC}">
              <c16:uniqueId val="{0000000B-CAA5-4659-8419-CC6EF7D3A71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20819</c:v>
                </c:pt>
                <c:pt idx="1">
                  <c:v>22952</c:v>
                </c:pt>
                <c:pt idx="2">
                  <c:v>18329</c:v>
                </c:pt>
              </c:numCache>
            </c:numRef>
          </c:val>
          <c:extLst>
            <c:ext xmlns:c16="http://schemas.microsoft.com/office/drawing/2014/chart" uri="{C3380CC4-5D6E-409C-BE32-E72D297353CC}">
              <c16:uniqueId val="{00000000-FA4F-40ED-A122-071069C2D9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13553</c:v>
                </c:pt>
                <c:pt idx="1">
                  <c:v>14790</c:v>
                </c:pt>
                <c:pt idx="2">
                  <c:v>14790</c:v>
                </c:pt>
              </c:numCache>
            </c:numRef>
          </c:val>
          <c:extLst>
            <c:ext xmlns:c16="http://schemas.microsoft.com/office/drawing/2014/chart" uri="{C3380CC4-5D6E-409C-BE32-E72D297353CC}">
              <c16:uniqueId val="{00000001-FA4F-40ED-A122-071069C2D9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80380</c:v>
                </c:pt>
                <c:pt idx="1">
                  <c:v>59497</c:v>
                </c:pt>
                <c:pt idx="2">
                  <c:v>53892</c:v>
                </c:pt>
              </c:numCache>
            </c:numRef>
          </c:val>
          <c:extLst>
            <c:ext xmlns:c16="http://schemas.microsoft.com/office/drawing/2014/chart" uri="{C3380CC4-5D6E-409C-BE32-E72D297353CC}">
              <c16:uniqueId val="{00000002-FA4F-40ED-A122-071069C2D9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{D4877D51-4BCE-4912-89D7-138AAE043A32}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61B-4649-9D9D-841136A8F4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{9813B5BE-6EB7-4632-BEC7-B487ABDB4CB3}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1B-4649-9D9D-841136A8F4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{8EE5969E-AD2D-4418-91BC-D30DC22C4749}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1B-4649-9D9D-841136A8F4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{535B34D5-210E-4821-89BE-36F80F0FE025}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1B-4649-9D9D-841136A8F4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{91766B05-D83E-44BE-B29B-BFFE7FB9B264}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1B-4649-9D9D-841136A8F4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{F5FEE92E-C3C9-47CE-B8CE-2539A5DC99F4}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61B-4649-9D9D-841136A8F405}"/>
                </c:ext>
              </c:extLst>
            </c:dLbl>
            <c:dLbl>
              <c:idx val="16"/>
              <c:layout>
                <c:manualLayout>
                  <c:x val="-3.732341166236574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{9FC8DFFB-3846-4943-901B-272A22E1B8EB}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61B-4649-9D9D-841136A8F4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{6DCAC498-41C2-4DC1-B129-D85518D88D7F}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61B-4649-9D9D-841136A8F405}"/>
                </c:ext>
              </c:extLst>
            </c:dLbl>
            <c:dLbl>
              <c:idx val="32"/>
              <c:layout>
                <c:manualLayout>
                  <c:x val="-2.68375394574406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{67439EA3-4ADA-4FE8-96E4-6875DDE988A3}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61B-4649-9D9D-841136A8F4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52.8</c:v>
                </c:pt>
                <c:pt idx="16">
                  <c:v>53.5</c:v>
                </c:pt>
                <c:pt idx="24">
                  <c:v>53.1</c:v>
                </c:pt>
                <c:pt idx="32">
                  <c:v>53.6</c:v>
                </c:pt>
              </c:numCache>
            </c:numRef>
          </c:xVal>
          <c:yVal>
            <c:numRef>
              <c:f>公会計指標分析・財政指標組合せ分析表!$BP$51:$DC$51</c:f>
              <c:numCache>
                <c:formatCode>#,##0.0;"▲ "#,##0.0</c:formatCode>
                <c:ptCount val="40"/>
                <c:pt idx="8">
                  <c:v>229.4</c:v>
                </c:pt>
                <c:pt idx="16">
                  <c:v>224.2</c:v>
                </c:pt>
                <c:pt idx="24">
                  <c:v>218.3</c:v>
                </c:pt>
                <c:pt idx="32">
                  <c:v>221.7</c:v>
                </c:pt>
              </c:numCache>
            </c:numRef>
          </c:yVal>
          <c:smooth val="0"/>
          <c:extLst>
            <c:ext xmlns:c16="http://schemas.microsoft.com/office/drawing/2014/chart" uri="{C3380CC4-5D6E-409C-BE32-E72D297353CC}">
              <c16:uniqueId val="{00000009-B61B-4649-9D9D-841136A8F40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{5871B557-F137-404C-9B41-EE768AA249AF}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61B-4649-9D9D-841136A8F4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{0A787DA5-D955-48D2-B503-B4D3C7948E8D}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1B-4649-9D9D-841136A8F4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{4750A4FD-46E7-49BF-A39F-6CA3B4C2ECAF}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1B-4649-9D9D-841136A8F4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{5C019E61-EC35-4A6C-869C-9A9B57E36AE5}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1B-4649-9D9D-841136A8F4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{935718A7-9DFC-418A-977D-4C28A7DCE034}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1B-4649-9D9D-841136A8F4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{15CBBFB5-AB30-49CB-9132-EFCDE5D44AD2}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61B-4649-9D9D-841136A8F4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{517EF3F3-B898-4F61-8FD7-31660115CDB7}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61B-4649-9D9D-841136A8F4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{70E91AA7-FBAC-4F5B-B468-E2D5A04FB6BB}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61B-4649-9D9D-841136A8F4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{2121AA51-8AF9-4C8A-B385-5772DEACC2E6}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61B-4649-9D9D-841136A8F4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B61B-4649-9D9D-841136A8F405}"/>
            </c:ext>
          </c:extLst>
        </c:ser>
        <c:dLbls>
          <c:showLegendKey val="0"/>
          <c:showVal val="1"/>
          <c:showCatName val="0"/>
          <c:showSerName val="0"/>
          <c:showPercent val="0"/>
          <c:showBubbleSize val="0"/>
        </c:dLbls>
        <c:axId val="46179840"/>
        <c:axId val="46181760"/>
      </c:scatterChart>
      <c:valAx>
        <c:axId val="46179840"/>
        <c:scaling>
          <c:orientation val="minMax"/>
          <c:max val="57.6"/>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9"/>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{0326952F-E2C3-4822-8DC3-31D03AA247CD}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B96-4BBE-8C99-DB9F8E635E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{40712647-9F0E-43AC-A50A-528702BFC583}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96-4BBE-8C99-DB9F8E635E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{35C5546E-C949-421E-80E1-4E42403194AC}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96-4BBE-8C99-DB9F8E635E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{EFA094C9-A277-4488-8685-E1B439EAE1B7}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96-4BBE-8C99-DB9F8E635E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{13FEE2E5-53E0-4537-824E-80F49A92362B}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96-4BBE-8C99-DB9F8E635E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{A0DDDBAE-2934-415B-98CE-A9ACF8CBFE0E}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B96-4BBE-8C99-DB9F8E635E4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{131D3E40-F665-48C4-A86C-A2BB99CC2E6A}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B96-4BBE-8C99-DB9F8E635E4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{E29552C0-373E-45BC-9A8D-812C1FB1E93F}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B96-4BBE-8C99-DB9F8E635E4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{71871E6C-AFB6-43F9-9165-7C8990030C5F}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B96-4BBE-8C99-DB9F8E635E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20.5</c:v>
                </c:pt>
                <c:pt idx="8">
                  <c:v>19.5</c:v>
                </c:pt>
                <c:pt idx="16">
                  <c:v>18.2</c:v>
                </c:pt>
                <c:pt idx="24">
                  <c:v>16.7</c:v>
                </c:pt>
                <c:pt idx="32">
                  <c:v>15.3</c:v>
                </c:pt>
              </c:numCache>
            </c:numRef>
          </c:xVal>
          <c:yVal>
            <c:numRef>
              <c:f>公会計指標分析・財政指標組合せ分析表!$BP$73:$DC$73</c:f>
              <c:numCache>
                <c:formatCode>#,##0.0;"▲ "#,##0.0</c:formatCode>
                <c:ptCount val="40"/>
                <c:pt idx="0">
                  <c:v>224.6</c:v>
                </c:pt>
                <c:pt idx="8">
                  <c:v>229.4</c:v>
                </c:pt>
                <c:pt idx="16">
                  <c:v>224.2</c:v>
                </c:pt>
                <c:pt idx="24">
                  <c:v>218.3</c:v>
                </c:pt>
                <c:pt idx="32">
                  <c:v>221.7</c:v>
                </c:pt>
              </c:numCache>
            </c:numRef>
          </c:yVal>
          <c:smooth val="0"/>
          <c:extLst>
            <c:ext xmlns:c16="http://schemas.microsoft.com/office/drawing/2014/chart" uri="{C3380CC4-5D6E-409C-BE32-E72D297353CC}">
              <c16:uniqueId val="{00000009-BB96-4BBE-8C99-DB9F8E635E4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{A1215468-2887-46EF-89FA-C7C1EB1DD6EB}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B96-4BBE-8C99-DB9F8E635E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{DFA9918D-6CD8-4046-A882-E6CF667DBFC7}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96-4BBE-8C99-DB9F8E635E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{1A3AA775-0E5F-4E57-986A-5EC2B97B2387}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96-4BBE-8C99-DB9F8E635E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{3DBAAEA9-232F-4070-AA50-967EBD56113A}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96-4BBE-8C99-DB9F8E635E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{FAA5FD46-5FFB-4531-A1B3-CB2CA1371861}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96-4BBE-8C99-DB9F8E635E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{762C9C6D-804F-4BE8-9002-73F733174B96}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B96-4BBE-8C99-DB9F8E635E4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{42080AD0-CD0A-482F-8D57-132DF299558C}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B96-4BBE-8C99-DB9F8E635E4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{86819AAD-C638-46D1-8270-2ED705A3D000}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B96-4BBE-8C99-DB9F8E635E4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{F0C6743F-BE2B-46CD-9C1A-5BDD807BC946}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B96-4BBE-8C99-DB9F8E635E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BB96-4BBE-8C99-DB9F8E635E46}"/>
            </c:ext>
          </c:extLst>
        </c:ser>
        <c:dLbls>
          <c:showLegendKey val="0"/>
          <c:showVal val="1"/>
          <c:showCatName val="0"/>
          <c:showSerName val="0"/>
          <c:showPercent val="0"/>
          <c:showBubbleSize val="0"/>
        </c:dLbls>
        <c:axId val="84219776"/>
        <c:axId val="84234240"/>
      </c:scatterChart>
      <c:valAx>
        <c:axId val="84219776"/>
        <c:scaling>
          <c:orientation val="minMax"/>
          <c:max val="21.3"/>
          <c:min val="1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高水準となっている。令和元年度は、公共事業等債や地方道路等整備事業債に係る県債償還額の減少及び借入利率の低下に伴う利払い額の減少により、元利償還金が減少したため対前年度比で</a:t>
          </a:r>
          <a:r>
            <a:rPr kumimoji="1" lang="en-US" altLang="ja-JP" sz="1250">
              <a:latin typeface="ＭＳ ゴシック" pitchFamily="49" charset="-128"/>
              <a:ea typeface="ＭＳ ゴシック" pitchFamily="49" charset="-128"/>
            </a:rPr>
            <a:t>73</a:t>
          </a:r>
          <a:r>
            <a:rPr kumimoji="1" lang="ja-JP" altLang="en-US" sz="1250">
              <a:latin typeface="ＭＳ ゴシック" pitchFamily="49" charset="-128"/>
              <a:ea typeface="ＭＳ ゴシック" pitchFamily="49" charset="-128"/>
            </a:rPr>
            <a:t>億円の減となっている。</a:t>
          </a:r>
        </a:p>
        <a:p>
          <a:r>
            <a:rPr kumimoji="1" lang="ja-JP" altLang="en-US" sz="1250">
              <a:latin typeface="ＭＳ ゴシック" pitchFamily="49" charset="-128"/>
              <a:ea typeface="ＭＳ ゴシック" pitchFamily="49" charset="-128"/>
            </a:rPr>
            <a:t>　公債費は、平成</a:t>
          </a:r>
          <a:r>
            <a:rPr kumimoji="1" lang="en-US" altLang="ja-JP" sz="1250">
              <a:latin typeface="ＭＳ ゴシック" pitchFamily="49" charset="-128"/>
              <a:ea typeface="ＭＳ ゴシック" pitchFamily="49" charset="-128"/>
            </a:rPr>
            <a:t>26</a:t>
          </a:r>
          <a:r>
            <a:rPr kumimoji="1" lang="ja-JP" altLang="en-US" sz="125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年度をピークに低下しているものの引き続き高い水準で推移する見込であり、今後も、低利資金の活用や資金調達方法の多様化を図り、適正に管理していく。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年度末の減債基金残高は、減債基金積立相当額を上回っている。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将来負担比率の分子のうち、将来負担額については、令和元年度において、地方債の発行額の抑制により地方債現在高が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億円の減少となり、減少傾向を示している。</a:t>
          </a:r>
        </a:p>
        <a:p>
          <a:r>
            <a:rPr kumimoji="1" lang="ja-JP" altLang="en-US" sz="1400">
              <a:latin typeface="ＭＳ ゴシック" pitchFamily="49" charset="-128"/>
              <a:ea typeface="ＭＳ ゴシック" pitchFamily="49" charset="-128"/>
            </a:rPr>
            <a:t>　また、充当可能財源は、令和元年度は基準財政需要額算入見込額が</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億円の減少となったが、将来負担比率の分子としては、対前年度比で</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億円の増加となった。</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年度をピークに低下しているものの引き続き高い水準で推移する見込であり、今後も、低利資金の活用や資金調達方法の多様化を図り、適正に管理していく。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年度決算に伴う実質収支から財政調整基金に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億円積立てた一方、財源対策のため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億円取崩したこと、東日本大震災復興交付金基金から復興交付金事業に要する経費の財源に充てるため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国が定めた復興交付金事業計画の終期は、令和２年度までとされており、令和２年度末には東日本大震災復興交付金基金の全額を取崩す予定であることから、基金全体として減少していく見込み。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・東日本大震災復興交付金基金：県又は市町村が実施する東日本大震災復興特別区域法（平成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・緊急雇用創出事業臨時特例基金：雇用及び就業の機会を緊急かつ臨時的に創出すること等により失業者等の生活の安定を図るための緊急雇用創出事業に要する経費の財源に充てるため。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・東日本大震災津波復興基金：県又は市町村が実施する東日本大震災津波（平成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年東北地方太平洋沖地震及び津波による災害をいう。）からの復興を図るための事業に要する経費の財源に充てるための取崩しにより、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・地域医療再生等臨時特例基金：地域における医療の確保等の促進を図るための事業に要する経費の財源に充てるための取崩しにより、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・東日本大震災復興交付金基金：国が定めた復興交付金事業計画の終期は、令和２年度までとされており、令和２年度末には基金全額を取崩す予定である。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・東日本大震災津波復興基金：令和２年度は、取崩しにより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億円減となる見込みである。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東日本大震災津波や平成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号災害からの復旧・復興事業や社会保障関係費の増等により生じた財源不足のため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億円取崩した一方、平成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今後も、減少が見込まれるが、大規模な災害や、将来の税収の変動、社会保障等に要する経費の増嵩等に対応するため、一定程度の基金残高を確保していく。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運用益の積立てを除き、令和元年度は、積立て、取崩しを行っていない。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東日本大震災対応事業をはじめとする地方債の償還計画を踏まえ積立予定。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AAC62E-ACEA-47C6-AE29-F0F2DF5BD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C44A5C-ED24-477C-9176-1B7E17C9D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DBFB21-2830-475F-A510-67CACBAE271B}"/>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8B8D8B79-E1F3-49A0-A4A5-DB3286A61121}"/>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328C1766-4F31-4DC0-A1FF-B4230DF573A3}"/>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5F38CF06-37B4-4F98-8500-F91C96DFD5BC}"/>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E2D8D339-6CAC-4DE2-8B13-D7D9BC8E98A0}"/>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678967C2-8E02-453F-AB8C-7ADF540B2850}"/>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D9EF2DD-CE04-42A2-836D-A4349D63743F}"/>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2EB282D-A55E-4688-874E-A8B35B302DE4}"/>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F9F31B6-C816-485D-882A-90E04FC97682}"/>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632C62-A9F6-4158-8A97-ABF461D931E2}"/>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74F9526-E64D-4964-B6BA-ED319AAEEAF9}"/>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1206CC-20C5-4D0B-BF83-712948DF2BBE}"/>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9EE847A-7866-47C1-AB67-CD124C40B192}"/>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1DD7DDA-ACE9-471F-AC28-9D0CAEE2DD25}"/>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C4D9AB6-351C-4879-9B9D-9F9733672CB4}"/>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366ECF7B-226E-4C53-BA4B-688D3E8B233F}"/>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E535EFC-5186-4C92-9E59-79E0C0F06B8A}"/>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B841B36-91D0-40E4-9225-650735A624CF}"/>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4531304-CD75-42D1-AD4D-B534AB5BE9F8}"/>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074DAB-3E8B-46CD-9510-BC7613FB6CC1}"/>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654D0EC-37B9-49BC-BE68-EECE54817AAF}"/>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81356BB-2078-49D6-814C-95A035012657}"/>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68D4D19-8CD3-4265-BD56-B6D24EC2FF38}"/>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DC55621-F432-444E-9ACA-34757C60CECA}"/>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D238D17-4F50-4711-A807-728A4E7DCD34}"/>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B6D2F45-20E7-44DB-B61D-3F7B9F491882}"/>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0669C85-A21F-47F1-A454-26DD438ADCD6}"/>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438FDF00-9A12-42C8-8346-16C8778169D8}"/>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1535AC31-AF0F-4387-992F-723DEC6488AB}"/>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C0F48547-BA11-4866-8324-63EC2FE9E8AC}"/>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1AFB28CF-763B-4382-A4CA-F17F7674D9EB}"/>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8FB32F05-F1D4-40BF-B938-DF3DE0944750}"/>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CDFB845C-4B2F-4885-BBAB-3934DEBC803B}"/>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F0DBCE67-1996-400D-BB1A-012B3731BDCF}"/>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AD3510F-7346-48C3-9B23-A025192677EF}"/>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495647CC-AE0C-4F28-8E88-ADE0804C42EA}"/>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C6606F33-12A2-4D3A-9C08-0582FD480D82}"/>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52C0EB7B-A170-47DE-A815-B67A9266339E}"/>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E632947C-F929-421F-B41D-A15A3073B258}"/>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7F44A4C-8E82-4D4C-AD10-B619CC3AA20A}"/>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073078E-9E1A-4A36-ACC9-9A40BC55641F}"/>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02BF3E0-8435-432F-98A4-F4304169B136}"/>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6892D60-7D61-4500-B7F4-1E4824A7A796}"/>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DC3882B2-16C3-4204-ACA8-D4E1B2C89A99}"/>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老朽化に伴い、有形固定資産減価償却率が、昨年度と比べ、</a:t>
          </a:r>
          <a:r>
            <a:rPr kumimoji="1" lang="en-US" altLang="ja-JP" sz="1100" baseline="0">
              <a:latin typeface="ＭＳ Ｐゴシック" panose="020B0600070205080204" pitchFamily="50" charset="-128"/>
              <a:ea typeface="ＭＳ Ｐゴシック" panose="020B0600070205080204" pitchFamily="50" charset="-128"/>
            </a:rPr>
            <a:t>0.5</a:t>
          </a:r>
          <a:r>
            <a:rPr kumimoji="1" lang="ja-JP" altLang="en-US" sz="1100" baseline="0">
              <a:latin typeface="ＭＳ Ｐゴシック" panose="020B0600070205080204" pitchFamily="50" charset="-128"/>
              <a:ea typeface="ＭＳ Ｐゴシック" panose="020B0600070205080204" pitchFamily="50" charset="-128"/>
            </a:rPr>
            <a:t>％上昇したものの、グループ内平均、都道府県平均よりも下回っている。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引き続き、平成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年度に策定した「岩手県公共施設等総合管理計画」や、各施設の個別施設計画等に基づき、「コスト縮減・財政負担の平準化」、「施設規模・配置・機能等の適正化」に取り組んでいく。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A9A745D-4C11-45BB-BD61-0BD7AE5E1314}"/>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0211A8E-B806-4D78-A16E-042FA923E3D6}"/>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A88A51F-C16E-46EE-A8AF-30D4EBB9BCC1}"/>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7C1A9756-DB59-425C-9877-53F48C07A2DA}"/>
            </a:ext>
          </a:extLst>
        </xdr:cNvPr>
        <xdr:cNvCxnSpPr/>
      </xdr:nvCxnSpPr>
      <xdr:spPr>
        <a:xfrm>
          <a:off x="1158875" y="63881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36B1FF11-C698-4041-9B52-C328455775CE}"/>
            </a:ext>
          </a:extLst>
        </xdr:cNvPr>
        <xdr:cNvSpPr txBox="1"/>
      </xdr:nvSpPr>
      <xdr:spPr>
        <a:xfrm>
          <a:off x="789956" y="6303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F4660F4-951F-4FC6-85D4-FDD8E66815B3}"/>
            </a:ext>
          </a:extLst>
        </xdr:cNvPr>
        <xdr:cNvCxnSpPr/>
      </xdr:nvCxnSpPr>
      <xdr:spPr>
        <a:xfrm>
          <a:off x="1158875" y="59785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2A99D6E-EEA8-481A-B974-7A552BE52612}"/>
            </a:ext>
          </a:extLst>
        </xdr:cNvPr>
        <xdr:cNvSpPr txBox="1"/>
      </xdr:nvSpPr>
      <xdr:spPr>
        <a:xfrm>
          <a:off x="789956" y="5884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9CBEAAB3-894F-4AF2-B600-ABA553633279}"/>
            </a:ext>
          </a:extLst>
        </xdr:cNvPr>
        <xdr:cNvCxnSpPr/>
      </xdr:nvCxnSpPr>
      <xdr:spPr>
        <a:xfrm>
          <a:off x="1158875" y="5568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A44D446F-5F16-4771-8830-57B2D727A730}"/>
            </a:ext>
          </a:extLst>
        </xdr:cNvPr>
        <xdr:cNvSpPr txBox="1"/>
      </xdr:nvSpPr>
      <xdr:spPr>
        <a:xfrm>
          <a:off x="78995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E1B5AD6-2B17-4BD1-BBBA-9E97B8CD3ABC}"/>
            </a:ext>
          </a:extLst>
        </xdr:cNvPr>
        <xdr:cNvCxnSpPr/>
      </xdr:nvCxnSpPr>
      <xdr:spPr>
        <a:xfrm>
          <a:off x="1158875" y="51689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D4021A5D-E2A8-450B-BD44-C130321431DA}"/>
            </a:ext>
          </a:extLst>
        </xdr:cNvPr>
        <xdr:cNvSpPr txBox="1"/>
      </xdr:nvSpPr>
      <xdr:spPr>
        <a:xfrm>
          <a:off x="789956" y="50750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48C84943-7B85-4E33-BD3D-41BF5481FF54}"/>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E4BB79F9-9777-42FC-A7C1-6272034446F2}"/>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AFD9CABA-D0F4-487F-A544-4B13B5560F7F}"/>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9254BF3A-85E5-4A13-90FA-192002C5A78C}"/>
            </a:ext>
          </a:extLst>
        </xdr:cNvPr>
        <xdr:cNvCxnSpPr/>
      </xdr:nvCxnSpPr>
      <xdr:spPr>
        <a:xfrm flipV="1">
          <a:off x="4306570" y="52393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E298AB6E-29B7-495B-8BC6-1942FBC28303}"/>
            </a:ext>
          </a:extLst>
        </xdr:cNvPr>
        <xdr:cNvSpPr txBox="1"/>
      </xdr:nvSpPr>
      <xdr:spPr>
        <a:xfrm>
          <a:off x="4359275"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2543DC1C-FBC3-4352-AC89-B17F0B19700C}"/>
            </a:ext>
          </a:extLst>
        </xdr:cNvPr>
        <xdr:cNvCxnSpPr/>
      </xdr:nvCxnSpPr>
      <xdr:spPr>
        <a:xfrm>
          <a:off x="4216400" y="64312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CC3B1777-4671-471D-913F-72B546FF2915}"/>
            </a:ext>
          </a:extLst>
        </xdr:cNvPr>
        <xdr:cNvSpPr txBox="1"/>
      </xdr:nvSpPr>
      <xdr:spPr>
        <a:xfrm>
          <a:off x="4359275" y="502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AD7CF1E3-128F-49D5-8E86-A30354B8601C}"/>
            </a:ext>
          </a:extLst>
        </xdr:cNvPr>
        <xdr:cNvCxnSpPr/>
      </xdr:nvCxnSpPr>
      <xdr:spPr>
        <a:xfrm>
          <a:off x="4216400" y="52393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19194</xdr:rowOff>
    </xdr:from>
    <xdr:ext cx="405111" cy="259045"/>
    <xdr:sp macro="" textlink="">
      <xdr:nvSpPr>
        <xdr:cNvPr id="67" name="有形固定資産減価償却率平均値テキスト">
          <a:extLst>
            <a:ext uri="{FF2B5EF4-FFF2-40B4-BE49-F238E27FC236}">
              <a16:creationId xmlns:a16="http://schemas.microsoft.com/office/drawing/2014/main" id="{613D2902-2440-4830-A57D-D3184BE8D4EE}"/>
            </a:ext>
          </a:extLst>
        </xdr:cNvPr>
        <xdr:cNvSpPr txBox="1"/>
      </xdr:nvSpPr>
      <xdr:spPr>
        <a:xfrm>
          <a:off x="4359275" y="5677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8A61C4B2-46C9-40E3-8F4E-FFCF5201D43C}"/>
            </a:ext>
          </a:extLst>
        </xdr:cNvPr>
        <xdr:cNvSpPr/>
      </xdr:nvSpPr>
      <xdr:spPr>
        <a:xfrm>
          <a:off x="4254500" y="56986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BAF21687-47FD-4263-87AC-88F9ECC7E4D3}"/>
            </a:ext>
          </a:extLst>
        </xdr:cNvPr>
        <xdr:cNvSpPr/>
      </xdr:nvSpPr>
      <xdr:spPr>
        <a:xfrm>
          <a:off x="3616325" y="55840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15695472-80F5-4DE3-8FD9-1FD54D518D9A}"/>
            </a:ext>
          </a:extLst>
        </xdr:cNvPr>
        <xdr:cNvSpPr/>
      </xdr:nvSpPr>
      <xdr:spPr>
        <a:xfrm>
          <a:off x="2930525" y="54185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8C194BB6-29A8-4D45-82D1-C48B7A875D09}"/>
            </a:ext>
          </a:extLst>
        </xdr:cNvPr>
        <xdr:cNvSpPr/>
      </xdr:nvSpPr>
      <xdr:spPr>
        <a:xfrm>
          <a:off x="2244725" y="53840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95955A05-657D-47AB-8E55-3E817EDAE655}"/>
            </a:ext>
          </a:extLst>
        </xdr:cNvPr>
        <xdr:cNvSpPr/>
      </xdr:nvSpPr>
      <xdr:spPr>
        <a:xfrm>
          <a:off x="1558925" y="50035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81B7704-0233-4AA5-9754-B6FFAD3043C5}"/>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1D28677-3A20-4D8A-A888-F50C8753138C}"/>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3CBE1AB-7C74-47F5-8E66-FE0650AF12F8}"/>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A90AF63-81E6-42EF-911C-97EEA9B237EE}"/>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0268BC1-EC27-42DF-B37F-E1372A9BE89E}"/>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72771</xdr:rowOff>
    </xdr:from>
    <xdr:to>
      <xdr:col>23</xdr:col>
      <xdr:colOff>136525</xdr:colOff>
      <xdr:row>29</xdr:row>
      <xdr:rowOff>2921</xdr:rowOff>
    </xdr:to>
    <xdr:sp macro="" textlink="">
      <xdr:nvSpPr>
        <xdr:cNvPr id="78" name="楕円 77">
          <a:extLst>
            <a:ext uri="{FF2B5EF4-FFF2-40B4-BE49-F238E27FC236}">
              <a16:creationId xmlns:a16="http://schemas.microsoft.com/office/drawing/2014/main" id="{24EC7568-67AB-4CCF-99D2-CD4E68D45D6C}"/>
            </a:ext>
          </a:extLst>
        </xdr:cNvPr>
        <xdr:cNvSpPr/>
      </xdr:nvSpPr>
      <xdr:spPr>
        <a:xfrm>
          <a:off x="4254500" y="54035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95648</xdr:rowOff>
    </xdr:from>
    <xdr:ext cx="405111" cy="259045"/>
    <xdr:sp macro="" textlink="">
      <xdr:nvSpPr>
        <xdr:cNvPr id="79" name="有形固定資産減価償却率該当値テキスト">
          <a:extLst>
            <a:ext uri="{FF2B5EF4-FFF2-40B4-BE49-F238E27FC236}">
              <a16:creationId xmlns:a16="http://schemas.microsoft.com/office/drawing/2014/main" id="{3C6D0702-478D-4039-AAC4-BF649758D3BA}"/>
            </a:ext>
          </a:extLst>
        </xdr:cNvPr>
        <xdr:cNvSpPr txBox="1"/>
      </xdr:nvSpPr>
      <xdr:spPr>
        <a:xfrm>
          <a:off x="4359275" y="526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80" name="楕円 79">
          <a:extLst>
            <a:ext uri="{FF2B5EF4-FFF2-40B4-BE49-F238E27FC236}">
              <a16:creationId xmlns:a16="http://schemas.microsoft.com/office/drawing/2014/main" id="{CC10595E-587A-4555-9F9D-475C8E769D7B}"/>
            </a:ext>
          </a:extLst>
        </xdr:cNvPr>
        <xdr:cNvSpPr/>
      </xdr:nvSpPr>
      <xdr:spPr>
        <a:xfrm>
          <a:off x="3616325" y="53604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80391</xdr:rowOff>
    </xdr:from>
    <xdr:to>
      <xdr:col>23</xdr:col>
      <xdr:colOff>85725</xdr:colOff>
      <xdr:row>28</xdr:row>
      <xdr:rowOff>123571</xdr:rowOff>
    </xdr:to>
    <xdr:cxnSp macro="">
      <xdr:nvCxnSpPr>
        <xdr:cNvPr id="81" name="直線コネクタ 80">
          <a:extLst>
            <a:ext uri="{FF2B5EF4-FFF2-40B4-BE49-F238E27FC236}">
              <a16:creationId xmlns:a16="http://schemas.microsoft.com/office/drawing/2014/main" id="{085CADCB-8EEC-4DBF-BCC2-4C8BFA9B82A6}"/>
            </a:ext>
          </a:extLst>
        </xdr:cNvPr>
        <xdr:cNvCxnSpPr/>
      </xdr:nvCxnSpPr>
      <xdr:spPr>
        <a:xfrm>
          <a:off x="3673475" y="5417566"/>
          <a:ext cx="6286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2" name="楕円 81">
          <a:extLst>
            <a:ext uri="{FF2B5EF4-FFF2-40B4-BE49-F238E27FC236}">
              <a16:creationId xmlns:a16="http://schemas.microsoft.com/office/drawing/2014/main" id="{663295BB-93B6-4BD8-8B0D-9C427177E01E}"/>
            </a:ext>
          </a:extLst>
        </xdr:cNvPr>
        <xdr:cNvSpPr/>
      </xdr:nvSpPr>
      <xdr:spPr>
        <a:xfrm>
          <a:off x="2930525" y="5401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114935</xdr:rowOff>
    </xdr:to>
    <xdr:cxnSp macro="">
      <xdr:nvCxnSpPr>
        <xdr:cNvPr id="83" name="直線コネクタ 82">
          <a:extLst>
            <a:ext uri="{FF2B5EF4-FFF2-40B4-BE49-F238E27FC236}">
              <a16:creationId xmlns:a16="http://schemas.microsoft.com/office/drawing/2014/main" id="{62F2259F-0CAC-47A4-A23C-F8C1816CDC10}"/>
            </a:ext>
          </a:extLst>
        </xdr:cNvPr>
        <xdr:cNvCxnSpPr/>
      </xdr:nvCxnSpPr>
      <xdr:spPr>
        <a:xfrm flipV="1">
          <a:off x="2987675" y="5417566"/>
          <a:ext cx="6858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84" name="楕円 83">
          <a:extLst>
            <a:ext uri="{FF2B5EF4-FFF2-40B4-BE49-F238E27FC236}">
              <a16:creationId xmlns:a16="http://schemas.microsoft.com/office/drawing/2014/main" id="{BB224B73-6B2A-46BC-9457-CCF9FD2F9FFB}"/>
            </a:ext>
          </a:extLst>
        </xdr:cNvPr>
        <xdr:cNvSpPr/>
      </xdr:nvSpPr>
      <xdr:spPr>
        <a:xfrm>
          <a:off x="2244725" y="53408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114935</xdr:rowOff>
    </xdr:to>
    <xdr:cxnSp macro="">
      <xdr:nvCxnSpPr>
        <xdr:cNvPr id="85" name="直線コネクタ 84">
          <a:extLst>
            <a:ext uri="{FF2B5EF4-FFF2-40B4-BE49-F238E27FC236}">
              <a16:creationId xmlns:a16="http://schemas.microsoft.com/office/drawing/2014/main" id="{3030CA7A-8C1D-4ED2-B7E3-8496A06DD466}"/>
            </a:ext>
          </a:extLst>
        </xdr:cNvPr>
        <xdr:cNvCxnSpPr/>
      </xdr:nvCxnSpPr>
      <xdr:spPr>
        <a:xfrm>
          <a:off x="2301875" y="5388483"/>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12590</xdr:rowOff>
    </xdr:from>
    <xdr:ext cx="405111" cy="259045"/>
    <xdr:sp macro="" textlink="">
      <xdr:nvSpPr>
        <xdr:cNvPr id="86" name="n_1aveValue有形固定資産減価償却率">
          <a:extLst>
            <a:ext uri="{FF2B5EF4-FFF2-40B4-BE49-F238E27FC236}">
              <a16:creationId xmlns:a16="http://schemas.microsoft.com/office/drawing/2014/main" id="{408162C2-9D56-449B-8632-E316437675B6}"/>
            </a:ext>
          </a:extLst>
        </xdr:cNvPr>
        <xdr:cNvSpPr txBox="1"/>
      </xdr:nvSpPr>
      <xdr:spPr>
        <a:xfrm>
          <a:off x="3474094" y="566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2684</xdr:rowOff>
    </xdr:from>
    <xdr:ext cx="405111" cy="259045"/>
    <xdr:sp macro="" textlink="">
      <xdr:nvSpPr>
        <xdr:cNvPr id="87" name="n_2aveValue有形固定資産減価償却率">
          <a:extLst>
            <a:ext uri="{FF2B5EF4-FFF2-40B4-BE49-F238E27FC236}">
              <a16:creationId xmlns:a16="http://schemas.microsoft.com/office/drawing/2014/main" id="{C51C6F30-21ED-4BB7-B65D-C0EBF6C9D684}"/>
            </a:ext>
          </a:extLst>
        </xdr:cNvPr>
        <xdr:cNvSpPr txBox="1"/>
      </xdr:nvSpPr>
      <xdr:spPr>
        <a:xfrm>
          <a:off x="2797819" y="549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139590</xdr:rowOff>
    </xdr:from>
    <xdr:ext cx="405111" cy="259045"/>
    <xdr:sp macro="" textlink="">
      <xdr:nvSpPr>
        <xdr:cNvPr id="88" name="n_3aveValue有形固定資産減価償却率">
          <a:extLst>
            <a:ext uri="{FF2B5EF4-FFF2-40B4-BE49-F238E27FC236}">
              <a16:creationId xmlns:a16="http://schemas.microsoft.com/office/drawing/2014/main" id="{2D9666B4-2F28-4EA8-AB0E-54E0E26463CA}"/>
            </a:ext>
          </a:extLst>
        </xdr:cNvPr>
        <xdr:cNvSpPr txBox="1"/>
      </xdr:nvSpPr>
      <xdr:spPr>
        <a:xfrm>
          <a:off x="2112019" y="547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a:extLst>
            <a:ext uri="{FF2B5EF4-FFF2-40B4-BE49-F238E27FC236}">
              <a16:creationId xmlns:a16="http://schemas.microsoft.com/office/drawing/2014/main" id="{6A131771-A7E6-4F35-BDDD-F7009FD9576A}"/>
            </a:ext>
          </a:extLst>
        </xdr:cNvPr>
        <xdr:cNvSpPr txBox="1"/>
      </xdr:nvSpPr>
      <xdr:spPr>
        <a:xfrm>
          <a:off x="1426219" y="479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90" name="n_1mainValue有形固定資産減価償却率">
          <a:extLst>
            <a:ext uri="{FF2B5EF4-FFF2-40B4-BE49-F238E27FC236}">
              <a16:creationId xmlns:a16="http://schemas.microsoft.com/office/drawing/2014/main" id="{E5D59F3E-C9BB-466D-9EBD-51D0CC5E3A69}"/>
            </a:ext>
          </a:extLst>
        </xdr:cNvPr>
        <xdr:cNvSpPr txBox="1"/>
      </xdr:nvSpPr>
      <xdr:spPr>
        <a:xfrm>
          <a:off x="3474094" y="515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1" name="n_2mainValue有形固定資産減価償却率">
          <a:extLst>
            <a:ext uri="{FF2B5EF4-FFF2-40B4-BE49-F238E27FC236}">
              <a16:creationId xmlns:a16="http://schemas.microsoft.com/office/drawing/2014/main" id="{C3D4D665-2EC1-4A3D-BCCE-BF2DC8207CF7}"/>
            </a:ext>
          </a:extLst>
        </xdr:cNvPr>
        <xdr:cNvSpPr txBox="1"/>
      </xdr:nvSpPr>
      <xdr:spPr>
        <a:xfrm>
          <a:off x="2797819"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92" name="n_3mainValue有形固定資産減価償却率">
          <a:extLst>
            <a:ext uri="{FF2B5EF4-FFF2-40B4-BE49-F238E27FC236}">
              <a16:creationId xmlns:a16="http://schemas.microsoft.com/office/drawing/2014/main" id="{7A56F18A-EE02-459F-8835-B83EC83FD9D3}"/>
            </a:ext>
          </a:extLst>
        </xdr:cNvPr>
        <xdr:cNvSpPr txBox="1"/>
      </xdr:nvSpPr>
      <xdr:spPr>
        <a:xfrm>
          <a:off x="2112019" y="513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F224B07-4A7B-40B9-9403-211505243358}"/>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ACF2E179-88CD-41F7-9BFB-44852592594C}"/>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BE612115-A8FA-42B3-93AB-A09F17C6E836}"/>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68CB0783-972E-4908-B772-2045E996B18C}"/>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8F6DE77A-524C-4499-A7E0-84C4E2450F4B}"/>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AAEA3E97-9C43-4F5C-854B-83B4D9C1EE13}"/>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C15354D7-9D85-45CB-8DFA-4DD3BE5E1BAA}"/>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DCDF933C-3C5A-40E6-A639-C7962D72834F}"/>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4C4BC0E5-16C9-4F80-85C4-791538EB4C1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266D27B9-E433-46D7-97FB-5A813EC4C0AF}"/>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FC27DB87-3716-444B-BA1D-26EB36E6ED90}"/>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債務償還比率はグループ内平均を上回っており、主な要因としては、過去の経済対策等のために発行した地方債の残高がグループ内の団体と比較して多額であるためと考えられる。</a:t>
          </a:r>
        </a:p>
        <a:p>
          <a:r>
            <a:rPr kumimoji="1" lang="ja-JP" altLang="en-US" sz="1100">
              <a:latin typeface="ＭＳ Ｐゴシック" panose="020B0600070205080204" pitchFamily="50" charset="-128"/>
              <a:ea typeface="ＭＳ Ｐゴシック" panose="020B0600070205080204" pitchFamily="50" charset="-128"/>
            </a:rPr>
            <a:t>　これまで低利資金の活用や資金調達方法の多様化を図ってきたが、引き続き、県債の発行規模等に留意しながら、公債費負担の軽減に努めていく。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A5B8E10F-60D4-4C82-A49C-09197F8BB1B4}"/>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402E13D3-1394-4158-AEA6-1C5106F77BDB}"/>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9778EB20-831E-46D1-8BDE-CC2F3A147A90}"/>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796E1CB0-47A3-492D-8689-2F7BEFDF093E}"/>
            </a:ext>
          </a:extLst>
        </xdr:cNvPr>
        <xdr:cNvCxnSpPr/>
      </xdr:nvCxnSpPr>
      <xdr:spPr>
        <a:xfrm>
          <a:off x="10198100" y="63881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a:extLst>
            <a:ext uri="{FF2B5EF4-FFF2-40B4-BE49-F238E27FC236}">
              <a16:creationId xmlns:a16="http://schemas.microsoft.com/office/drawing/2014/main" id="{F9367EA6-A05C-415B-A955-A0C61559B624}"/>
            </a:ext>
          </a:extLst>
        </xdr:cNvPr>
        <xdr:cNvSpPr txBox="1"/>
      </xdr:nvSpPr>
      <xdr:spPr>
        <a:xfrm>
          <a:off x="9708926" y="6303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7AD401ED-26DC-4E5D-AD4C-F801130AAD32}"/>
            </a:ext>
          </a:extLst>
        </xdr:cNvPr>
        <xdr:cNvCxnSpPr/>
      </xdr:nvCxnSpPr>
      <xdr:spPr>
        <a:xfrm>
          <a:off x="10198100" y="59785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a:extLst>
            <a:ext uri="{FF2B5EF4-FFF2-40B4-BE49-F238E27FC236}">
              <a16:creationId xmlns:a16="http://schemas.microsoft.com/office/drawing/2014/main" id="{FD55307A-8363-420D-B832-2F5AE2EAF00F}"/>
            </a:ext>
          </a:extLst>
        </xdr:cNvPr>
        <xdr:cNvSpPr txBox="1"/>
      </xdr:nvSpPr>
      <xdr:spPr>
        <a:xfrm>
          <a:off x="9708926" y="5884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1951BF48-F8E6-44D4-BAEA-3E3938FEDB30}"/>
            </a:ext>
          </a:extLst>
        </xdr:cNvPr>
        <xdr:cNvCxnSpPr/>
      </xdr:nvCxnSpPr>
      <xdr:spPr>
        <a:xfrm>
          <a:off x="10198100" y="55689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097E6950-80DB-480A-9FF1-EA2AB6A3B573}"/>
            </a:ext>
          </a:extLst>
        </xdr:cNvPr>
        <xdr:cNvSpPr txBox="1"/>
      </xdr:nvSpPr>
      <xdr:spPr>
        <a:xfrm>
          <a:off x="9708926" y="5484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445A618D-5F9F-4571-8FE2-969F1509F6C5}"/>
            </a:ext>
          </a:extLst>
        </xdr:cNvPr>
        <xdr:cNvCxnSpPr/>
      </xdr:nvCxnSpPr>
      <xdr:spPr>
        <a:xfrm>
          <a:off x="10198100" y="51689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a:extLst>
            <a:ext uri="{FF2B5EF4-FFF2-40B4-BE49-F238E27FC236}">
              <a16:creationId xmlns:a16="http://schemas.microsoft.com/office/drawing/2014/main" id="{6890F34D-41AC-4688-B846-17224B4A05A2}"/>
            </a:ext>
          </a:extLst>
        </xdr:cNvPr>
        <xdr:cNvSpPr txBox="1"/>
      </xdr:nvSpPr>
      <xdr:spPr>
        <a:xfrm>
          <a:off x="9762011" y="50750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C04591AC-3FBE-493D-AB77-1CD3D4FD856E}"/>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394064C8-0A88-4A4B-9A9E-96F21BEC8B53}"/>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1417A005-7AE4-4D90-BE24-020EAAD1580E}"/>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a:extLst>
            <a:ext uri="{FF2B5EF4-FFF2-40B4-BE49-F238E27FC236}">
              <a16:creationId xmlns:a16="http://schemas.microsoft.com/office/drawing/2014/main" id="{670727C6-847E-4EA2-889D-0F4E03C1214E}"/>
            </a:ext>
          </a:extLst>
        </xdr:cNvPr>
        <xdr:cNvCxnSpPr/>
      </xdr:nvCxnSpPr>
      <xdr:spPr>
        <a:xfrm flipV="1">
          <a:off x="13326745" y="53466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a:extLst>
            <a:ext uri="{FF2B5EF4-FFF2-40B4-BE49-F238E27FC236}">
              <a16:creationId xmlns:a16="http://schemas.microsoft.com/office/drawing/2014/main" id="{D3A4B967-9CE6-4658-AAB0-763AD9DCA374}"/>
            </a:ext>
          </a:extLst>
        </xdr:cNvPr>
        <xdr:cNvSpPr txBox="1"/>
      </xdr:nvSpPr>
      <xdr:spPr>
        <a:xfrm>
          <a:off x="13379450" y="6412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a:extLst>
            <a:ext uri="{FF2B5EF4-FFF2-40B4-BE49-F238E27FC236}">
              <a16:creationId xmlns:a16="http://schemas.microsoft.com/office/drawing/2014/main" id="{D5BF01D5-1F43-466E-85ED-6843DBE07CA9}"/>
            </a:ext>
          </a:extLst>
        </xdr:cNvPr>
        <xdr:cNvCxnSpPr/>
      </xdr:nvCxnSpPr>
      <xdr:spPr>
        <a:xfrm>
          <a:off x="13255625" y="6408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a:extLst>
            <a:ext uri="{FF2B5EF4-FFF2-40B4-BE49-F238E27FC236}">
              <a16:creationId xmlns:a16="http://schemas.microsoft.com/office/drawing/2014/main" id="{A563EE10-349D-46B1-A3D6-666FF330C607}"/>
            </a:ext>
          </a:extLst>
        </xdr:cNvPr>
        <xdr:cNvSpPr txBox="1"/>
      </xdr:nvSpPr>
      <xdr:spPr>
        <a:xfrm>
          <a:off x="13379450" y="514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a:extLst>
            <a:ext uri="{FF2B5EF4-FFF2-40B4-BE49-F238E27FC236}">
              <a16:creationId xmlns:a16="http://schemas.microsoft.com/office/drawing/2014/main" id="{57F476CD-1A16-4697-9E05-D970100D3583}"/>
            </a:ext>
          </a:extLst>
        </xdr:cNvPr>
        <xdr:cNvCxnSpPr/>
      </xdr:nvCxnSpPr>
      <xdr:spPr>
        <a:xfrm>
          <a:off x="13255625" y="53466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96867</xdr:rowOff>
    </xdr:from>
    <xdr:ext cx="560923" cy="259045"/>
    <xdr:sp macro="" textlink="">
      <xdr:nvSpPr>
        <xdr:cNvPr id="123" name="債務償還比率平均値テキスト">
          <a:extLst>
            <a:ext uri="{FF2B5EF4-FFF2-40B4-BE49-F238E27FC236}">
              <a16:creationId xmlns:a16="http://schemas.microsoft.com/office/drawing/2014/main" id="{E0B3A955-F25C-4470-8787-59228415CD0E}"/>
            </a:ext>
          </a:extLst>
        </xdr:cNvPr>
        <xdr:cNvSpPr txBox="1"/>
      </xdr:nvSpPr>
      <xdr:spPr>
        <a:xfrm>
          <a:off x="13379450" y="57547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a:extLst>
            <a:ext uri="{FF2B5EF4-FFF2-40B4-BE49-F238E27FC236}">
              <a16:creationId xmlns:a16="http://schemas.microsoft.com/office/drawing/2014/main" id="{572FACF1-D72B-44BF-92E5-05AFB92924A1}"/>
            </a:ext>
          </a:extLst>
        </xdr:cNvPr>
        <xdr:cNvSpPr/>
      </xdr:nvSpPr>
      <xdr:spPr>
        <a:xfrm>
          <a:off x="13293725" y="58937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a:extLst>
            <a:ext uri="{FF2B5EF4-FFF2-40B4-BE49-F238E27FC236}">
              <a16:creationId xmlns:a16="http://schemas.microsoft.com/office/drawing/2014/main" id="{C6297C80-84EB-4433-9931-54D07446AF20}"/>
            </a:ext>
          </a:extLst>
        </xdr:cNvPr>
        <xdr:cNvSpPr/>
      </xdr:nvSpPr>
      <xdr:spPr>
        <a:xfrm>
          <a:off x="12646025" y="58293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a:extLst>
            <a:ext uri="{FF2B5EF4-FFF2-40B4-BE49-F238E27FC236}">
              <a16:creationId xmlns:a16="http://schemas.microsoft.com/office/drawing/2014/main" id="{7CE3FF79-3282-4EB4-A91E-6BAD2549AF43}"/>
            </a:ext>
          </a:extLst>
        </xdr:cNvPr>
        <xdr:cNvSpPr/>
      </xdr:nvSpPr>
      <xdr:spPr>
        <a:xfrm>
          <a:off x="11960225" y="5830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a:extLst>
            <a:ext uri="{FF2B5EF4-FFF2-40B4-BE49-F238E27FC236}">
              <a16:creationId xmlns:a16="http://schemas.microsoft.com/office/drawing/2014/main" id="{BF819BB3-FBCF-4B80-9A93-D4E352D43356}"/>
            </a:ext>
          </a:extLst>
        </xdr:cNvPr>
        <xdr:cNvSpPr/>
      </xdr:nvSpPr>
      <xdr:spPr>
        <a:xfrm>
          <a:off x="11274425" y="58677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a:extLst>
            <a:ext uri="{FF2B5EF4-FFF2-40B4-BE49-F238E27FC236}">
              <a16:creationId xmlns:a16="http://schemas.microsoft.com/office/drawing/2014/main" id="{5DF4B5E0-C8D3-4960-BD84-EF31C54867D7}"/>
            </a:ext>
          </a:extLst>
        </xdr:cNvPr>
        <xdr:cNvSpPr/>
      </xdr:nvSpPr>
      <xdr:spPr>
        <a:xfrm>
          <a:off x="10588625" y="57899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B10F3F5-34A4-40E7-890C-E060111B0400}"/>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8CBDFE1-5D1B-4090-8FC5-26BF9C358067}"/>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0AEC387-A733-4FFA-A418-1D49E04E081E}"/>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25DE1CA-F97A-4E26-9A53-0C0866798FD2}"/>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867DE2C-DE9F-4DBA-94D9-2C41F37B090E}"/>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15672</xdr:rowOff>
    </xdr:from>
    <xdr:to>
      <xdr:col>76</xdr:col>
      <xdr:colOff>73025</xdr:colOff>
      <xdr:row>32</xdr:row>
      <xdr:rowOff>117272</xdr:rowOff>
    </xdr:to>
    <xdr:sp macro="" textlink="">
      <xdr:nvSpPr>
        <xdr:cNvPr id="134" name="楕円 133">
          <a:extLst>
            <a:ext uri="{FF2B5EF4-FFF2-40B4-BE49-F238E27FC236}">
              <a16:creationId xmlns:a16="http://schemas.microsoft.com/office/drawing/2014/main" id="{15C591EB-BA2D-4670-89C7-6034CEF9EAFF}"/>
            </a:ext>
          </a:extLst>
        </xdr:cNvPr>
        <xdr:cNvSpPr/>
      </xdr:nvSpPr>
      <xdr:spPr>
        <a:xfrm>
          <a:off x="13293725" y="59941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165549</xdr:rowOff>
    </xdr:from>
    <xdr:ext cx="560923" cy="259045"/>
    <xdr:sp macro="" textlink="">
      <xdr:nvSpPr>
        <xdr:cNvPr id="135" name="債務償還比率該当値テキスト">
          <a:extLst>
            <a:ext uri="{FF2B5EF4-FFF2-40B4-BE49-F238E27FC236}">
              <a16:creationId xmlns:a16="http://schemas.microsoft.com/office/drawing/2014/main" id="{AB1903C9-B8EA-4602-91BB-81D90C323F87}"/>
            </a:ext>
          </a:extLst>
        </xdr:cNvPr>
        <xdr:cNvSpPr txBox="1"/>
      </xdr:nvSpPr>
      <xdr:spPr>
        <a:xfrm>
          <a:off x="13379450" y="59821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58661</xdr:rowOff>
    </xdr:from>
    <xdr:to>
      <xdr:col>72</xdr:col>
      <xdr:colOff>123825</xdr:colOff>
      <xdr:row>31</xdr:row>
      <xdr:rowOff>160261</xdr:rowOff>
    </xdr:to>
    <xdr:sp macro="" textlink="">
      <xdr:nvSpPr>
        <xdr:cNvPr id="136" name="楕円 135">
          <a:extLst>
            <a:ext uri="{FF2B5EF4-FFF2-40B4-BE49-F238E27FC236}">
              <a16:creationId xmlns:a16="http://schemas.microsoft.com/office/drawing/2014/main" id="{056B96E2-3ADA-4C27-AD46-56A45A80A06D}"/>
            </a:ext>
          </a:extLst>
        </xdr:cNvPr>
        <xdr:cNvSpPr/>
      </xdr:nvSpPr>
      <xdr:spPr>
        <a:xfrm>
          <a:off x="12646025" y="58784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109461</xdr:rowOff>
    </xdr:from>
    <xdr:to>
      <xdr:col>76</xdr:col>
      <xdr:colOff>22225</xdr:colOff>
      <xdr:row>32</xdr:row>
      <xdr:rowOff>66472</xdr:rowOff>
    </xdr:to>
    <xdr:cxnSp macro="">
      <xdr:nvCxnSpPr>
        <xdr:cNvPr id="137" name="直線コネクタ 136">
          <a:extLst>
            <a:ext uri="{FF2B5EF4-FFF2-40B4-BE49-F238E27FC236}">
              <a16:creationId xmlns:a16="http://schemas.microsoft.com/office/drawing/2014/main" id="{D3C10044-ECEB-42BE-9933-8C4B66151FB1}"/>
            </a:ext>
          </a:extLst>
        </xdr:cNvPr>
        <xdr:cNvCxnSpPr/>
      </xdr:nvCxnSpPr>
      <xdr:spPr>
        <a:xfrm>
          <a:off x="12693650" y="5926061"/>
          <a:ext cx="638175" cy="1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84569</xdr:rowOff>
    </xdr:from>
    <xdr:to>
      <xdr:col>68</xdr:col>
      <xdr:colOff>123825</xdr:colOff>
      <xdr:row>32</xdr:row>
      <xdr:rowOff>14719</xdr:rowOff>
    </xdr:to>
    <xdr:sp macro="" textlink="">
      <xdr:nvSpPr>
        <xdr:cNvPr id="138" name="楕円 137">
          <a:extLst>
            <a:ext uri="{FF2B5EF4-FFF2-40B4-BE49-F238E27FC236}">
              <a16:creationId xmlns:a16="http://schemas.microsoft.com/office/drawing/2014/main" id="{D25C889C-9979-4A7C-99AF-76A535193B5A}"/>
            </a:ext>
          </a:extLst>
        </xdr:cNvPr>
        <xdr:cNvSpPr/>
      </xdr:nvSpPr>
      <xdr:spPr>
        <a:xfrm>
          <a:off x="11960225" y="590751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109461</xdr:rowOff>
    </xdr:from>
    <xdr:to>
      <xdr:col>72</xdr:col>
      <xdr:colOff>73025</xdr:colOff>
      <xdr:row>31</xdr:row>
      <xdr:rowOff>135369</xdr:rowOff>
    </xdr:to>
    <xdr:cxnSp macro="">
      <xdr:nvCxnSpPr>
        <xdr:cNvPr id="139" name="直線コネクタ 138">
          <a:extLst>
            <a:ext uri="{FF2B5EF4-FFF2-40B4-BE49-F238E27FC236}">
              <a16:creationId xmlns:a16="http://schemas.microsoft.com/office/drawing/2014/main" id="{502B9F78-5502-497B-B899-6A764EA22E70}"/>
            </a:ext>
          </a:extLst>
        </xdr:cNvPr>
        <xdr:cNvCxnSpPr/>
      </xdr:nvCxnSpPr>
      <xdr:spPr>
        <a:xfrm flipV="1">
          <a:off x="12007850" y="5926061"/>
          <a:ext cx="6858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74854</xdr:rowOff>
    </xdr:from>
    <xdr:to>
      <xdr:col>64</xdr:col>
      <xdr:colOff>123825</xdr:colOff>
      <xdr:row>32</xdr:row>
      <xdr:rowOff>5004</xdr:rowOff>
    </xdr:to>
    <xdr:sp macro="" textlink="">
      <xdr:nvSpPr>
        <xdr:cNvPr id="140" name="楕円 139">
          <a:extLst>
            <a:ext uri="{FF2B5EF4-FFF2-40B4-BE49-F238E27FC236}">
              <a16:creationId xmlns:a16="http://schemas.microsoft.com/office/drawing/2014/main" id="{8872E68B-36F6-45C0-BB19-CE2E8D367E5C}"/>
            </a:ext>
          </a:extLst>
        </xdr:cNvPr>
        <xdr:cNvSpPr/>
      </xdr:nvSpPr>
      <xdr:spPr>
        <a:xfrm>
          <a:off x="11274425" y="58946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125654</xdr:rowOff>
    </xdr:from>
    <xdr:to>
      <xdr:col>68</xdr:col>
      <xdr:colOff>73025</xdr:colOff>
      <xdr:row>31</xdr:row>
      <xdr:rowOff>135369</xdr:rowOff>
    </xdr:to>
    <xdr:cxnSp macro="">
      <xdr:nvCxnSpPr>
        <xdr:cNvPr id="141" name="直線コネクタ 140">
          <a:extLst>
            <a:ext uri="{FF2B5EF4-FFF2-40B4-BE49-F238E27FC236}">
              <a16:creationId xmlns:a16="http://schemas.microsoft.com/office/drawing/2014/main" id="{6ED08B38-0169-481D-A890-052B98FC0A75}"/>
            </a:ext>
          </a:extLst>
        </xdr:cNvPr>
        <xdr:cNvCxnSpPr/>
      </xdr:nvCxnSpPr>
      <xdr:spPr>
        <a:xfrm>
          <a:off x="11322050" y="5942254"/>
          <a:ext cx="6858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16345</xdr:rowOff>
    </xdr:from>
    <xdr:to>
      <xdr:col>60</xdr:col>
      <xdr:colOff>123825</xdr:colOff>
      <xdr:row>31</xdr:row>
      <xdr:rowOff>117945</xdr:rowOff>
    </xdr:to>
    <xdr:sp macro="" textlink="">
      <xdr:nvSpPr>
        <xdr:cNvPr id="142" name="楕円 141">
          <a:extLst>
            <a:ext uri="{FF2B5EF4-FFF2-40B4-BE49-F238E27FC236}">
              <a16:creationId xmlns:a16="http://schemas.microsoft.com/office/drawing/2014/main" id="{3067C5D7-F77A-4A88-A4D3-BBB87A70C026}"/>
            </a:ext>
          </a:extLst>
        </xdr:cNvPr>
        <xdr:cNvSpPr/>
      </xdr:nvSpPr>
      <xdr:spPr>
        <a:xfrm>
          <a:off x="10588625" y="58361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67145</xdr:rowOff>
    </xdr:from>
    <xdr:to>
      <xdr:col>64</xdr:col>
      <xdr:colOff>73025</xdr:colOff>
      <xdr:row>31</xdr:row>
      <xdr:rowOff>125654</xdr:rowOff>
    </xdr:to>
    <xdr:cxnSp macro="">
      <xdr:nvCxnSpPr>
        <xdr:cNvPr id="143" name="直線コネクタ 142">
          <a:extLst>
            <a:ext uri="{FF2B5EF4-FFF2-40B4-BE49-F238E27FC236}">
              <a16:creationId xmlns:a16="http://schemas.microsoft.com/office/drawing/2014/main" id="{A5F07584-FB4E-40FA-90E5-D08488D8BBF1}"/>
            </a:ext>
          </a:extLst>
        </xdr:cNvPr>
        <xdr:cNvCxnSpPr/>
      </xdr:nvCxnSpPr>
      <xdr:spPr>
        <a:xfrm>
          <a:off x="10636250" y="5883745"/>
          <a:ext cx="685800" cy="5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124541</xdr:rowOff>
    </xdr:from>
    <xdr:ext cx="560923" cy="259045"/>
    <xdr:sp macro="" textlink="">
      <xdr:nvSpPr>
        <xdr:cNvPr id="144" name="n_1aveValue債務償還比率">
          <a:extLst>
            <a:ext uri="{FF2B5EF4-FFF2-40B4-BE49-F238E27FC236}">
              <a16:creationId xmlns:a16="http://schemas.microsoft.com/office/drawing/2014/main" id="{55A06178-2268-4E62-B33F-876111746566}"/>
            </a:ext>
          </a:extLst>
        </xdr:cNvPr>
        <xdr:cNvSpPr txBox="1"/>
      </xdr:nvSpPr>
      <xdr:spPr>
        <a:xfrm>
          <a:off x="12441763" y="5617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132313</xdr:rowOff>
    </xdr:from>
    <xdr:ext cx="560923" cy="259045"/>
    <xdr:sp macro="" textlink="">
      <xdr:nvSpPr>
        <xdr:cNvPr id="145" name="n_2aveValue債務償還比率">
          <a:extLst>
            <a:ext uri="{FF2B5EF4-FFF2-40B4-BE49-F238E27FC236}">
              <a16:creationId xmlns:a16="http://schemas.microsoft.com/office/drawing/2014/main" id="{C6B84DE3-614A-4B49-8FC8-9A2C16401913}"/>
            </a:ext>
          </a:extLst>
        </xdr:cNvPr>
        <xdr:cNvSpPr txBox="1"/>
      </xdr:nvSpPr>
      <xdr:spPr>
        <a:xfrm>
          <a:off x="11765488" y="56282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162971</xdr:rowOff>
    </xdr:from>
    <xdr:ext cx="560923" cy="259045"/>
    <xdr:sp macro="" textlink="">
      <xdr:nvSpPr>
        <xdr:cNvPr id="146" name="n_3aveValue債務償還比率">
          <a:extLst>
            <a:ext uri="{FF2B5EF4-FFF2-40B4-BE49-F238E27FC236}">
              <a16:creationId xmlns:a16="http://schemas.microsoft.com/office/drawing/2014/main" id="{3AE1D59F-4B18-4A57-867C-00FC655F503C}"/>
            </a:ext>
          </a:extLst>
        </xdr:cNvPr>
        <xdr:cNvSpPr txBox="1"/>
      </xdr:nvSpPr>
      <xdr:spPr>
        <a:xfrm>
          <a:off x="11079688" y="56557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78770</xdr:rowOff>
    </xdr:from>
    <xdr:ext cx="560923" cy="259045"/>
    <xdr:sp macro="" textlink="">
      <xdr:nvSpPr>
        <xdr:cNvPr id="147" name="n_4aveValue債務償還比率">
          <a:extLst>
            <a:ext uri="{FF2B5EF4-FFF2-40B4-BE49-F238E27FC236}">
              <a16:creationId xmlns:a16="http://schemas.microsoft.com/office/drawing/2014/main" id="{606830EE-B12D-44AA-92AC-B9C98089F601}"/>
            </a:ext>
          </a:extLst>
        </xdr:cNvPr>
        <xdr:cNvSpPr txBox="1"/>
      </xdr:nvSpPr>
      <xdr:spPr>
        <a:xfrm>
          <a:off x="10393888" y="55746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151388</xdr:rowOff>
    </xdr:from>
    <xdr:ext cx="560923" cy="259045"/>
    <xdr:sp macro="" textlink="">
      <xdr:nvSpPr>
        <xdr:cNvPr id="148" name="n_1mainValue債務償還比率">
          <a:extLst>
            <a:ext uri="{FF2B5EF4-FFF2-40B4-BE49-F238E27FC236}">
              <a16:creationId xmlns:a16="http://schemas.microsoft.com/office/drawing/2014/main" id="{9DA61912-96F8-4134-9C6E-3B1FBC00A500}"/>
            </a:ext>
          </a:extLst>
        </xdr:cNvPr>
        <xdr:cNvSpPr txBox="1"/>
      </xdr:nvSpPr>
      <xdr:spPr>
        <a:xfrm>
          <a:off x="12441763" y="59711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5846</xdr:rowOff>
    </xdr:from>
    <xdr:ext cx="560923" cy="259045"/>
    <xdr:sp macro="" textlink="">
      <xdr:nvSpPr>
        <xdr:cNvPr id="149" name="n_2mainValue債務償還比率">
          <a:extLst>
            <a:ext uri="{FF2B5EF4-FFF2-40B4-BE49-F238E27FC236}">
              <a16:creationId xmlns:a16="http://schemas.microsoft.com/office/drawing/2014/main" id="{29EC5661-7199-42E9-844B-6558CE1166F9}"/>
            </a:ext>
          </a:extLst>
        </xdr:cNvPr>
        <xdr:cNvSpPr txBox="1"/>
      </xdr:nvSpPr>
      <xdr:spPr>
        <a:xfrm>
          <a:off x="11765488" y="59907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167581</xdr:rowOff>
    </xdr:from>
    <xdr:ext cx="560923" cy="259045"/>
    <xdr:sp macro="" textlink="">
      <xdr:nvSpPr>
        <xdr:cNvPr id="150" name="n_3mainValue債務償還比率">
          <a:extLst>
            <a:ext uri="{FF2B5EF4-FFF2-40B4-BE49-F238E27FC236}">
              <a16:creationId xmlns:a16="http://schemas.microsoft.com/office/drawing/2014/main" id="{F7C54BEC-C710-4FB4-9DA6-3916A3E137C6}"/>
            </a:ext>
          </a:extLst>
        </xdr:cNvPr>
        <xdr:cNvSpPr txBox="1"/>
      </xdr:nvSpPr>
      <xdr:spPr>
        <a:xfrm>
          <a:off x="11079688" y="59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109072</xdr:rowOff>
    </xdr:from>
    <xdr:ext cx="560923" cy="259045"/>
    <xdr:sp macro="" textlink="">
      <xdr:nvSpPr>
        <xdr:cNvPr id="151" name="n_4mainValue債務償還比率">
          <a:extLst>
            <a:ext uri="{FF2B5EF4-FFF2-40B4-BE49-F238E27FC236}">
              <a16:creationId xmlns:a16="http://schemas.microsoft.com/office/drawing/2014/main" id="{0605D6C6-C4F6-45A0-B118-129A1512ED80}"/>
            </a:ext>
          </a:extLst>
        </xdr:cNvPr>
        <xdr:cNvSpPr txBox="1"/>
      </xdr:nvSpPr>
      <xdr:spPr>
        <a:xfrm>
          <a:off x="10393888" y="59256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14CA73DA-3DA7-41A8-979D-51C7C017CD24}"/>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CB0A5DDE-8035-4E93-89B7-DE5A9A720785}"/>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2F40634B-AE23-40B4-9C00-0A3259439B46}"/>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FC12551F-1141-403D-A143-ECBC74111C41}"/>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9EBAC362-5B34-4618-B4DA-8FBEBFF315ED}"/>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E501250E-CD41-46A3-8993-A4A75A8EDCFC}"/>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BE21DB-6BC5-4CAC-B929-4E9165661BC5}"/>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F733E5-4FF3-4849-B50A-9AFDCFA1E559}"/>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4F767C-C6FA-4AEB-85CE-F86B35A873E4}"/>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81A6C4-4406-4D99-B638-BFCC8F8EC526}"/>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0245D3-9E69-4307-94C6-C47103028569}"/>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AF4F6F-57F8-4846-B942-326786B0DD91}"/>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CD0885-B4BE-4464-90D8-54C7F7B3BF7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BD4516-02DF-4921-B321-0099BE9E6987}"/>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7CC2DC-C32C-49C5-BC18-AF71998EA87A}"/>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D0A2A1-87A0-4E5A-B73F-80CB1945499C}"/>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88CB7A-7251-45EF-8023-118B8B61B78A}"/>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61744E-43B7-4E85-804E-D485A94AD0B9}"/>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87401E-821C-4D3F-8FB3-02BDA3A59299}"/>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4E1447-49A0-4BDB-B4DC-75BA5AEBC20B}"/>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B0B83B-CC8D-4B35-B2A1-86F645DB58F7}"/>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E86E64-3F9F-4F64-A8D7-31DC12DD1C90}"/>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CD6A04-4510-4544-93FC-D77662AA0FF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A15CB6-5434-48AF-AEC2-CD5230AA2F15}"/>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F8A7CB-B85C-4D9A-B1AA-513780BE4E41}"/>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AA21A5-E0E3-45A9-A9CB-B12512BCE1DA}"/>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551F4E-A968-48F2-B9D4-7EEC4144DB44}"/>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4A16F7-E946-425F-B76E-9300D68E3121}"/>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B611AB-C5FE-4E8A-A90C-D44026C8BA78}"/>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4E5117-B372-4DA4-A274-F13ADBD72B26}"/>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1CB599-0B4D-4298-95F5-1334B269AAAC}"/>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849720-D448-4E7D-8795-164794D81D56}"/>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BF78FA7-9CEB-42CC-8890-E6BFCA96A25A}"/>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255470F7-6AD7-4B76-9D76-68FAC6773D41}"/>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2C242519-8644-4134-978A-56945EBA8E02}"/>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B7DC3A65-B791-4D9E-98F1-7B6F93A3804A}"/>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D77BDCF6-E972-417E-9E82-93881E378888}"/>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6E302F3-723A-4F2D-8F17-151468DE67FA}"/>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C0FAA62F-B28A-4C4C-BC4E-8AB37714F596}"/>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91FC15AC-0958-473A-9890-87BC1744E302}"/>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03DF16B8-3698-4E1F-88A0-151D00C3B5CA}"/>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9FB15BA1-4D6E-4DEC-B76F-8A9F3338D60F}"/>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AD0775F-2DD9-437C-BC51-63A965087CE6}"/>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7A100D9-9F32-4B7E-8A7B-5B9566A1DB53}"/>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12D116-3B39-4BFF-A7D3-89F9F988C2EA}"/>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DC45A8-8BCF-44F3-8DB3-26C48BB4A66F}"/>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DBCC1C-C013-4CAC-99D9-7372A2DD2245}"/>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A62A79C-6399-4DC1-AF28-4B4A4EAFDDC7}"/>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D95891-CF62-45D9-9685-34533E9DD5DA}"/>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C3A66C4B-2E54-4FF9-B594-7861F3DDEF21}"/>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626332-4CE1-4713-BC06-2B7D8C881270}"/>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386BE31-DF49-4036-9674-B08AB89CA03E}"/>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5F92E05-A443-4B46-81B7-DA218AC37936}"/>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67F3CCD-81EE-4D5C-BB5F-616A08261F3F}"/>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A83A5F3-B5F1-43C5-9A18-7DD3103EA89E}"/>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83CDE94-B738-49A4-A082-EB16C9D7002D}"/>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F51FC23-3FA1-49D8-B118-7AC1806C0DD4}"/>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229B8B7-835C-41CD-9D10-EDDC43BDF55A}"/>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89AD021-D92A-44A4-94B7-C959A9F53C80}"/>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3DD15065-654E-4D46-8388-443D386F6BCC}"/>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8E8FE59-9555-4F83-9FA1-8A46AC343510}"/>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57150</xdr:rowOff>
    </xdr:from>
    <xdr:to>
      <xdr:col>24</xdr:col>
      <xdr:colOff>62865</xdr:colOff>
      <xdr:row>39</xdr:row>
      <xdr:rowOff>129540</xdr:rowOff>
    </xdr:to>
    <xdr:cxnSp macro="">
      <xdr:nvCxnSpPr>
        <xdr:cNvPr id="57" name="直線コネクタ 56">
          <a:extLst>
            <a:ext uri="{FF2B5EF4-FFF2-40B4-BE49-F238E27FC236}">
              <a16:creationId xmlns:a16="http://schemas.microsoft.com/office/drawing/2014/main" id="{1A54F921-598C-420D-8178-ABFAC7AA1B77}"/>
            </a:ext>
          </a:extLst>
        </xdr:cNvPr>
        <xdr:cNvCxnSpPr/>
      </xdr:nvCxnSpPr>
      <xdr:spPr>
        <a:xfrm flipV="1">
          <a:off x="4179570" y="5410200"/>
          <a:ext cx="1270" cy="10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133367</xdr:rowOff>
    </xdr:from>
    <xdr:ext cx="405111" cy="259045"/>
    <xdr:sp macro="" textlink="">
      <xdr:nvSpPr>
        <xdr:cNvPr id="58" name="【道路】&#10;有形固定資産減価償却率最小値テキスト">
          <a:extLst>
            <a:ext uri="{FF2B5EF4-FFF2-40B4-BE49-F238E27FC236}">
              <a16:creationId xmlns:a16="http://schemas.microsoft.com/office/drawing/2014/main" id="{41315CDE-8351-43F0-9668-66214BF0626B}"/>
            </a:ext>
          </a:extLst>
        </xdr:cNvPr>
        <xdr:cNvSpPr txBox="1"/>
      </xdr:nvSpPr>
      <xdr:spPr>
        <a:xfrm>
          <a:off x="42291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129540</xdr:rowOff>
    </xdr:from>
    <xdr:to>
      <xdr:col>24</xdr:col>
      <xdr:colOff>152400</xdr:colOff>
      <xdr:row>39</xdr:row>
      <xdr:rowOff>129540</xdr:rowOff>
    </xdr:to>
    <xdr:cxnSp macro="">
      <xdr:nvCxnSpPr>
        <xdr:cNvPr id="59" name="直線コネクタ 58">
          <a:extLst>
            <a:ext uri="{FF2B5EF4-FFF2-40B4-BE49-F238E27FC236}">
              <a16:creationId xmlns:a16="http://schemas.microsoft.com/office/drawing/2014/main" id="{F3B9D523-3C15-47B8-BABD-BC1DF928E4A7}"/>
            </a:ext>
          </a:extLst>
        </xdr:cNvPr>
        <xdr:cNvCxnSpPr/>
      </xdr:nvCxnSpPr>
      <xdr:spPr>
        <a:xfrm>
          <a:off x="4105275" y="64509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405111" cy="259045"/>
    <xdr:sp macro="" textlink="">
      <xdr:nvSpPr>
        <xdr:cNvPr id="60" name="【道路】&#10;有形固定資産減価償却率最大値テキスト">
          <a:extLst>
            <a:ext uri="{FF2B5EF4-FFF2-40B4-BE49-F238E27FC236}">
              <a16:creationId xmlns:a16="http://schemas.microsoft.com/office/drawing/2014/main" id="{F2B77A4A-1FAD-44DA-9E25-0702BB033454}"/>
            </a:ext>
          </a:extLst>
        </xdr:cNvPr>
        <xdr:cNvSpPr txBox="1"/>
      </xdr:nvSpPr>
      <xdr:spPr>
        <a:xfrm>
          <a:off x="4229100" y="51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1" name="直線コネクタ 60">
          <a:extLst>
            <a:ext uri="{FF2B5EF4-FFF2-40B4-BE49-F238E27FC236}">
              <a16:creationId xmlns:a16="http://schemas.microsoft.com/office/drawing/2014/main" id="{85BAD725-5B09-49C4-902C-20C84D098569}"/>
            </a:ext>
          </a:extLst>
        </xdr:cNvPr>
        <xdr:cNvCxnSpPr/>
      </xdr:nvCxnSpPr>
      <xdr:spPr>
        <a:xfrm>
          <a:off x="4105275" y="5410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105427</xdr:rowOff>
    </xdr:from>
    <xdr:ext cx="405111" cy="259045"/>
    <xdr:sp macro="" textlink="">
      <xdr:nvSpPr>
        <xdr:cNvPr id="62" name="【道路】&#10;有形固定資産減価償却率平均値テキスト">
          <a:extLst>
            <a:ext uri="{FF2B5EF4-FFF2-40B4-BE49-F238E27FC236}">
              <a16:creationId xmlns:a16="http://schemas.microsoft.com/office/drawing/2014/main" id="{5155482A-144C-4718-95BD-BA0C7990ADF6}"/>
            </a:ext>
          </a:extLst>
        </xdr:cNvPr>
        <xdr:cNvSpPr txBox="1"/>
      </xdr:nvSpPr>
      <xdr:spPr>
        <a:xfrm>
          <a:off x="4229100" y="5617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63" name="フローチャート: 判断 62">
          <a:extLst>
            <a:ext uri="{FF2B5EF4-FFF2-40B4-BE49-F238E27FC236}">
              <a16:creationId xmlns:a16="http://schemas.microsoft.com/office/drawing/2014/main" id="{8CB77950-63EA-4A8D-9CB5-4858923EA710}"/>
            </a:ext>
          </a:extLst>
        </xdr:cNvPr>
        <xdr:cNvSpPr/>
      </xdr:nvSpPr>
      <xdr:spPr>
        <a:xfrm>
          <a:off x="4124325" y="576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21590</xdr:rowOff>
    </xdr:from>
    <xdr:to>
      <xdr:col>20</xdr:col>
      <xdr:colOff>38100</xdr:colOff>
      <xdr:row>35</xdr:row>
      <xdr:rowOff>123190</xdr:rowOff>
    </xdr:to>
    <xdr:sp macro="" textlink="">
      <xdr:nvSpPr>
        <xdr:cNvPr id="64" name="フローチャート: 判断 63">
          <a:extLst>
            <a:ext uri="{FF2B5EF4-FFF2-40B4-BE49-F238E27FC236}">
              <a16:creationId xmlns:a16="http://schemas.microsoft.com/office/drawing/2014/main" id="{4FDDC6BE-3BF5-4395-B665-9EE3CB6ED0E9}"/>
            </a:ext>
          </a:extLst>
        </xdr:cNvPr>
        <xdr:cNvSpPr/>
      </xdr:nvSpPr>
      <xdr:spPr>
        <a:xfrm>
          <a:off x="3381375" y="56984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116840</xdr:rowOff>
    </xdr:from>
    <xdr:to>
      <xdr:col>15</xdr:col>
      <xdr:colOff>101600</xdr:colOff>
      <xdr:row>35</xdr:row>
      <xdr:rowOff>46990</xdr:rowOff>
    </xdr:to>
    <xdr:sp macro="" textlink="">
      <xdr:nvSpPr>
        <xdr:cNvPr id="65" name="フローチャート: 判断 64">
          <a:extLst>
            <a:ext uri="{FF2B5EF4-FFF2-40B4-BE49-F238E27FC236}">
              <a16:creationId xmlns:a16="http://schemas.microsoft.com/office/drawing/2014/main" id="{14E8C394-8F77-4AA8-B714-BA04FF1AE53D}"/>
            </a:ext>
          </a:extLst>
        </xdr:cNvPr>
        <xdr:cNvSpPr/>
      </xdr:nvSpPr>
      <xdr:spPr>
        <a:xfrm>
          <a:off x="2571750" y="56318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170180</xdr:rowOff>
    </xdr:from>
    <xdr:to>
      <xdr:col>10</xdr:col>
      <xdr:colOff>165100</xdr:colOff>
      <xdr:row>35</xdr:row>
      <xdr:rowOff>100330</xdr:rowOff>
    </xdr:to>
    <xdr:sp macro="" textlink="">
      <xdr:nvSpPr>
        <xdr:cNvPr id="66" name="フローチャート: 判断 65">
          <a:extLst>
            <a:ext uri="{FF2B5EF4-FFF2-40B4-BE49-F238E27FC236}">
              <a16:creationId xmlns:a16="http://schemas.microsoft.com/office/drawing/2014/main" id="{3713AEB1-63E4-4C62-A619-B8489F0D662B}"/>
            </a:ext>
          </a:extLst>
        </xdr:cNvPr>
        <xdr:cNvSpPr/>
      </xdr:nvSpPr>
      <xdr:spPr>
        <a:xfrm>
          <a:off x="1781175" y="56756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33020</xdr:rowOff>
    </xdr:from>
    <xdr:to>
      <xdr:col>6</xdr:col>
      <xdr:colOff>38100</xdr:colOff>
      <xdr:row>33</xdr:row>
      <xdr:rowOff>134620</xdr:rowOff>
    </xdr:to>
    <xdr:sp macro="" textlink="">
      <xdr:nvSpPr>
        <xdr:cNvPr id="67" name="フローチャート: 判断 66">
          <a:extLst>
            <a:ext uri="{FF2B5EF4-FFF2-40B4-BE49-F238E27FC236}">
              <a16:creationId xmlns:a16="http://schemas.microsoft.com/office/drawing/2014/main" id="{B6806FC6-46ED-4CDB-89DC-EDE96E93A2FC}"/>
            </a:ext>
          </a:extLst>
        </xdr:cNvPr>
        <xdr:cNvSpPr/>
      </xdr:nvSpPr>
      <xdr:spPr>
        <a:xfrm>
          <a:off x="981075" y="53828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BAE0A8-FFB8-45D4-99A1-01FFF9CACA5D}"/>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5282F6-159C-4F46-B54E-90FDF944FC07}"/>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042B07-D5AE-4982-81BF-25E1CAAEE614}"/>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9344CE-6C5B-41C2-BA79-8AC29EAD38E3}"/>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9EABF3-058A-441A-B06F-290848536CB0}"/>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78740</xdr:rowOff>
    </xdr:from>
    <xdr:to>
      <xdr:col>24</xdr:col>
      <xdr:colOff>114300</xdr:colOff>
      <xdr:row>40</xdr:row>
      <xdr:rowOff>8890</xdr:rowOff>
    </xdr:to>
    <xdr:sp macro="" textlink="">
      <xdr:nvSpPr>
        <xdr:cNvPr id="73" name="楕円 72">
          <a:extLst>
            <a:ext uri="{FF2B5EF4-FFF2-40B4-BE49-F238E27FC236}">
              <a16:creationId xmlns:a16="http://schemas.microsoft.com/office/drawing/2014/main" id="{4AEEDFE6-5139-43AF-BDD0-7088952D874F}"/>
            </a:ext>
          </a:extLst>
        </xdr:cNvPr>
        <xdr:cNvSpPr/>
      </xdr:nvSpPr>
      <xdr:spPr>
        <a:xfrm>
          <a:off x="4124325" y="64033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165117</xdr:rowOff>
    </xdr:from>
    <xdr:ext cx="405111" cy="259045"/>
    <xdr:sp macro="" textlink="">
      <xdr:nvSpPr>
        <xdr:cNvPr id="74" name="【道路】&#10;有形固定資産減価償却率該当値テキスト">
          <a:extLst>
            <a:ext uri="{FF2B5EF4-FFF2-40B4-BE49-F238E27FC236}">
              <a16:creationId xmlns:a16="http://schemas.microsoft.com/office/drawing/2014/main" id="{50FFA0DD-FB88-4DB6-B7E5-0F6EF63848B3}"/>
            </a:ext>
          </a:extLst>
        </xdr:cNvPr>
        <xdr:cNvSpPr txBox="1"/>
      </xdr:nvSpPr>
      <xdr:spPr>
        <a:xfrm>
          <a:off x="42291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5" name="楕円 74">
          <a:extLst>
            <a:ext uri="{FF2B5EF4-FFF2-40B4-BE49-F238E27FC236}">
              <a16:creationId xmlns:a16="http://schemas.microsoft.com/office/drawing/2014/main" id="{1765A3B0-6DBC-4EDA-8D3F-CCFD4BA5179B}"/>
            </a:ext>
          </a:extLst>
        </xdr:cNvPr>
        <xdr:cNvSpPr/>
      </xdr:nvSpPr>
      <xdr:spPr>
        <a:xfrm>
          <a:off x="3381375" y="6410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129540</xdr:rowOff>
    </xdr:from>
    <xdr:to>
      <xdr:col>24</xdr:col>
      <xdr:colOff>63500</xdr:colOff>
      <xdr:row>39</xdr:row>
      <xdr:rowOff>133350</xdr:rowOff>
    </xdr:to>
    <xdr:cxnSp macro="">
      <xdr:nvCxnSpPr>
        <xdr:cNvPr id="76" name="直線コネクタ 75">
          <a:extLst>
            <a:ext uri="{FF2B5EF4-FFF2-40B4-BE49-F238E27FC236}">
              <a16:creationId xmlns:a16="http://schemas.microsoft.com/office/drawing/2014/main" id="{7EFF2680-8254-4A69-BD01-588D050F6AC0}"/>
            </a:ext>
          </a:extLst>
        </xdr:cNvPr>
        <xdr:cNvCxnSpPr/>
      </xdr:nvCxnSpPr>
      <xdr:spPr>
        <a:xfrm flipV="1">
          <a:off x="3429000" y="6450965"/>
          <a:ext cx="752475"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63500</xdr:rowOff>
    </xdr:from>
    <xdr:to>
      <xdr:col>15</xdr:col>
      <xdr:colOff>101600</xdr:colOff>
      <xdr:row>40</xdr:row>
      <xdr:rowOff>165100</xdr:rowOff>
    </xdr:to>
    <xdr:sp macro="" textlink="">
      <xdr:nvSpPr>
        <xdr:cNvPr id="77" name="楕円 76">
          <a:extLst>
            <a:ext uri="{FF2B5EF4-FFF2-40B4-BE49-F238E27FC236}">
              <a16:creationId xmlns:a16="http://schemas.microsoft.com/office/drawing/2014/main" id="{A9400DCC-A074-4E1E-97CB-62818CB04E2A}"/>
            </a:ext>
          </a:extLst>
        </xdr:cNvPr>
        <xdr:cNvSpPr/>
      </xdr:nvSpPr>
      <xdr:spPr>
        <a:xfrm>
          <a:off x="2571750" y="6553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114300</xdr:rowOff>
    </xdr:to>
    <xdr:cxnSp macro="">
      <xdr:nvCxnSpPr>
        <xdr:cNvPr id="78" name="直線コネクタ 77">
          <a:extLst>
            <a:ext uri="{FF2B5EF4-FFF2-40B4-BE49-F238E27FC236}">
              <a16:creationId xmlns:a16="http://schemas.microsoft.com/office/drawing/2014/main" id="{8C868358-431F-479F-9494-F1CAC9F7D093}"/>
            </a:ext>
          </a:extLst>
        </xdr:cNvPr>
        <xdr:cNvCxnSpPr/>
      </xdr:nvCxnSpPr>
      <xdr:spPr>
        <a:xfrm flipV="1">
          <a:off x="2619375" y="6457950"/>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59690</xdr:rowOff>
    </xdr:from>
    <xdr:to>
      <xdr:col>10</xdr:col>
      <xdr:colOff>165100</xdr:colOff>
      <xdr:row>40</xdr:row>
      <xdr:rowOff>161290</xdr:rowOff>
    </xdr:to>
    <xdr:sp macro="" textlink="">
      <xdr:nvSpPr>
        <xdr:cNvPr id="79" name="楕円 78">
          <a:extLst>
            <a:ext uri="{FF2B5EF4-FFF2-40B4-BE49-F238E27FC236}">
              <a16:creationId xmlns:a16="http://schemas.microsoft.com/office/drawing/2014/main" id="{C669E0A5-9C40-4BA7-B875-C4247F23631D}"/>
            </a:ext>
          </a:extLst>
        </xdr:cNvPr>
        <xdr:cNvSpPr/>
      </xdr:nvSpPr>
      <xdr:spPr>
        <a:xfrm>
          <a:off x="1781175" y="65462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110490</xdr:rowOff>
    </xdr:from>
    <xdr:to>
      <xdr:col>15</xdr:col>
      <xdr:colOff>50800</xdr:colOff>
      <xdr:row>40</xdr:row>
      <xdr:rowOff>114300</xdr:rowOff>
    </xdr:to>
    <xdr:cxnSp macro="">
      <xdr:nvCxnSpPr>
        <xdr:cNvPr id="80" name="直線コネクタ 79">
          <a:extLst>
            <a:ext uri="{FF2B5EF4-FFF2-40B4-BE49-F238E27FC236}">
              <a16:creationId xmlns:a16="http://schemas.microsoft.com/office/drawing/2014/main" id="{E48E2762-CF60-449F-B7A0-44ADB8AF9606}"/>
            </a:ext>
          </a:extLst>
        </xdr:cNvPr>
        <xdr:cNvCxnSpPr/>
      </xdr:nvCxnSpPr>
      <xdr:spPr>
        <a:xfrm>
          <a:off x="1828800" y="6593840"/>
          <a:ext cx="790575"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139717</xdr:rowOff>
    </xdr:from>
    <xdr:ext cx="405111" cy="259045"/>
    <xdr:sp macro="" textlink="">
      <xdr:nvSpPr>
        <xdr:cNvPr id="81" name="n_1aveValue【道路】&#10;有形固定資産減価償却率">
          <a:extLst>
            <a:ext uri="{FF2B5EF4-FFF2-40B4-BE49-F238E27FC236}">
              <a16:creationId xmlns:a16="http://schemas.microsoft.com/office/drawing/2014/main" id="{B4156139-3CEF-4F08-91B5-9AC40D3FBC95}"/>
            </a:ext>
          </a:extLst>
        </xdr:cNvPr>
        <xdr:cNvSpPr txBox="1"/>
      </xdr:nvSpPr>
      <xdr:spPr>
        <a:xfrm>
          <a:off x="3239144"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2" name="n_2aveValue【道路】&#10;有形固定資産減価償却率">
          <a:extLst>
            <a:ext uri="{FF2B5EF4-FFF2-40B4-BE49-F238E27FC236}">
              <a16:creationId xmlns:a16="http://schemas.microsoft.com/office/drawing/2014/main" id="{8032C8B9-0CFE-4758-A28E-B862D49894B0}"/>
            </a:ext>
          </a:extLst>
        </xdr:cNvPr>
        <xdr:cNvSpPr txBox="1"/>
      </xdr:nvSpPr>
      <xdr:spPr>
        <a:xfrm>
          <a:off x="2439044" y="541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116857</xdr:rowOff>
    </xdr:from>
    <xdr:ext cx="405111" cy="259045"/>
    <xdr:sp macro="" textlink="">
      <xdr:nvSpPr>
        <xdr:cNvPr id="83" name="n_3aveValue【道路】&#10;有形固定資産減価償却率">
          <a:extLst>
            <a:ext uri="{FF2B5EF4-FFF2-40B4-BE49-F238E27FC236}">
              <a16:creationId xmlns:a16="http://schemas.microsoft.com/office/drawing/2014/main" id="{743E7821-F6E1-4CB3-9556-40CD5B9423CC}"/>
            </a:ext>
          </a:extLst>
        </xdr:cNvPr>
        <xdr:cNvSpPr txBox="1"/>
      </xdr:nvSpPr>
      <xdr:spPr>
        <a:xfrm>
          <a:off x="1648469"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151147</xdr:rowOff>
    </xdr:from>
    <xdr:ext cx="405111" cy="259045"/>
    <xdr:sp macro="" textlink="">
      <xdr:nvSpPr>
        <xdr:cNvPr id="84" name="n_4aveValue【道路】&#10;有形固定資産減価償却率">
          <a:extLst>
            <a:ext uri="{FF2B5EF4-FFF2-40B4-BE49-F238E27FC236}">
              <a16:creationId xmlns:a16="http://schemas.microsoft.com/office/drawing/2014/main" id="{7F9D97C3-62AB-4124-BFAC-A1F65B4957EF}"/>
            </a:ext>
          </a:extLst>
        </xdr:cNvPr>
        <xdr:cNvSpPr txBox="1"/>
      </xdr:nvSpPr>
      <xdr:spPr>
        <a:xfrm>
          <a:off x="848369" y="51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5" name="n_1mainValue【道路】&#10;有形固定資産減価償却率">
          <a:extLst>
            <a:ext uri="{FF2B5EF4-FFF2-40B4-BE49-F238E27FC236}">
              <a16:creationId xmlns:a16="http://schemas.microsoft.com/office/drawing/2014/main" id="{19D9D366-84A4-44E9-801F-3027E428DDB9}"/>
            </a:ext>
          </a:extLst>
        </xdr:cNvPr>
        <xdr:cNvSpPr txBox="1"/>
      </xdr:nvSpPr>
      <xdr:spPr>
        <a:xfrm>
          <a:off x="32391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156227</xdr:rowOff>
    </xdr:from>
    <xdr:ext cx="405111" cy="259045"/>
    <xdr:sp macro="" textlink="">
      <xdr:nvSpPr>
        <xdr:cNvPr id="86" name="n_2mainValue【道路】&#10;有形固定資産減価償却率">
          <a:extLst>
            <a:ext uri="{FF2B5EF4-FFF2-40B4-BE49-F238E27FC236}">
              <a16:creationId xmlns:a16="http://schemas.microsoft.com/office/drawing/2014/main" id="{A1AFD382-9CA7-487B-B9B6-0F66301D803A}"/>
            </a:ext>
          </a:extLst>
        </xdr:cNvPr>
        <xdr:cNvSpPr txBox="1"/>
      </xdr:nvSpPr>
      <xdr:spPr>
        <a:xfrm>
          <a:off x="24390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152417</xdr:rowOff>
    </xdr:from>
    <xdr:ext cx="405111" cy="259045"/>
    <xdr:sp macro="" textlink="">
      <xdr:nvSpPr>
        <xdr:cNvPr id="87" name="n_3mainValue【道路】&#10;有形固定資産減価償却率">
          <a:extLst>
            <a:ext uri="{FF2B5EF4-FFF2-40B4-BE49-F238E27FC236}">
              <a16:creationId xmlns:a16="http://schemas.microsoft.com/office/drawing/2014/main" id="{EE03F22E-C8E7-4E54-B591-A8DE964E94F0}"/>
            </a:ext>
          </a:extLst>
        </xdr:cNvPr>
        <xdr:cNvSpPr txBox="1"/>
      </xdr:nvSpPr>
      <xdr:spPr>
        <a:xfrm>
          <a:off x="1648469"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D350E64-0DEA-4FFB-B8D1-24F28AF635F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213AC58D-7E05-4ED2-BA65-4C90EDAA59D9}"/>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B42949AB-23DE-4394-B001-14FE7161DA8F}"/>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C016A00A-FE5F-4D79-8161-5EA8C502D319}"/>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617B80FB-2739-4940-8C93-CB716DC5DFBC}"/>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8F7FAB0-DF40-4DDF-B1EF-1F3EBDB7238B}"/>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4" name="テキスト ボックス 93">
          <a:extLst>
            <a:ext uri="{FF2B5EF4-FFF2-40B4-BE49-F238E27FC236}">
              <a16:creationId xmlns:a16="http://schemas.microsoft.com/office/drawing/2014/main" id="{2F658653-D889-455D-9313-CD691376522D}"/>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76C68FA-783C-4B1B-808E-FF03472AA14D}"/>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9264D559-761F-494C-8B85-23E4096F47A5}"/>
            </a:ext>
          </a:extLst>
        </xdr:cNvPr>
        <xdr:cNvCxnSpPr/>
      </xdr:nvCxnSpPr>
      <xdr:spPr>
        <a:xfrm>
          <a:off x="5953125" y="690290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C02DE99F-01C0-48F0-B382-6E8AD329D0AA}"/>
            </a:ext>
          </a:extLst>
        </xdr:cNvPr>
        <xdr:cNvSpPr txBox="1"/>
      </xdr:nvSpPr>
      <xdr:spPr>
        <a:xfrm>
          <a:off x="5527221"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50C1C5B2-96D9-4161-BB1F-2E023A6CDEB3}"/>
            </a:ext>
          </a:extLst>
        </xdr:cNvPr>
        <xdr:cNvCxnSpPr/>
      </xdr:nvCxnSpPr>
      <xdr:spPr>
        <a:xfrm>
          <a:off x="5953125" y="6592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8D158C20-B076-490C-A997-76A3A51C92A4}"/>
            </a:ext>
          </a:extLst>
        </xdr:cNvPr>
        <xdr:cNvSpPr txBox="1"/>
      </xdr:nvSpPr>
      <xdr:spPr>
        <a:xfrm>
          <a:off x="5527221"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B9F3B614-8C0F-447B-A22B-1FE46D12CAE4}"/>
            </a:ext>
          </a:extLst>
        </xdr:cNvPr>
        <xdr:cNvCxnSpPr/>
      </xdr:nvCxnSpPr>
      <xdr:spPr>
        <a:xfrm>
          <a:off x="5953125" y="62846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8175D910-5EE1-457F-A2F3-E8449EFA193B}"/>
            </a:ext>
          </a:extLst>
        </xdr:cNvPr>
        <xdr:cNvSpPr txBox="1"/>
      </xdr:nvSpPr>
      <xdr:spPr>
        <a:xfrm>
          <a:off x="55272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4EA5B2CD-3BF4-44D1-8949-DC3C73D0F1EC}"/>
            </a:ext>
          </a:extLst>
        </xdr:cNvPr>
        <xdr:cNvCxnSpPr/>
      </xdr:nvCxnSpPr>
      <xdr:spPr>
        <a:xfrm>
          <a:off x="5953125" y="5983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6E016D63-B93F-43AF-A13C-1117B71BC9D1}"/>
            </a:ext>
          </a:extLst>
        </xdr:cNvPr>
        <xdr:cNvSpPr txBox="1"/>
      </xdr:nvSpPr>
      <xdr:spPr>
        <a:xfrm>
          <a:off x="55272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896D485E-F017-4432-AC6D-DBF94CDC9DE8}"/>
            </a:ext>
          </a:extLst>
        </xdr:cNvPr>
        <xdr:cNvCxnSpPr/>
      </xdr:nvCxnSpPr>
      <xdr:spPr>
        <a:xfrm>
          <a:off x="5953125" y="56759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ADA2ACDC-207B-4C2F-96AE-7A84A00C0406}"/>
            </a:ext>
          </a:extLst>
        </xdr:cNvPr>
        <xdr:cNvSpPr txBox="1"/>
      </xdr:nvSpPr>
      <xdr:spPr>
        <a:xfrm>
          <a:off x="5527221"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1FB8BB11-CB7F-4779-A0D3-68C19C5E2281}"/>
            </a:ext>
          </a:extLst>
        </xdr:cNvPr>
        <xdr:cNvCxnSpPr/>
      </xdr:nvCxnSpPr>
      <xdr:spPr>
        <a:xfrm>
          <a:off x="5953125" y="53557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A2FEB16F-70F0-413A-8EA7-A6D73BFA48EA}"/>
            </a:ext>
          </a:extLst>
        </xdr:cNvPr>
        <xdr:cNvSpPr txBox="1"/>
      </xdr:nvSpPr>
      <xdr:spPr>
        <a:xfrm>
          <a:off x="5527221"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F40097C-BAE9-4266-8257-21432A15790A}"/>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779C229-038E-46B3-B410-D766CC42D0E6}"/>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F24F9B4C-3A0A-4DF2-A897-0D4FC8FB4A2D}"/>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11" name="直線コネクタ 110">
          <a:extLst>
            <a:ext uri="{FF2B5EF4-FFF2-40B4-BE49-F238E27FC236}">
              <a16:creationId xmlns:a16="http://schemas.microsoft.com/office/drawing/2014/main" id="{EB108D84-F3F6-47C0-A5C3-B210CCECBC05}"/>
            </a:ext>
          </a:extLst>
        </xdr:cNvPr>
        <xdr:cNvCxnSpPr/>
      </xdr:nvCxnSpPr>
      <xdr:spPr>
        <a:xfrm flipV="1">
          <a:off x="9427845" y="5455612"/>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12" name="【道路】&#10;一人当たり延長最小値テキスト">
          <a:extLst>
            <a:ext uri="{FF2B5EF4-FFF2-40B4-BE49-F238E27FC236}">
              <a16:creationId xmlns:a16="http://schemas.microsoft.com/office/drawing/2014/main" id="{DA0B816C-302E-4877-BADB-4AD086B99BED}"/>
            </a:ext>
          </a:extLst>
        </xdr:cNvPr>
        <xdr:cNvSpPr txBox="1"/>
      </xdr:nvSpPr>
      <xdr:spPr>
        <a:xfrm>
          <a:off x="9477375"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13" name="直線コネクタ 112">
          <a:extLst>
            <a:ext uri="{FF2B5EF4-FFF2-40B4-BE49-F238E27FC236}">
              <a16:creationId xmlns:a16="http://schemas.microsoft.com/office/drawing/2014/main" id="{A7966CD8-5A47-46EC-A31F-D650EB2CA0F6}"/>
            </a:ext>
          </a:extLst>
        </xdr:cNvPr>
        <xdr:cNvCxnSpPr/>
      </xdr:nvCxnSpPr>
      <xdr:spPr>
        <a:xfrm>
          <a:off x="9363075" y="66781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14" name="【道路】&#10;一人当たり延長最大値テキスト">
          <a:extLst>
            <a:ext uri="{FF2B5EF4-FFF2-40B4-BE49-F238E27FC236}">
              <a16:creationId xmlns:a16="http://schemas.microsoft.com/office/drawing/2014/main" id="{E238FFD0-52FD-41AD-945F-072C0BAA3CD4}"/>
            </a:ext>
          </a:extLst>
        </xdr:cNvPr>
        <xdr:cNvSpPr txBox="1"/>
      </xdr:nvSpPr>
      <xdr:spPr>
        <a:xfrm>
          <a:off x="9477375" y="524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5" name="直線コネクタ 114">
          <a:extLst>
            <a:ext uri="{FF2B5EF4-FFF2-40B4-BE49-F238E27FC236}">
              <a16:creationId xmlns:a16="http://schemas.microsoft.com/office/drawing/2014/main" id="{574B9B0E-2545-4B63-9674-90345EBEF24B}"/>
            </a:ext>
          </a:extLst>
        </xdr:cNvPr>
        <xdr:cNvCxnSpPr/>
      </xdr:nvCxnSpPr>
      <xdr:spPr>
        <a:xfrm>
          <a:off x="9363075" y="54556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126944</xdr:rowOff>
    </xdr:from>
    <xdr:ext cx="469744" cy="259045"/>
    <xdr:sp macro="" textlink="">
      <xdr:nvSpPr>
        <xdr:cNvPr id="116" name="【道路】&#10;一人当たり延長平均値テキスト">
          <a:extLst>
            <a:ext uri="{FF2B5EF4-FFF2-40B4-BE49-F238E27FC236}">
              <a16:creationId xmlns:a16="http://schemas.microsoft.com/office/drawing/2014/main" id="{1CA6D226-99CF-459A-BD73-99939B59F245}"/>
            </a:ext>
          </a:extLst>
        </xdr:cNvPr>
        <xdr:cNvSpPr txBox="1"/>
      </xdr:nvSpPr>
      <xdr:spPr>
        <a:xfrm>
          <a:off x="9477375" y="6124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7" name="フローチャート: 判断 116">
          <a:extLst>
            <a:ext uri="{FF2B5EF4-FFF2-40B4-BE49-F238E27FC236}">
              <a16:creationId xmlns:a16="http://schemas.microsoft.com/office/drawing/2014/main" id="{349FFA5C-0CD8-4050-B145-F8872177D5EB}"/>
            </a:ext>
          </a:extLst>
        </xdr:cNvPr>
        <xdr:cNvSpPr/>
      </xdr:nvSpPr>
      <xdr:spPr>
        <a:xfrm>
          <a:off x="9401175" y="614609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8" name="フローチャート: 判断 117">
          <a:extLst>
            <a:ext uri="{FF2B5EF4-FFF2-40B4-BE49-F238E27FC236}">
              <a16:creationId xmlns:a16="http://schemas.microsoft.com/office/drawing/2014/main" id="{58A92624-8B16-4878-9AD4-9101DF9D667E}"/>
            </a:ext>
          </a:extLst>
        </xdr:cNvPr>
        <xdr:cNvSpPr/>
      </xdr:nvSpPr>
      <xdr:spPr>
        <a:xfrm>
          <a:off x="8639175" y="61692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9" name="フローチャート: 判断 118">
          <a:extLst>
            <a:ext uri="{FF2B5EF4-FFF2-40B4-BE49-F238E27FC236}">
              <a16:creationId xmlns:a16="http://schemas.microsoft.com/office/drawing/2014/main" id="{834ADFA3-8AE4-4B0C-BAFB-E97A6C302372}"/>
            </a:ext>
          </a:extLst>
        </xdr:cNvPr>
        <xdr:cNvSpPr/>
      </xdr:nvSpPr>
      <xdr:spPr>
        <a:xfrm>
          <a:off x="7839075" y="618415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0" name="フローチャート: 判断 119">
          <a:extLst>
            <a:ext uri="{FF2B5EF4-FFF2-40B4-BE49-F238E27FC236}">
              <a16:creationId xmlns:a16="http://schemas.microsoft.com/office/drawing/2014/main" id="{B1EA7A3D-6452-4ED5-B837-B8C2262F3726}"/>
            </a:ext>
          </a:extLst>
        </xdr:cNvPr>
        <xdr:cNvSpPr/>
      </xdr:nvSpPr>
      <xdr:spPr>
        <a:xfrm>
          <a:off x="7029450" y="61652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21" name="フローチャート: 判断 120">
          <a:extLst>
            <a:ext uri="{FF2B5EF4-FFF2-40B4-BE49-F238E27FC236}">
              <a16:creationId xmlns:a16="http://schemas.microsoft.com/office/drawing/2014/main" id="{7395C524-9962-485B-8F76-DE8A2F11737B}"/>
            </a:ext>
          </a:extLst>
        </xdr:cNvPr>
        <xdr:cNvSpPr/>
      </xdr:nvSpPr>
      <xdr:spPr>
        <a:xfrm>
          <a:off x="6238875" y="63040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5EDF4D0-5554-4E83-8669-6708864E36DD}"/>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5F21558-FBFB-4848-8872-8EDB8ABDFBAB}"/>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DE458A2-4623-4449-BE9F-8AE8D0C2D75A}"/>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3D1A90B-981C-481A-879E-982D5A5BD9A9}"/>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BD433E-FCED-4C44-8476-5C7FB98D8C34}"/>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74712</xdr:rowOff>
    </xdr:from>
    <xdr:to>
      <xdr:col>55</xdr:col>
      <xdr:colOff>50800</xdr:colOff>
      <xdr:row>37</xdr:row>
      <xdr:rowOff>4862</xdr:rowOff>
    </xdr:to>
    <xdr:sp macro="" textlink="">
      <xdr:nvSpPr>
        <xdr:cNvPr id="127" name="楕円 126">
          <a:extLst>
            <a:ext uri="{FF2B5EF4-FFF2-40B4-BE49-F238E27FC236}">
              <a16:creationId xmlns:a16="http://schemas.microsoft.com/office/drawing/2014/main" id="{3A149AB7-29BF-4542-8A57-02C84CA5830F}"/>
            </a:ext>
          </a:extLst>
        </xdr:cNvPr>
        <xdr:cNvSpPr/>
      </xdr:nvSpPr>
      <xdr:spPr>
        <a:xfrm>
          <a:off x="9401175" y="591353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97589</xdr:rowOff>
    </xdr:from>
    <xdr:ext cx="469744" cy="259045"/>
    <xdr:sp macro="" textlink="">
      <xdr:nvSpPr>
        <xdr:cNvPr id="128" name="【道路】&#10;一人当たり延長該当値テキスト">
          <a:extLst>
            <a:ext uri="{FF2B5EF4-FFF2-40B4-BE49-F238E27FC236}">
              <a16:creationId xmlns:a16="http://schemas.microsoft.com/office/drawing/2014/main" id="{8DDD6C34-68AA-4C17-BA24-6D6490AD9EDF}"/>
            </a:ext>
          </a:extLst>
        </xdr:cNvPr>
        <xdr:cNvSpPr txBox="1"/>
      </xdr:nvSpPr>
      <xdr:spPr>
        <a:xfrm>
          <a:off x="9477375" y="577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86469</xdr:rowOff>
    </xdr:from>
    <xdr:to>
      <xdr:col>50</xdr:col>
      <xdr:colOff>165100</xdr:colOff>
      <xdr:row>37</xdr:row>
      <xdr:rowOff>16619</xdr:rowOff>
    </xdr:to>
    <xdr:sp macro="" textlink="">
      <xdr:nvSpPr>
        <xdr:cNvPr id="129" name="楕円 128">
          <a:extLst>
            <a:ext uri="{FF2B5EF4-FFF2-40B4-BE49-F238E27FC236}">
              <a16:creationId xmlns:a16="http://schemas.microsoft.com/office/drawing/2014/main" id="{65E39C3B-C9B7-4F4E-B847-57AD6E2AA624}"/>
            </a:ext>
          </a:extLst>
        </xdr:cNvPr>
        <xdr:cNvSpPr/>
      </xdr:nvSpPr>
      <xdr:spPr>
        <a:xfrm>
          <a:off x="8639175" y="59221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125512</xdr:rowOff>
    </xdr:from>
    <xdr:to>
      <xdr:col>55</xdr:col>
      <xdr:colOff>0</xdr:colOff>
      <xdr:row>36</xdr:row>
      <xdr:rowOff>137269</xdr:rowOff>
    </xdr:to>
    <xdr:cxnSp macro="">
      <xdr:nvCxnSpPr>
        <xdr:cNvPr id="130" name="直線コネクタ 129">
          <a:extLst>
            <a:ext uri="{FF2B5EF4-FFF2-40B4-BE49-F238E27FC236}">
              <a16:creationId xmlns:a16="http://schemas.microsoft.com/office/drawing/2014/main" id="{3FEDADD9-4646-41A2-8807-90AFC77DE9E2}"/>
            </a:ext>
          </a:extLst>
        </xdr:cNvPr>
        <xdr:cNvCxnSpPr/>
      </xdr:nvCxnSpPr>
      <xdr:spPr>
        <a:xfrm flipV="1">
          <a:off x="8686800" y="5961162"/>
          <a:ext cx="74295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97572</xdr:rowOff>
    </xdr:from>
    <xdr:to>
      <xdr:col>46</xdr:col>
      <xdr:colOff>38100</xdr:colOff>
      <xdr:row>37</xdr:row>
      <xdr:rowOff>27722</xdr:rowOff>
    </xdr:to>
    <xdr:sp macro="" textlink="">
      <xdr:nvSpPr>
        <xdr:cNvPr id="131" name="楕円 130">
          <a:extLst>
            <a:ext uri="{FF2B5EF4-FFF2-40B4-BE49-F238E27FC236}">
              <a16:creationId xmlns:a16="http://schemas.microsoft.com/office/drawing/2014/main" id="{A0DADA02-8740-4B5A-859C-E661E551B62D}"/>
            </a:ext>
          </a:extLst>
        </xdr:cNvPr>
        <xdr:cNvSpPr/>
      </xdr:nvSpPr>
      <xdr:spPr>
        <a:xfrm>
          <a:off x="7839075" y="59363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137269</xdr:rowOff>
    </xdr:from>
    <xdr:to>
      <xdr:col>50</xdr:col>
      <xdr:colOff>114300</xdr:colOff>
      <xdr:row>36</xdr:row>
      <xdr:rowOff>148372</xdr:rowOff>
    </xdr:to>
    <xdr:cxnSp macro="">
      <xdr:nvCxnSpPr>
        <xdr:cNvPr id="132" name="直線コネクタ 131">
          <a:extLst>
            <a:ext uri="{FF2B5EF4-FFF2-40B4-BE49-F238E27FC236}">
              <a16:creationId xmlns:a16="http://schemas.microsoft.com/office/drawing/2014/main" id="{548AEA54-EB94-43D1-AC2E-3DDD637C846B}"/>
            </a:ext>
          </a:extLst>
        </xdr:cNvPr>
        <xdr:cNvCxnSpPr/>
      </xdr:nvCxnSpPr>
      <xdr:spPr>
        <a:xfrm flipV="1">
          <a:off x="7886700" y="5979269"/>
          <a:ext cx="8001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107369</xdr:rowOff>
    </xdr:from>
    <xdr:to>
      <xdr:col>41</xdr:col>
      <xdr:colOff>101600</xdr:colOff>
      <xdr:row>37</xdr:row>
      <xdr:rowOff>37519</xdr:rowOff>
    </xdr:to>
    <xdr:sp macro="" textlink="">
      <xdr:nvSpPr>
        <xdr:cNvPr id="133" name="楕円 132">
          <a:extLst>
            <a:ext uri="{FF2B5EF4-FFF2-40B4-BE49-F238E27FC236}">
              <a16:creationId xmlns:a16="http://schemas.microsoft.com/office/drawing/2014/main" id="{C51DF1B5-43AB-4800-B4AA-A63670425B7D}"/>
            </a:ext>
          </a:extLst>
        </xdr:cNvPr>
        <xdr:cNvSpPr/>
      </xdr:nvSpPr>
      <xdr:spPr>
        <a:xfrm>
          <a:off x="7029450" y="59430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148372</xdr:rowOff>
    </xdr:from>
    <xdr:to>
      <xdr:col>45</xdr:col>
      <xdr:colOff>177800</xdr:colOff>
      <xdr:row>36</xdr:row>
      <xdr:rowOff>158169</xdr:rowOff>
    </xdr:to>
    <xdr:cxnSp macro="">
      <xdr:nvCxnSpPr>
        <xdr:cNvPr id="134" name="直線コネクタ 133">
          <a:extLst>
            <a:ext uri="{FF2B5EF4-FFF2-40B4-BE49-F238E27FC236}">
              <a16:creationId xmlns:a16="http://schemas.microsoft.com/office/drawing/2014/main" id="{72D89CB5-32C5-4667-BF85-7CEF8ACA8C2F}"/>
            </a:ext>
          </a:extLst>
        </xdr:cNvPr>
        <xdr:cNvCxnSpPr/>
      </xdr:nvCxnSpPr>
      <xdr:spPr>
        <a:xfrm flipV="1">
          <a:off x="7077075" y="5984022"/>
          <a:ext cx="809625"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102451</xdr:rowOff>
    </xdr:from>
    <xdr:ext cx="469744" cy="259045"/>
    <xdr:sp macro="" textlink="">
      <xdr:nvSpPr>
        <xdr:cNvPr id="135" name="n_1aveValue【道路】&#10;一人当たり延長">
          <a:extLst>
            <a:ext uri="{FF2B5EF4-FFF2-40B4-BE49-F238E27FC236}">
              <a16:creationId xmlns:a16="http://schemas.microsoft.com/office/drawing/2014/main" id="{E10902C4-6851-4761-ADCF-56AA97EA48B2}"/>
            </a:ext>
          </a:extLst>
        </xdr:cNvPr>
        <xdr:cNvSpPr txBox="1"/>
      </xdr:nvSpPr>
      <xdr:spPr>
        <a:xfrm>
          <a:off x="8458277" y="626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114208</xdr:rowOff>
    </xdr:from>
    <xdr:ext cx="469744" cy="259045"/>
    <xdr:sp macro="" textlink="">
      <xdr:nvSpPr>
        <xdr:cNvPr id="136" name="n_2aveValue【道路】&#10;一人当たり延長">
          <a:extLst>
            <a:ext uri="{FF2B5EF4-FFF2-40B4-BE49-F238E27FC236}">
              <a16:creationId xmlns:a16="http://schemas.microsoft.com/office/drawing/2014/main" id="{B559C582-5DF9-4293-8484-BAC56703EBF9}"/>
            </a:ext>
          </a:extLst>
        </xdr:cNvPr>
        <xdr:cNvSpPr txBox="1"/>
      </xdr:nvSpPr>
      <xdr:spPr>
        <a:xfrm>
          <a:off x="7677227" y="62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37" name="n_3aveValue【道路】&#10;一人当たり延長">
          <a:extLst>
            <a:ext uri="{FF2B5EF4-FFF2-40B4-BE49-F238E27FC236}">
              <a16:creationId xmlns:a16="http://schemas.microsoft.com/office/drawing/2014/main" id="{840E249F-EB35-4A5E-A9D1-A42103A1997F}"/>
            </a:ext>
          </a:extLst>
        </xdr:cNvPr>
        <xdr:cNvSpPr txBox="1"/>
      </xdr:nvSpPr>
      <xdr:spPr>
        <a:xfrm>
          <a:off x="6867602" y="62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8" name="n_4aveValue【道路】&#10;一人当たり延長">
          <a:extLst>
            <a:ext uri="{FF2B5EF4-FFF2-40B4-BE49-F238E27FC236}">
              <a16:creationId xmlns:a16="http://schemas.microsoft.com/office/drawing/2014/main" id="{24680A84-FE99-4466-B6CC-05AB3CAE3E18}"/>
            </a:ext>
          </a:extLst>
        </xdr:cNvPr>
        <xdr:cNvSpPr txBox="1"/>
      </xdr:nvSpPr>
      <xdr:spPr>
        <a:xfrm>
          <a:off x="6067502" y="608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33146</xdr:rowOff>
    </xdr:from>
    <xdr:ext cx="469744" cy="259045"/>
    <xdr:sp macro="" textlink="">
      <xdr:nvSpPr>
        <xdr:cNvPr id="139" name="n_1mainValue【道路】&#10;一人当たり延長">
          <a:extLst>
            <a:ext uri="{FF2B5EF4-FFF2-40B4-BE49-F238E27FC236}">
              <a16:creationId xmlns:a16="http://schemas.microsoft.com/office/drawing/2014/main" id="{E660211E-223F-45B9-AC40-2499A4857D62}"/>
            </a:ext>
          </a:extLst>
        </xdr:cNvPr>
        <xdr:cNvSpPr txBox="1"/>
      </xdr:nvSpPr>
      <xdr:spPr>
        <a:xfrm>
          <a:off x="8458277" y="570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44249</xdr:rowOff>
    </xdr:from>
    <xdr:ext cx="469744" cy="259045"/>
    <xdr:sp macro="" textlink="">
      <xdr:nvSpPr>
        <xdr:cNvPr id="140" name="n_2mainValue【道路】&#10;一人当たり延長">
          <a:extLst>
            <a:ext uri="{FF2B5EF4-FFF2-40B4-BE49-F238E27FC236}">
              <a16:creationId xmlns:a16="http://schemas.microsoft.com/office/drawing/2014/main" id="{CC6288E7-0E77-4C27-AACC-43B6F69AAA1F}"/>
            </a:ext>
          </a:extLst>
        </xdr:cNvPr>
        <xdr:cNvSpPr txBox="1"/>
      </xdr:nvSpPr>
      <xdr:spPr>
        <a:xfrm>
          <a:off x="7677227" y="572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54046</xdr:rowOff>
    </xdr:from>
    <xdr:ext cx="469744" cy="259045"/>
    <xdr:sp macro="" textlink="">
      <xdr:nvSpPr>
        <xdr:cNvPr id="141" name="n_3mainValue【道路】&#10;一人当たり延長">
          <a:extLst>
            <a:ext uri="{FF2B5EF4-FFF2-40B4-BE49-F238E27FC236}">
              <a16:creationId xmlns:a16="http://schemas.microsoft.com/office/drawing/2014/main" id="{73721335-E4F1-4A62-A97B-4961C4DB225C}"/>
            </a:ext>
          </a:extLst>
        </xdr:cNvPr>
        <xdr:cNvSpPr txBox="1"/>
      </xdr:nvSpPr>
      <xdr:spPr>
        <a:xfrm>
          <a:off x="6867602" y="573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D315ED9-2BC9-43C5-B828-E5DB1A0B93F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3" name="正方形/長方形 142">
          <a:extLst>
            <a:ext uri="{FF2B5EF4-FFF2-40B4-BE49-F238E27FC236}">
              <a16:creationId xmlns:a16="http://schemas.microsoft.com/office/drawing/2014/main" id="{AA0502EB-1DA0-48A5-ACCD-408DB6454ACA}"/>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4" name="正方形/長方形 143">
          <a:extLst>
            <a:ext uri="{FF2B5EF4-FFF2-40B4-BE49-F238E27FC236}">
              <a16:creationId xmlns:a16="http://schemas.microsoft.com/office/drawing/2014/main" id="{73ADF918-A865-48EE-BC31-9BF55C040D74}"/>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5" name="正方形/長方形 144">
          <a:extLst>
            <a:ext uri="{FF2B5EF4-FFF2-40B4-BE49-F238E27FC236}">
              <a16:creationId xmlns:a16="http://schemas.microsoft.com/office/drawing/2014/main" id="{34E8FA82-B8DC-48F0-BA93-96A8E4817735}"/>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6" name="正方形/長方形 145">
          <a:extLst>
            <a:ext uri="{FF2B5EF4-FFF2-40B4-BE49-F238E27FC236}">
              <a16:creationId xmlns:a16="http://schemas.microsoft.com/office/drawing/2014/main" id="{40D794ED-4903-439B-8EBB-0D4A3EC61FE4}"/>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4EDE69D-5306-4CE9-8278-8861FFACD1FD}"/>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BF6C5A5-BFF2-405D-BB14-D2ADA5E420D8}"/>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D353C92-FC6C-49F0-8310-5E83A2EDC031}"/>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B36D3A23-59C9-4D95-86D8-6513FAEEFCA5}"/>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50AA2548-AA9C-4F59-927C-D15EB035074F}"/>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D19EDFC6-825B-4AB7-B67D-901F38C603EB}"/>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EABFE158-AD0E-414D-AEB4-5E64FB1A5A38}"/>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3E38D913-B7DD-4442-8DF9-1A7899743F43}"/>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185BB97D-442F-404B-8A97-6D6FBF6ACBC2}"/>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4629FBC4-F9EF-4928-B9EB-9AD9F6992BFC}"/>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161884E1-35C0-4411-BE70-AC5FC66E821F}"/>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id="{4A0F8B29-8E63-4735-AFEC-AD4136F31037}"/>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8B14053-2827-41C0-8141-5438DE28B728}"/>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E2C0CF42-C9D2-48BC-816A-C089CB3269A1}"/>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D4C1E7DA-6C4A-41C8-9156-297C1EF75717}"/>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62" name="直線コネクタ 161">
          <a:extLst>
            <a:ext uri="{FF2B5EF4-FFF2-40B4-BE49-F238E27FC236}">
              <a16:creationId xmlns:a16="http://schemas.microsoft.com/office/drawing/2014/main" id="{4F7ADF96-8E1D-478F-9663-7607E245EDA1}"/>
            </a:ext>
          </a:extLst>
        </xdr:cNvPr>
        <xdr:cNvCxnSpPr/>
      </xdr:nvCxnSpPr>
      <xdr:spPr>
        <a:xfrm flipV="1">
          <a:off x="4179570" y="9398381"/>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3453F8B3-8CF3-4BA0-8C68-01E907738D61}"/>
            </a:ext>
          </a:extLst>
        </xdr:cNvPr>
        <xdr:cNvSpPr txBox="1"/>
      </xdr:nvSpPr>
      <xdr:spPr>
        <a:xfrm>
          <a:off x="4229100"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64" name="直線コネクタ 163">
          <a:extLst>
            <a:ext uri="{FF2B5EF4-FFF2-40B4-BE49-F238E27FC236}">
              <a16:creationId xmlns:a16="http://schemas.microsoft.com/office/drawing/2014/main" id="{994DD256-9D6D-4BEA-80FB-F8E617BA217D}"/>
            </a:ext>
          </a:extLst>
        </xdr:cNvPr>
        <xdr:cNvCxnSpPr/>
      </xdr:nvCxnSpPr>
      <xdr:spPr>
        <a:xfrm>
          <a:off x="4105275" y="102102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2E1B4D8-816D-401A-B102-AB597D22C103}"/>
            </a:ext>
          </a:extLst>
        </xdr:cNvPr>
        <xdr:cNvSpPr txBox="1"/>
      </xdr:nvSpPr>
      <xdr:spPr>
        <a:xfrm>
          <a:off x="4229100" y="918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66" name="直線コネクタ 165">
          <a:extLst>
            <a:ext uri="{FF2B5EF4-FFF2-40B4-BE49-F238E27FC236}">
              <a16:creationId xmlns:a16="http://schemas.microsoft.com/office/drawing/2014/main" id="{26D7C6D5-0723-40EB-8AE4-8CAA24626490}"/>
            </a:ext>
          </a:extLst>
        </xdr:cNvPr>
        <xdr:cNvCxnSpPr/>
      </xdr:nvCxnSpPr>
      <xdr:spPr>
        <a:xfrm>
          <a:off x="4105275" y="93983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61231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C9C99CCB-5DEC-451B-8ECF-E0709B4A30E6}"/>
            </a:ext>
          </a:extLst>
        </xdr:cNvPr>
        <xdr:cNvSpPr txBox="1"/>
      </xdr:nvSpPr>
      <xdr:spPr>
        <a:xfrm>
          <a:off x="4229100" y="9465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8" name="フローチャート: 判断 167">
          <a:extLst>
            <a:ext uri="{FF2B5EF4-FFF2-40B4-BE49-F238E27FC236}">
              <a16:creationId xmlns:a16="http://schemas.microsoft.com/office/drawing/2014/main" id="{B9965080-8E99-4E0B-9F56-F7CCA1926EED}"/>
            </a:ext>
          </a:extLst>
        </xdr:cNvPr>
        <xdr:cNvSpPr/>
      </xdr:nvSpPr>
      <xdr:spPr>
        <a:xfrm>
          <a:off x="4124325" y="960145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9" name="フローチャート: 判断 168">
          <a:extLst>
            <a:ext uri="{FF2B5EF4-FFF2-40B4-BE49-F238E27FC236}">
              <a16:creationId xmlns:a16="http://schemas.microsoft.com/office/drawing/2014/main" id="{EA492DAA-C090-40D8-B6AD-9407F3808108}"/>
            </a:ext>
          </a:extLst>
        </xdr:cNvPr>
        <xdr:cNvSpPr/>
      </xdr:nvSpPr>
      <xdr:spPr>
        <a:xfrm>
          <a:off x="3381375" y="9551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70" name="フローチャート: 判断 169">
          <a:extLst>
            <a:ext uri="{FF2B5EF4-FFF2-40B4-BE49-F238E27FC236}">
              <a16:creationId xmlns:a16="http://schemas.microsoft.com/office/drawing/2014/main" id="{227F72CE-B537-43D9-B070-FB3C34E17B11}"/>
            </a:ext>
          </a:extLst>
        </xdr:cNvPr>
        <xdr:cNvSpPr/>
      </xdr:nvSpPr>
      <xdr:spPr>
        <a:xfrm>
          <a:off x="2571750" y="946010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71" name="フローチャート: 判断 170">
          <a:extLst>
            <a:ext uri="{FF2B5EF4-FFF2-40B4-BE49-F238E27FC236}">
              <a16:creationId xmlns:a16="http://schemas.microsoft.com/office/drawing/2014/main" id="{83B8B139-3C21-400E-A700-AEC908B36D61}"/>
            </a:ext>
          </a:extLst>
        </xdr:cNvPr>
        <xdr:cNvSpPr/>
      </xdr:nvSpPr>
      <xdr:spPr>
        <a:xfrm>
          <a:off x="1781175" y="94495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72" name="フローチャート: 判断 171">
          <a:extLst>
            <a:ext uri="{FF2B5EF4-FFF2-40B4-BE49-F238E27FC236}">
              <a16:creationId xmlns:a16="http://schemas.microsoft.com/office/drawing/2014/main" id="{0E7062BA-D243-44ED-A780-30D071D80AA4}"/>
            </a:ext>
          </a:extLst>
        </xdr:cNvPr>
        <xdr:cNvSpPr/>
      </xdr:nvSpPr>
      <xdr:spPr>
        <a:xfrm>
          <a:off x="981075" y="910564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B2865E8-DB90-4274-A861-F34EE7CA741D}"/>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A06C295-8F02-4C33-B104-C8F77A219FCD}"/>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029027D-0B9F-4D1C-917A-F6C9D7D8C574}"/>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5A79E2F-5154-4121-BB10-BE94129673DB}"/>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048F2D1-DE0B-483C-B4D0-988D4CDFE55D}"/>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78" name="楕円 177">
          <a:extLst>
            <a:ext uri="{FF2B5EF4-FFF2-40B4-BE49-F238E27FC236}">
              <a16:creationId xmlns:a16="http://schemas.microsoft.com/office/drawing/2014/main" id="{62AF89FF-68FB-41CA-AE40-ADAF2DBFF28F}"/>
            </a:ext>
          </a:extLst>
        </xdr:cNvPr>
        <xdr:cNvSpPr/>
      </xdr:nvSpPr>
      <xdr:spPr>
        <a:xfrm>
          <a:off x="4124325" y="96014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16781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E04E3486-73A3-4489-9AB6-1D9793BA388A}"/>
            </a:ext>
          </a:extLst>
        </xdr:cNvPr>
        <xdr:cNvSpPr txBox="1"/>
      </xdr:nvSpPr>
      <xdr:spPr>
        <a:xfrm>
          <a:off x="4229100" y="957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0" name="楕円 179">
          <a:extLst>
            <a:ext uri="{FF2B5EF4-FFF2-40B4-BE49-F238E27FC236}">
              <a16:creationId xmlns:a16="http://schemas.microsoft.com/office/drawing/2014/main" id="{5818B7FA-82F2-4151-93CF-5DE933687736}"/>
            </a:ext>
          </a:extLst>
        </xdr:cNvPr>
        <xdr:cNvSpPr/>
      </xdr:nvSpPr>
      <xdr:spPr>
        <a:xfrm>
          <a:off x="3381375" y="9507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89154</xdr:rowOff>
    </xdr:to>
    <xdr:cxnSp macro="">
      <xdr:nvCxnSpPr>
        <xdr:cNvPr id="181" name="直線コネクタ 180">
          <a:extLst>
            <a:ext uri="{FF2B5EF4-FFF2-40B4-BE49-F238E27FC236}">
              <a16:creationId xmlns:a16="http://schemas.microsoft.com/office/drawing/2014/main" id="{DD8991FD-8A25-436B-8DB4-5D433D7667AA}"/>
            </a:ext>
          </a:extLst>
        </xdr:cNvPr>
        <xdr:cNvCxnSpPr/>
      </xdr:nvCxnSpPr>
      <xdr:spPr>
        <a:xfrm>
          <a:off x="3429000" y="9564370"/>
          <a:ext cx="752475"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xdr:rowOff>
    </xdr:from>
    <xdr:to>
      <xdr:col>15</xdr:col>
      <xdr:colOff>101600</xdr:colOff>
      <xdr:row>58</xdr:row>
      <xdr:rowOff>110236</xdr:rowOff>
    </xdr:to>
    <xdr:sp macro="" textlink="">
      <xdr:nvSpPr>
        <xdr:cNvPr id="182" name="楕円 181">
          <a:extLst>
            <a:ext uri="{FF2B5EF4-FFF2-40B4-BE49-F238E27FC236}">
              <a16:creationId xmlns:a16="http://schemas.microsoft.com/office/drawing/2014/main" id="{3B013329-7D1E-40FC-98CC-308B7F590741}"/>
            </a:ext>
          </a:extLst>
        </xdr:cNvPr>
        <xdr:cNvSpPr/>
      </xdr:nvSpPr>
      <xdr:spPr>
        <a:xfrm>
          <a:off x="2571750" y="94129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59436</xdr:rowOff>
    </xdr:from>
    <xdr:to>
      <xdr:col>19</xdr:col>
      <xdr:colOff>177800</xdr:colOff>
      <xdr:row>58</xdr:row>
      <xdr:rowOff>160020</xdr:rowOff>
    </xdr:to>
    <xdr:cxnSp macro="">
      <xdr:nvCxnSpPr>
        <xdr:cNvPr id="183" name="直線コネクタ 182">
          <a:extLst>
            <a:ext uri="{FF2B5EF4-FFF2-40B4-BE49-F238E27FC236}">
              <a16:creationId xmlns:a16="http://schemas.microsoft.com/office/drawing/2014/main" id="{6C6406C3-60A3-44CC-BFCA-2DDDB02D8FCD}"/>
            </a:ext>
          </a:extLst>
        </xdr:cNvPr>
        <xdr:cNvCxnSpPr/>
      </xdr:nvCxnSpPr>
      <xdr:spPr>
        <a:xfrm>
          <a:off x="2619375" y="9460611"/>
          <a:ext cx="809625"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88646</xdr:rowOff>
    </xdr:from>
    <xdr:to>
      <xdr:col>10</xdr:col>
      <xdr:colOff>165100</xdr:colOff>
      <xdr:row>58</xdr:row>
      <xdr:rowOff>18796</xdr:rowOff>
    </xdr:to>
    <xdr:sp macro="" textlink="">
      <xdr:nvSpPr>
        <xdr:cNvPr id="184" name="楕円 183">
          <a:extLst>
            <a:ext uri="{FF2B5EF4-FFF2-40B4-BE49-F238E27FC236}">
              <a16:creationId xmlns:a16="http://schemas.microsoft.com/office/drawing/2014/main" id="{D364632A-FD4B-409C-84C1-BC3416AA5FED}"/>
            </a:ext>
          </a:extLst>
        </xdr:cNvPr>
        <xdr:cNvSpPr/>
      </xdr:nvSpPr>
      <xdr:spPr>
        <a:xfrm>
          <a:off x="1781175" y="93247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139446</xdr:rowOff>
    </xdr:from>
    <xdr:to>
      <xdr:col>15</xdr:col>
      <xdr:colOff>50800</xdr:colOff>
      <xdr:row>58</xdr:row>
      <xdr:rowOff>59436</xdr:rowOff>
    </xdr:to>
    <xdr:cxnSp macro="">
      <xdr:nvCxnSpPr>
        <xdr:cNvPr id="185" name="直線コネクタ 184">
          <a:extLst>
            <a:ext uri="{FF2B5EF4-FFF2-40B4-BE49-F238E27FC236}">
              <a16:creationId xmlns:a16="http://schemas.microsoft.com/office/drawing/2014/main" id="{921ABCE2-ABCB-49FB-A9DC-914280658464}"/>
            </a:ext>
          </a:extLst>
        </xdr:cNvPr>
        <xdr:cNvCxnSpPr/>
      </xdr:nvCxnSpPr>
      <xdr:spPr>
        <a:xfrm>
          <a:off x="1828800" y="9381871"/>
          <a:ext cx="79057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71645</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A2168CF7-8E1D-4B34-AD04-B3E3DCAA7DAB}"/>
            </a:ext>
          </a:extLst>
        </xdr:cNvPr>
        <xdr:cNvSpPr txBox="1"/>
      </xdr:nvSpPr>
      <xdr:spPr>
        <a:xfrm>
          <a:off x="3239144" y="96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151655</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FFDFB772-1433-4FA4-8793-43E9F2519671}"/>
            </a:ext>
          </a:extLst>
        </xdr:cNvPr>
        <xdr:cNvSpPr txBox="1"/>
      </xdr:nvSpPr>
      <xdr:spPr>
        <a:xfrm>
          <a:off x="2439044" y="955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137939</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96C3D2C5-C39F-4EE2-8F21-8AC71FA5D1FC}"/>
            </a:ext>
          </a:extLst>
        </xdr:cNvPr>
        <xdr:cNvSpPr txBox="1"/>
      </xdr:nvSpPr>
      <xdr:spPr>
        <a:xfrm>
          <a:off x="1648469" y="954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9A542C36-C386-4484-8C33-84523E47CFD1}"/>
            </a:ext>
          </a:extLst>
        </xdr:cNvPr>
        <xdr:cNvSpPr txBox="1"/>
      </xdr:nvSpPr>
      <xdr:spPr>
        <a:xfrm>
          <a:off x="848369" y="890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C6D451D5-6569-4F8C-A286-9369639E8051}"/>
            </a:ext>
          </a:extLst>
        </xdr:cNvPr>
        <xdr:cNvSpPr txBox="1"/>
      </xdr:nvSpPr>
      <xdr:spPr>
        <a:xfrm>
          <a:off x="32391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126763</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B8FE50C6-51AF-4A61-A6F5-5EB01AB076BD}"/>
            </a:ext>
          </a:extLst>
        </xdr:cNvPr>
        <xdr:cNvSpPr txBox="1"/>
      </xdr:nvSpPr>
      <xdr:spPr>
        <a:xfrm>
          <a:off x="2439044" y="920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35323</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7CC69125-3C83-4F04-96AE-E2D5CE2FB5FF}"/>
            </a:ext>
          </a:extLst>
        </xdr:cNvPr>
        <xdr:cNvSpPr txBox="1"/>
      </xdr:nvSpPr>
      <xdr:spPr>
        <a:xfrm>
          <a:off x="1648469" y="911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E98197DD-2BAB-4534-934A-04EDBBD4E444}"/>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B7A53611-2E5E-4764-9362-9D796E4E464C}"/>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FA252127-E127-4541-BADE-6B1F7F827D35}"/>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32064E81-8E8B-48B5-801E-F5EA7E7EFD9B}"/>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CA649B5B-5FCD-4EAA-9C21-D97DD54E1389}"/>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686357F4-CA25-4473-9BB3-6DD5BE6BE02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59314A27-DA47-48B9-BD5A-6C162CC6034B}"/>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2A039AAB-ADEC-42A5-88D5-4D2F12041858}"/>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201" name="テキスト ボックス 200">
          <a:extLst>
            <a:ext uri="{FF2B5EF4-FFF2-40B4-BE49-F238E27FC236}">
              <a16:creationId xmlns:a16="http://schemas.microsoft.com/office/drawing/2014/main" id="{81082970-0BAD-47BF-8EF2-03F65B0D62FE}"/>
            </a:ext>
          </a:extLst>
        </xdr:cNvPr>
        <xdr:cNvSpPr txBox="1"/>
      </xdr:nvSpPr>
      <xdr:spPr>
        <a:xfrm>
          <a:off x="5723389" y="106750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C2889F9F-983E-477B-BA2F-B56C95E9BA92}"/>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03" name="テキスト ボックス 202">
          <a:extLst>
            <a:ext uri="{FF2B5EF4-FFF2-40B4-BE49-F238E27FC236}">
              <a16:creationId xmlns:a16="http://schemas.microsoft.com/office/drawing/2014/main" id="{18D25708-1716-445F-BA65-56FB2297E78B}"/>
            </a:ext>
          </a:extLst>
        </xdr:cNvPr>
        <xdr:cNvSpPr txBox="1"/>
      </xdr:nvSpPr>
      <xdr:spPr>
        <a:xfrm>
          <a:off x="5421206" y="10236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B77CA604-AADD-45FA-BAA8-E496763BF2A6}"/>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BE5CC6E1-09EA-4159-B2DC-E87796E0E2AE}"/>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7062126E-4A4D-4169-9CAD-DE60C811C06C}"/>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7" name="テキスト ボックス 206">
          <a:extLst>
            <a:ext uri="{FF2B5EF4-FFF2-40B4-BE49-F238E27FC236}">
              <a16:creationId xmlns:a16="http://schemas.microsoft.com/office/drawing/2014/main" id="{E640DFC9-5E87-488C-9672-E1E1FC3A1E7E}"/>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56BD53A2-CA36-49C5-94D2-CAA10CF7E10B}"/>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9" name="テキスト ボックス 208">
          <a:extLst>
            <a:ext uri="{FF2B5EF4-FFF2-40B4-BE49-F238E27FC236}">
              <a16:creationId xmlns:a16="http://schemas.microsoft.com/office/drawing/2014/main" id="{99797E7A-C7EF-42D1-B674-FC070FA35A7F}"/>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2033D6F-80BD-48CC-915E-37F42CF6D71D}"/>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a:extLst>
            <a:ext uri="{FF2B5EF4-FFF2-40B4-BE49-F238E27FC236}">
              <a16:creationId xmlns:a16="http://schemas.microsoft.com/office/drawing/2014/main" id="{018FA845-6FDD-4C38-A270-F13B6400CB65}"/>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CB4526D-6ECF-4A2D-BB80-59491A5685DC}"/>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13" name="直線コネクタ 212">
          <a:extLst>
            <a:ext uri="{FF2B5EF4-FFF2-40B4-BE49-F238E27FC236}">
              <a16:creationId xmlns:a16="http://schemas.microsoft.com/office/drawing/2014/main" id="{D71942E2-202C-4FA5-BA3E-720B648BCBC8}"/>
            </a:ext>
          </a:extLst>
        </xdr:cNvPr>
        <xdr:cNvCxnSpPr/>
      </xdr:nvCxnSpPr>
      <xdr:spPr>
        <a:xfrm flipV="1">
          <a:off x="9427845" y="9249041"/>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14" name="【橋りょう・トンネル】&#10;一人当たり有形固定資産（償却資産）額最小値テキスト">
          <a:extLst>
            <a:ext uri="{FF2B5EF4-FFF2-40B4-BE49-F238E27FC236}">
              <a16:creationId xmlns:a16="http://schemas.microsoft.com/office/drawing/2014/main" id="{2036127B-A4A1-4CBB-B8A8-8A34C17D7C70}"/>
            </a:ext>
          </a:extLst>
        </xdr:cNvPr>
        <xdr:cNvSpPr txBox="1"/>
      </xdr:nvSpPr>
      <xdr:spPr>
        <a:xfrm>
          <a:off x="9477375" y="1029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15" name="直線コネクタ 214">
          <a:extLst>
            <a:ext uri="{FF2B5EF4-FFF2-40B4-BE49-F238E27FC236}">
              <a16:creationId xmlns:a16="http://schemas.microsoft.com/office/drawing/2014/main" id="{371CE449-D012-4175-BE84-BCD18D1469EC}"/>
            </a:ext>
          </a:extLst>
        </xdr:cNvPr>
        <xdr:cNvCxnSpPr/>
      </xdr:nvCxnSpPr>
      <xdr:spPr>
        <a:xfrm>
          <a:off x="9363075" y="10287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16" name="【橋りょう・トンネル】&#10;一人当たり有形固定資産（償却資産）額最大値テキスト">
          <a:extLst>
            <a:ext uri="{FF2B5EF4-FFF2-40B4-BE49-F238E27FC236}">
              <a16:creationId xmlns:a16="http://schemas.microsoft.com/office/drawing/2014/main" id="{2C05B965-659A-4800-B24C-9E034A7A8D6E}"/>
            </a:ext>
          </a:extLst>
        </xdr:cNvPr>
        <xdr:cNvSpPr txBox="1"/>
      </xdr:nvSpPr>
      <xdr:spPr>
        <a:xfrm>
          <a:off x="9477375" y="90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17" name="直線コネクタ 216">
          <a:extLst>
            <a:ext uri="{FF2B5EF4-FFF2-40B4-BE49-F238E27FC236}">
              <a16:creationId xmlns:a16="http://schemas.microsoft.com/office/drawing/2014/main" id="{459628B4-6D5D-4F13-8312-3BD136A9BBA4}"/>
            </a:ext>
          </a:extLst>
        </xdr:cNvPr>
        <xdr:cNvCxnSpPr/>
      </xdr:nvCxnSpPr>
      <xdr:spPr>
        <a:xfrm>
          <a:off x="9363075" y="924904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29167</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371CA975-FD41-4E5F-A910-638107441764}"/>
            </a:ext>
          </a:extLst>
        </xdr:cNvPr>
        <xdr:cNvSpPr txBox="1"/>
      </xdr:nvSpPr>
      <xdr:spPr>
        <a:xfrm>
          <a:off x="9477375" y="9751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19" name="フローチャート: 判断 218">
          <a:extLst>
            <a:ext uri="{FF2B5EF4-FFF2-40B4-BE49-F238E27FC236}">
              <a16:creationId xmlns:a16="http://schemas.microsoft.com/office/drawing/2014/main" id="{100541EE-C6D9-4B9B-A1A2-A3F6568F83D0}"/>
            </a:ext>
          </a:extLst>
        </xdr:cNvPr>
        <xdr:cNvSpPr/>
      </xdr:nvSpPr>
      <xdr:spPr>
        <a:xfrm>
          <a:off x="9401175" y="977259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20" name="フローチャート: 判断 219">
          <a:extLst>
            <a:ext uri="{FF2B5EF4-FFF2-40B4-BE49-F238E27FC236}">
              <a16:creationId xmlns:a16="http://schemas.microsoft.com/office/drawing/2014/main" id="{2B40FB7F-A179-4647-82BD-60B650B6C150}"/>
            </a:ext>
          </a:extLst>
        </xdr:cNvPr>
        <xdr:cNvSpPr/>
      </xdr:nvSpPr>
      <xdr:spPr>
        <a:xfrm>
          <a:off x="8639175" y="97920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21" name="フローチャート: 判断 220">
          <a:extLst>
            <a:ext uri="{FF2B5EF4-FFF2-40B4-BE49-F238E27FC236}">
              <a16:creationId xmlns:a16="http://schemas.microsoft.com/office/drawing/2014/main" id="{DC5AD45F-43D4-4938-8BAC-3B6694948F8A}"/>
            </a:ext>
          </a:extLst>
        </xdr:cNvPr>
        <xdr:cNvSpPr/>
      </xdr:nvSpPr>
      <xdr:spPr>
        <a:xfrm>
          <a:off x="7839075" y="97920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22" name="フローチャート: 判断 221">
          <a:extLst>
            <a:ext uri="{FF2B5EF4-FFF2-40B4-BE49-F238E27FC236}">
              <a16:creationId xmlns:a16="http://schemas.microsoft.com/office/drawing/2014/main" id="{E4F50AFC-30DA-48E4-BFE2-73F25EAEFDE5}"/>
            </a:ext>
          </a:extLst>
        </xdr:cNvPr>
        <xdr:cNvSpPr/>
      </xdr:nvSpPr>
      <xdr:spPr>
        <a:xfrm>
          <a:off x="7029450" y="97264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23" name="フローチャート: 判断 222">
          <a:extLst>
            <a:ext uri="{FF2B5EF4-FFF2-40B4-BE49-F238E27FC236}">
              <a16:creationId xmlns:a16="http://schemas.microsoft.com/office/drawing/2014/main" id="{DC46F27C-5399-4B0A-8598-3E82733316EF}"/>
            </a:ext>
          </a:extLst>
        </xdr:cNvPr>
        <xdr:cNvSpPr/>
      </xdr:nvSpPr>
      <xdr:spPr>
        <a:xfrm>
          <a:off x="6238875" y="9590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A34DF87-638E-4B97-A331-A982CDA47DE1}"/>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CA2CA9D-D18A-404E-A6D6-C13875A3E573}"/>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2834182-7AA8-4B67-B678-C94CEDB312E3}"/>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1814004-64CD-42B3-A721-5D93E9F4C707}"/>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48D593B-5F31-4FAF-97A7-A387C52D2637}"/>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127266</xdr:rowOff>
    </xdr:from>
    <xdr:to>
      <xdr:col>55</xdr:col>
      <xdr:colOff>50800</xdr:colOff>
      <xdr:row>57</xdr:row>
      <xdr:rowOff>57416</xdr:rowOff>
    </xdr:to>
    <xdr:sp macro="" textlink="">
      <xdr:nvSpPr>
        <xdr:cNvPr id="229" name="楕円 228">
          <a:extLst>
            <a:ext uri="{FF2B5EF4-FFF2-40B4-BE49-F238E27FC236}">
              <a16:creationId xmlns:a16="http://schemas.microsoft.com/office/drawing/2014/main" id="{2395E7C7-23C5-4126-8443-8AEABCACFD7E}"/>
            </a:ext>
          </a:extLst>
        </xdr:cNvPr>
        <xdr:cNvSpPr/>
      </xdr:nvSpPr>
      <xdr:spPr>
        <a:xfrm>
          <a:off x="9401175" y="920141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80293</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A5B985DC-6AB6-4093-9B10-940350670E3B}"/>
            </a:ext>
          </a:extLst>
        </xdr:cNvPr>
        <xdr:cNvSpPr txBox="1"/>
      </xdr:nvSpPr>
      <xdr:spPr>
        <a:xfrm>
          <a:off x="9477375" y="916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147465</xdr:rowOff>
    </xdr:from>
    <xdr:to>
      <xdr:col>50</xdr:col>
      <xdr:colOff>165100</xdr:colOff>
      <xdr:row>57</xdr:row>
      <xdr:rowOff>77615</xdr:rowOff>
    </xdr:to>
    <xdr:sp macro="" textlink="">
      <xdr:nvSpPr>
        <xdr:cNvPr id="231" name="楕円 230">
          <a:extLst>
            <a:ext uri="{FF2B5EF4-FFF2-40B4-BE49-F238E27FC236}">
              <a16:creationId xmlns:a16="http://schemas.microsoft.com/office/drawing/2014/main" id="{74B756BF-7A5F-49FF-8B29-5E61E8E3DD2C}"/>
            </a:ext>
          </a:extLst>
        </xdr:cNvPr>
        <xdr:cNvSpPr/>
      </xdr:nvSpPr>
      <xdr:spPr>
        <a:xfrm>
          <a:off x="8639175" y="92216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6616</xdr:rowOff>
    </xdr:from>
    <xdr:to>
      <xdr:col>55</xdr:col>
      <xdr:colOff>0</xdr:colOff>
      <xdr:row>57</xdr:row>
      <xdr:rowOff>26815</xdr:rowOff>
    </xdr:to>
    <xdr:cxnSp macro="">
      <xdr:nvCxnSpPr>
        <xdr:cNvPr id="232" name="直線コネクタ 231">
          <a:extLst>
            <a:ext uri="{FF2B5EF4-FFF2-40B4-BE49-F238E27FC236}">
              <a16:creationId xmlns:a16="http://schemas.microsoft.com/office/drawing/2014/main" id="{AEF7D5DB-7FD1-4B9C-9B85-13219492356C}"/>
            </a:ext>
          </a:extLst>
        </xdr:cNvPr>
        <xdr:cNvCxnSpPr/>
      </xdr:nvCxnSpPr>
      <xdr:spPr>
        <a:xfrm flipV="1">
          <a:off x="8686800" y="9249041"/>
          <a:ext cx="74295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168180</xdr:rowOff>
    </xdr:from>
    <xdr:to>
      <xdr:col>46</xdr:col>
      <xdr:colOff>38100</xdr:colOff>
      <xdr:row>57</xdr:row>
      <xdr:rowOff>98330</xdr:rowOff>
    </xdr:to>
    <xdr:sp macro="" textlink="">
      <xdr:nvSpPr>
        <xdr:cNvPr id="233" name="楕円 232">
          <a:extLst>
            <a:ext uri="{FF2B5EF4-FFF2-40B4-BE49-F238E27FC236}">
              <a16:creationId xmlns:a16="http://schemas.microsoft.com/office/drawing/2014/main" id="{6DC59FB4-0833-4E77-8145-C21B754C10AC}"/>
            </a:ext>
          </a:extLst>
        </xdr:cNvPr>
        <xdr:cNvSpPr/>
      </xdr:nvSpPr>
      <xdr:spPr>
        <a:xfrm>
          <a:off x="7839075" y="9242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26815</xdr:rowOff>
    </xdr:from>
    <xdr:to>
      <xdr:col>50</xdr:col>
      <xdr:colOff>114300</xdr:colOff>
      <xdr:row>57</xdr:row>
      <xdr:rowOff>47530</xdr:rowOff>
    </xdr:to>
    <xdr:cxnSp macro="">
      <xdr:nvCxnSpPr>
        <xdr:cNvPr id="234" name="直線コネクタ 233">
          <a:extLst>
            <a:ext uri="{FF2B5EF4-FFF2-40B4-BE49-F238E27FC236}">
              <a16:creationId xmlns:a16="http://schemas.microsoft.com/office/drawing/2014/main" id="{E1CBFAA4-D775-4F15-AB5E-0F4EAE47EDCE}"/>
            </a:ext>
          </a:extLst>
        </xdr:cNvPr>
        <xdr:cNvCxnSpPr/>
      </xdr:nvCxnSpPr>
      <xdr:spPr>
        <a:xfrm flipV="1">
          <a:off x="7886700" y="9269240"/>
          <a:ext cx="8001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21172</xdr:rowOff>
    </xdr:from>
    <xdr:to>
      <xdr:col>41</xdr:col>
      <xdr:colOff>101600</xdr:colOff>
      <xdr:row>57</xdr:row>
      <xdr:rowOff>122772</xdr:rowOff>
    </xdr:to>
    <xdr:sp macro="" textlink="">
      <xdr:nvSpPr>
        <xdr:cNvPr id="235" name="楕円 234">
          <a:extLst>
            <a:ext uri="{FF2B5EF4-FFF2-40B4-BE49-F238E27FC236}">
              <a16:creationId xmlns:a16="http://schemas.microsoft.com/office/drawing/2014/main" id="{061DAAD5-5D22-4CC5-BAC3-64139817079F}"/>
            </a:ext>
          </a:extLst>
        </xdr:cNvPr>
        <xdr:cNvSpPr/>
      </xdr:nvSpPr>
      <xdr:spPr>
        <a:xfrm>
          <a:off x="7029450" y="92604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47530</xdr:rowOff>
    </xdr:from>
    <xdr:to>
      <xdr:col>45</xdr:col>
      <xdr:colOff>177800</xdr:colOff>
      <xdr:row>57</xdr:row>
      <xdr:rowOff>71972</xdr:rowOff>
    </xdr:to>
    <xdr:cxnSp macro="">
      <xdr:nvCxnSpPr>
        <xdr:cNvPr id="236" name="直線コネクタ 235">
          <a:extLst>
            <a:ext uri="{FF2B5EF4-FFF2-40B4-BE49-F238E27FC236}">
              <a16:creationId xmlns:a16="http://schemas.microsoft.com/office/drawing/2014/main" id="{96D50237-3F7C-46F2-957C-F74C940537E7}"/>
            </a:ext>
          </a:extLst>
        </xdr:cNvPr>
        <xdr:cNvCxnSpPr/>
      </xdr:nvCxnSpPr>
      <xdr:spPr>
        <a:xfrm flipV="1">
          <a:off x="7077075" y="9289955"/>
          <a:ext cx="809625"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162930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7FC5B6FB-3676-466B-A85E-E8E085E559D6}"/>
            </a:ext>
          </a:extLst>
        </xdr:cNvPr>
        <xdr:cNvSpPr txBox="1"/>
      </xdr:nvSpPr>
      <xdr:spPr>
        <a:xfrm>
          <a:off x="8399995" y="98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156565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68C9530B-3392-45A7-98A6-A89F33329915}"/>
            </a:ext>
          </a:extLst>
        </xdr:cNvPr>
        <xdr:cNvSpPr txBox="1"/>
      </xdr:nvSpPr>
      <xdr:spPr>
        <a:xfrm>
          <a:off x="7609420" y="98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81439</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290EDDBE-008E-478F-9B8C-043E2FC40163}"/>
            </a:ext>
          </a:extLst>
        </xdr:cNvPr>
        <xdr:cNvSpPr txBox="1"/>
      </xdr:nvSpPr>
      <xdr:spPr>
        <a:xfrm>
          <a:off x="6818845" y="98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40" name="n_4aveValue【橋りょう・トンネル】&#10;一人当たり有形固定資産（償却資産）額">
          <a:extLst>
            <a:ext uri="{FF2B5EF4-FFF2-40B4-BE49-F238E27FC236}">
              <a16:creationId xmlns:a16="http://schemas.microsoft.com/office/drawing/2014/main" id="{1B460B90-ACE7-4009-A191-2581AF5C4312}"/>
            </a:ext>
          </a:extLst>
        </xdr:cNvPr>
        <xdr:cNvSpPr txBox="1"/>
      </xdr:nvSpPr>
      <xdr:spPr>
        <a:xfrm>
          <a:off x="6009220" y="93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94142</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82B0DEBC-AFB4-483B-A478-A9048002775C}"/>
            </a:ext>
          </a:extLst>
        </xdr:cNvPr>
        <xdr:cNvSpPr txBox="1"/>
      </xdr:nvSpPr>
      <xdr:spPr>
        <a:xfrm>
          <a:off x="8399995" y="90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114857</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D113625A-ECF0-4317-A150-AA6BF197E7F6}"/>
            </a:ext>
          </a:extLst>
        </xdr:cNvPr>
        <xdr:cNvSpPr txBox="1"/>
      </xdr:nvSpPr>
      <xdr:spPr>
        <a:xfrm>
          <a:off x="7609420" y="90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139299</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3039B34C-C802-4121-ABE9-C9D25AE25CBC}"/>
            </a:ext>
          </a:extLst>
        </xdr:cNvPr>
        <xdr:cNvSpPr txBox="1"/>
      </xdr:nvSpPr>
      <xdr:spPr>
        <a:xfrm>
          <a:off x="6818845" y="90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7BD37BF5-E085-42F5-8017-7316AA5F516B}"/>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5" name="正方形/長方形 244">
          <a:extLst>
            <a:ext uri="{FF2B5EF4-FFF2-40B4-BE49-F238E27FC236}">
              <a16:creationId xmlns:a16="http://schemas.microsoft.com/office/drawing/2014/main" id="{408B115B-5645-4A4E-9248-FCF424BF4319}"/>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6" name="正方形/長方形 245">
          <a:extLst>
            <a:ext uri="{FF2B5EF4-FFF2-40B4-BE49-F238E27FC236}">
              <a16:creationId xmlns:a16="http://schemas.microsoft.com/office/drawing/2014/main" id="{DAA48132-C7B4-415B-8C93-46835DFEA968}"/>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7" name="正方形/長方形 246">
          <a:extLst>
            <a:ext uri="{FF2B5EF4-FFF2-40B4-BE49-F238E27FC236}">
              <a16:creationId xmlns:a16="http://schemas.microsoft.com/office/drawing/2014/main" id="{528E2822-904D-494D-B490-44189982B646}"/>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8" name="正方形/長方形 247">
          <a:extLst>
            <a:ext uri="{FF2B5EF4-FFF2-40B4-BE49-F238E27FC236}">
              <a16:creationId xmlns:a16="http://schemas.microsoft.com/office/drawing/2014/main" id="{8B4FCC1F-E9CA-4D13-859A-284B8D6D165E}"/>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2ABF4CDF-B7FE-4C09-8239-242B035D38E7}"/>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164AAFF5-D94D-46CB-B68C-F205223EAF8A}"/>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BEAF78D2-4A6C-4E71-9DDE-D1F468084014}"/>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a:extLst>
            <a:ext uri="{FF2B5EF4-FFF2-40B4-BE49-F238E27FC236}">
              <a16:creationId xmlns:a16="http://schemas.microsoft.com/office/drawing/2014/main" id="{33AF2A6B-469D-4E47-BAFC-847EBD8AC1A3}"/>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a:extLst>
            <a:ext uri="{FF2B5EF4-FFF2-40B4-BE49-F238E27FC236}">
              <a16:creationId xmlns:a16="http://schemas.microsoft.com/office/drawing/2014/main" id="{7CDE9D6E-2F76-4631-85D1-C952AC2DFE92}"/>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4" name="テキスト ボックス 253">
          <a:extLst>
            <a:ext uri="{FF2B5EF4-FFF2-40B4-BE49-F238E27FC236}">
              <a16:creationId xmlns:a16="http://schemas.microsoft.com/office/drawing/2014/main" id="{3E69D47F-5609-47E1-9C0F-8326FC35AEE0}"/>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a:extLst>
            <a:ext uri="{FF2B5EF4-FFF2-40B4-BE49-F238E27FC236}">
              <a16:creationId xmlns:a16="http://schemas.microsoft.com/office/drawing/2014/main" id="{0C314EE8-E946-43CB-B5CB-DE7506456A96}"/>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a:extLst>
            <a:ext uri="{FF2B5EF4-FFF2-40B4-BE49-F238E27FC236}">
              <a16:creationId xmlns:a16="http://schemas.microsoft.com/office/drawing/2014/main" id="{4225C9C3-76AA-4D22-8C0E-4A5BEC721EDE}"/>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a:extLst>
            <a:ext uri="{FF2B5EF4-FFF2-40B4-BE49-F238E27FC236}">
              <a16:creationId xmlns:a16="http://schemas.microsoft.com/office/drawing/2014/main" id="{FDD82255-7827-4C20-8051-097EEC63E16E}"/>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a:extLst>
            <a:ext uri="{FF2B5EF4-FFF2-40B4-BE49-F238E27FC236}">
              <a16:creationId xmlns:a16="http://schemas.microsoft.com/office/drawing/2014/main" id="{67A82399-2179-47D1-9B10-F77020D49AC3}"/>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a:extLst>
            <a:ext uri="{FF2B5EF4-FFF2-40B4-BE49-F238E27FC236}">
              <a16:creationId xmlns:a16="http://schemas.microsoft.com/office/drawing/2014/main" id="{D1420960-42FA-436A-B152-BA0490E71A98}"/>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0" name="テキスト ボックス 259">
          <a:extLst>
            <a:ext uri="{FF2B5EF4-FFF2-40B4-BE49-F238E27FC236}">
              <a16:creationId xmlns:a16="http://schemas.microsoft.com/office/drawing/2014/main" id="{2C7FA75C-8CBF-44FA-8C46-0449CCBB62D2}"/>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EE97AA9E-39A3-4E5C-9C21-61D04D4F2E76}"/>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a:extLst>
            <a:ext uri="{FF2B5EF4-FFF2-40B4-BE49-F238E27FC236}">
              <a16:creationId xmlns:a16="http://schemas.microsoft.com/office/drawing/2014/main" id="{410C80AC-8495-4C44-BFFD-C96BD195FD93}"/>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4D54AF2E-7105-4163-9541-832E14747A3A}"/>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86106</xdr:rowOff>
    </xdr:from>
    <xdr:to>
      <xdr:col>24</xdr:col>
      <xdr:colOff>62865</xdr:colOff>
      <xdr:row>84</xdr:row>
      <xdr:rowOff>138685</xdr:rowOff>
    </xdr:to>
    <xdr:cxnSp macro="">
      <xdr:nvCxnSpPr>
        <xdr:cNvPr id="264" name="直線コネクタ 263">
          <a:extLst>
            <a:ext uri="{FF2B5EF4-FFF2-40B4-BE49-F238E27FC236}">
              <a16:creationId xmlns:a16="http://schemas.microsoft.com/office/drawing/2014/main" id="{5E800A5F-300C-431C-B4BD-36AB08E86928}"/>
            </a:ext>
          </a:extLst>
        </xdr:cNvPr>
        <xdr:cNvCxnSpPr/>
      </xdr:nvCxnSpPr>
      <xdr:spPr>
        <a:xfrm flipV="1">
          <a:off x="4179570" y="12884531"/>
          <a:ext cx="1270" cy="86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142512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E707FE76-8EFD-4B4A-B3EB-00632B012CD8}"/>
            </a:ext>
          </a:extLst>
        </xdr:cNvPr>
        <xdr:cNvSpPr txBox="1"/>
      </xdr:nvSpPr>
      <xdr:spPr>
        <a:xfrm>
          <a:off x="4229100" y="1375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138685</xdr:rowOff>
    </xdr:from>
    <xdr:to>
      <xdr:col>24</xdr:col>
      <xdr:colOff>152400</xdr:colOff>
      <xdr:row>84</xdr:row>
      <xdr:rowOff>138685</xdr:rowOff>
    </xdr:to>
    <xdr:cxnSp macro="">
      <xdr:nvCxnSpPr>
        <xdr:cNvPr id="266" name="直線コネクタ 265">
          <a:extLst>
            <a:ext uri="{FF2B5EF4-FFF2-40B4-BE49-F238E27FC236}">
              <a16:creationId xmlns:a16="http://schemas.microsoft.com/office/drawing/2014/main" id="{960B759E-5FA9-428E-A2A9-AF026101C709}"/>
            </a:ext>
          </a:extLst>
        </xdr:cNvPr>
        <xdr:cNvCxnSpPr/>
      </xdr:nvCxnSpPr>
      <xdr:spPr>
        <a:xfrm>
          <a:off x="4105275" y="137530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32783</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93A2DB4A-282C-4A85-B78A-978279EDC0D9}"/>
            </a:ext>
          </a:extLst>
        </xdr:cNvPr>
        <xdr:cNvSpPr txBox="1"/>
      </xdr:nvSpPr>
      <xdr:spPr>
        <a:xfrm>
          <a:off x="4229100" y="1266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86106</xdr:rowOff>
    </xdr:from>
    <xdr:to>
      <xdr:col>24</xdr:col>
      <xdr:colOff>152400</xdr:colOff>
      <xdr:row>79</xdr:row>
      <xdr:rowOff>86106</xdr:rowOff>
    </xdr:to>
    <xdr:cxnSp macro="">
      <xdr:nvCxnSpPr>
        <xdr:cNvPr id="268" name="直線コネクタ 267">
          <a:extLst>
            <a:ext uri="{FF2B5EF4-FFF2-40B4-BE49-F238E27FC236}">
              <a16:creationId xmlns:a16="http://schemas.microsoft.com/office/drawing/2014/main" id="{A8937DF1-17DD-45EE-A72F-104ED0FE238B}"/>
            </a:ext>
          </a:extLst>
        </xdr:cNvPr>
        <xdr:cNvCxnSpPr/>
      </xdr:nvCxnSpPr>
      <xdr:spPr>
        <a:xfrm>
          <a:off x="4105275" y="128845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4F0B2780-C509-4017-A336-7AA623E8AC75}"/>
            </a:ext>
          </a:extLst>
        </xdr:cNvPr>
        <xdr:cNvSpPr txBox="1"/>
      </xdr:nvSpPr>
      <xdr:spPr>
        <a:xfrm>
          <a:off x="4229100" y="13210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70" name="フローチャート: 判断 269">
          <a:extLst>
            <a:ext uri="{FF2B5EF4-FFF2-40B4-BE49-F238E27FC236}">
              <a16:creationId xmlns:a16="http://schemas.microsoft.com/office/drawing/2014/main" id="{CCBD8CAE-3126-4BE6-AFCB-0F39EE23F636}"/>
            </a:ext>
          </a:extLst>
        </xdr:cNvPr>
        <xdr:cNvSpPr/>
      </xdr:nvSpPr>
      <xdr:spPr>
        <a:xfrm>
          <a:off x="4124325" y="132325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1" name="フローチャート: 判断 270">
          <a:extLst>
            <a:ext uri="{FF2B5EF4-FFF2-40B4-BE49-F238E27FC236}">
              <a16:creationId xmlns:a16="http://schemas.microsoft.com/office/drawing/2014/main" id="{77FF5EBB-4CB1-4DCA-9207-F250B7BB2367}"/>
            </a:ext>
          </a:extLst>
        </xdr:cNvPr>
        <xdr:cNvSpPr/>
      </xdr:nvSpPr>
      <xdr:spPr>
        <a:xfrm>
          <a:off x="3381375" y="131895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161037</xdr:rowOff>
    </xdr:from>
    <xdr:to>
      <xdr:col>15</xdr:col>
      <xdr:colOff>101600</xdr:colOff>
      <xdr:row>81</xdr:row>
      <xdr:rowOff>91187</xdr:rowOff>
    </xdr:to>
    <xdr:sp macro="" textlink="">
      <xdr:nvSpPr>
        <xdr:cNvPr id="272" name="フローチャート: 判断 271">
          <a:extLst>
            <a:ext uri="{FF2B5EF4-FFF2-40B4-BE49-F238E27FC236}">
              <a16:creationId xmlns:a16="http://schemas.microsoft.com/office/drawing/2014/main" id="{63E93CF9-E931-49CE-983E-D261DC675947}"/>
            </a:ext>
          </a:extLst>
        </xdr:cNvPr>
        <xdr:cNvSpPr/>
      </xdr:nvSpPr>
      <xdr:spPr>
        <a:xfrm>
          <a:off x="2571750" y="131277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73" name="フローチャート: 判断 272">
          <a:extLst>
            <a:ext uri="{FF2B5EF4-FFF2-40B4-BE49-F238E27FC236}">
              <a16:creationId xmlns:a16="http://schemas.microsoft.com/office/drawing/2014/main" id="{BECE6650-D2EE-4417-B7BB-C45A5C5F270D}"/>
            </a:ext>
          </a:extLst>
        </xdr:cNvPr>
        <xdr:cNvSpPr/>
      </xdr:nvSpPr>
      <xdr:spPr>
        <a:xfrm>
          <a:off x="1781175" y="130559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74" name="フローチャート: 判断 273">
          <a:extLst>
            <a:ext uri="{FF2B5EF4-FFF2-40B4-BE49-F238E27FC236}">
              <a16:creationId xmlns:a16="http://schemas.microsoft.com/office/drawing/2014/main" id="{FBAF8B2B-6541-4E3A-AA46-0E74851F421B}"/>
            </a:ext>
          </a:extLst>
        </xdr:cNvPr>
        <xdr:cNvSpPr/>
      </xdr:nvSpPr>
      <xdr:spPr>
        <a:xfrm>
          <a:off x="981075" y="129933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A480A9EE-DBAF-44B5-A519-D4968F0F19EC}"/>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1C783C6-0E0E-4331-95D2-CAA7C4F81A84}"/>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2521235-4FC4-47B0-9993-482E3104C5A6}"/>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49F78ED-7148-4973-A9EE-9F4D55338D34}"/>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E6E55D7-7A61-40B8-A850-6864DD52F1E8}"/>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80" name="楕円 279">
          <a:extLst>
            <a:ext uri="{FF2B5EF4-FFF2-40B4-BE49-F238E27FC236}">
              <a16:creationId xmlns:a16="http://schemas.microsoft.com/office/drawing/2014/main" id="{F934E7FB-0B8C-4FF2-85B0-B5C0BF6799C7}"/>
            </a:ext>
          </a:extLst>
        </xdr:cNvPr>
        <xdr:cNvSpPr/>
      </xdr:nvSpPr>
      <xdr:spPr>
        <a:xfrm>
          <a:off x="4124325" y="1284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159783</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395B77D5-66FB-4D3D-96E4-69FB39D8A6D0}"/>
            </a:ext>
          </a:extLst>
        </xdr:cNvPr>
        <xdr:cNvSpPr txBox="1"/>
      </xdr:nvSpPr>
      <xdr:spPr>
        <a:xfrm>
          <a:off x="4229100" y="1280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165608</xdr:rowOff>
    </xdr:from>
    <xdr:to>
      <xdr:col>20</xdr:col>
      <xdr:colOff>38100</xdr:colOff>
      <xdr:row>79</xdr:row>
      <xdr:rowOff>95758</xdr:rowOff>
    </xdr:to>
    <xdr:sp macro="" textlink="">
      <xdr:nvSpPr>
        <xdr:cNvPr id="282" name="楕円 281">
          <a:extLst>
            <a:ext uri="{FF2B5EF4-FFF2-40B4-BE49-F238E27FC236}">
              <a16:creationId xmlns:a16="http://schemas.microsoft.com/office/drawing/2014/main" id="{9FF6D9A8-D55D-42E9-896C-C9637D1077B3}"/>
            </a:ext>
          </a:extLst>
        </xdr:cNvPr>
        <xdr:cNvSpPr/>
      </xdr:nvSpPr>
      <xdr:spPr>
        <a:xfrm>
          <a:off x="3381375" y="128021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44958</xdr:rowOff>
    </xdr:from>
    <xdr:to>
      <xdr:col>24</xdr:col>
      <xdr:colOff>63500</xdr:colOff>
      <xdr:row>79</xdr:row>
      <xdr:rowOff>95250</xdr:rowOff>
    </xdr:to>
    <xdr:cxnSp macro="">
      <xdr:nvCxnSpPr>
        <xdr:cNvPr id="283" name="直線コネクタ 282">
          <a:extLst>
            <a:ext uri="{FF2B5EF4-FFF2-40B4-BE49-F238E27FC236}">
              <a16:creationId xmlns:a16="http://schemas.microsoft.com/office/drawing/2014/main" id="{7C305EE9-21BA-403F-937A-429E97FD73D8}"/>
            </a:ext>
          </a:extLst>
        </xdr:cNvPr>
        <xdr:cNvCxnSpPr/>
      </xdr:nvCxnSpPr>
      <xdr:spPr>
        <a:xfrm>
          <a:off x="3429000" y="12849733"/>
          <a:ext cx="7524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xdr:rowOff>
    </xdr:from>
    <xdr:to>
      <xdr:col>15</xdr:col>
      <xdr:colOff>101600</xdr:colOff>
      <xdr:row>79</xdr:row>
      <xdr:rowOff>114046</xdr:rowOff>
    </xdr:to>
    <xdr:sp macro="" textlink="">
      <xdr:nvSpPr>
        <xdr:cNvPr id="284" name="楕円 283">
          <a:extLst>
            <a:ext uri="{FF2B5EF4-FFF2-40B4-BE49-F238E27FC236}">
              <a16:creationId xmlns:a16="http://schemas.microsoft.com/office/drawing/2014/main" id="{7606DC4F-EDD0-4DE8-A9D7-962392F1584F}"/>
            </a:ext>
          </a:extLst>
        </xdr:cNvPr>
        <xdr:cNvSpPr/>
      </xdr:nvSpPr>
      <xdr:spPr>
        <a:xfrm>
          <a:off x="2571750" y="128108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44958</xdr:rowOff>
    </xdr:from>
    <xdr:to>
      <xdr:col>19</xdr:col>
      <xdr:colOff>177800</xdr:colOff>
      <xdr:row>79</xdr:row>
      <xdr:rowOff>63246</xdr:rowOff>
    </xdr:to>
    <xdr:cxnSp macro="">
      <xdr:nvCxnSpPr>
        <xdr:cNvPr id="285" name="直線コネクタ 284">
          <a:extLst>
            <a:ext uri="{FF2B5EF4-FFF2-40B4-BE49-F238E27FC236}">
              <a16:creationId xmlns:a16="http://schemas.microsoft.com/office/drawing/2014/main" id="{DF8791BB-BD1B-43FF-9D7B-519B351BC13A}"/>
            </a:ext>
          </a:extLst>
        </xdr:cNvPr>
        <xdr:cNvCxnSpPr/>
      </xdr:nvCxnSpPr>
      <xdr:spPr>
        <a:xfrm flipV="1">
          <a:off x="2619375" y="12849733"/>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94742</xdr:rowOff>
    </xdr:from>
    <xdr:to>
      <xdr:col>10</xdr:col>
      <xdr:colOff>165100</xdr:colOff>
      <xdr:row>80</xdr:row>
      <xdr:rowOff>24892</xdr:rowOff>
    </xdr:to>
    <xdr:sp macro="" textlink="">
      <xdr:nvSpPr>
        <xdr:cNvPr id="286" name="楕円 285">
          <a:extLst>
            <a:ext uri="{FF2B5EF4-FFF2-40B4-BE49-F238E27FC236}">
              <a16:creationId xmlns:a16="http://schemas.microsoft.com/office/drawing/2014/main" id="{9C38816F-D778-4CE7-B83E-BB745F8AE785}"/>
            </a:ext>
          </a:extLst>
        </xdr:cNvPr>
        <xdr:cNvSpPr/>
      </xdr:nvSpPr>
      <xdr:spPr>
        <a:xfrm>
          <a:off x="1781175" y="128963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63246</xdr:rowOff>
    </xdr:from>
    <xdr:to>
      <xdr:col>15</xdr:col>
      <xdr:colOff>50800</xdr:colOff>
      <xdr:row>79</xdr:row>
      <xdr:rowOff>145542</xdr:rowOff>
    </xdr:to>
    <xdr:cxnSp macro="">
      <xdr:nvCxnSpPr>
        <xdr:cNvPr id="287" name="直線コネクタ 286">
          <a:extLst>
            <a:ext uri="{FF2B5EF4-FFF2-40B4-BE49-F238E27FC236}">
              <a16:creationId xmlns:a16="http://schemas.microsoft.com/office/drawing/2014/main" id="{8B9E597B-610C-4E71-97A7-920520D1C43D}"/>
            </a:ext>
          </a:extLst>
        </xdr:cNvPr>
        <xdr:cNvCxnSpPr/>
      </xdr:nvCxnSpPr>
      <xdr:spPr>
        <a:xfrm flipV="1">
          <a:off x="1828800" y="12868021"/>
          <a:ext cx="79057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a:extLst>
            <a:ext uri="{FF2B5EF4-FFF2-40B4-BE49-F238E27FC236}">
              <a16:creationId xmlns:a16="http://schemas.microsoft.com/office/drawing/2014/main" id="{1D1CE3A4-037F-4EA9-91F6-8DC4D5AFFCE4}"/>
            </a:ext>
          </a:extLst>
        </xdr:cNvPr>
        <xdr:cNvSpPr txBox="1"/>
      </xdr:nvSpPr>
      <xdr:spPr>
        <a:xfrm>
          <a:off x="3239144" y="1328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82314</xdr:rowOff>
    </xdr:from>
    <xdr:ext cx="405111" cy="259045"/>
    <xdr:sp macro="" textlink="">
      <xdr:nvSpPr>
        <xdr:cNvPr id="289" name="n_2aveValue【公営住宅】&#10;有形固定資産減価償却率">
          <a:extLst>
            <a:ext uri="{FF2B5EF4-FFF2-40B4-BE49-F238E27FC236}">
              <a16:creationId xmlns:a16="http://schemas.microsoft.com/office/drawing/2014/main" id="{FE5FFD72-F657-4276-8B47-1169308C5094}"/>
            </a:ext>
          </a:extLst>
        </xdr:cNvPr>
        <xdr:cNvSpPr txBox="1"/>
      </xdr:nvSpPr>
      <xdr:spPr>
        <a:xfrm>
          <a:off x="2439044" y="13210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290" name="n_3aveValue【公営住宅】&#10;有形固定資産減価償却率">
          <a:extLst>
            <a:ext uri="{FF2B5EF4-FFF2-40B4-BE49-F238E27FC236}">
              <a16:creationId xmlns:a16="http://schemas.microsoft.com/office/drawing/2014/main" id="{9C469806-F671-43D4-BCE0-CAD8FC6E4EC2}"/>
            </a:ext>
          </a:extLst>
        </xdr:cNvPr>
        <xdr:cNvSpPr txBox="1"/>
      </xdr:nvSpPr>
      <xdr:spPr>
        <a:xfrm>
          <a:off x="1648469" y="131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291" name="n_4aveValue【公営住宅】&#10;有形固定資産減価償却率">
          <a:extLst>
            <a:ext uri="{FF2B5EF4-FFF2-40B4-BE49-F238E27FC236}">
              <a16:creationId xmlns:a16="http://schemas.microsoft.com/office/drawing/2014/main" id="{DC53560B-0167-4CBE-A3CF-B38F19D95F91}"/>
            </a:ext>
          </a:extLst>
        </xdr:cNvPr>
        <xdr:cNvSpPr txBox="1"/>
      </xdr:nvSpPr>
      <xdr:spPr>
        <a:xfrm>
          <a:off x="848369" y="1279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112285</xdr:rowOff>
    </xdr:from>
    <xdr:ext cx="405111" cy="259045"/>
    <xdr:sp macro="" textlink="">
      <xdr:nvSpPr>
        <xdr:cNvPr id="292" name="n_1mainValue【公営住宅】&#10;有形固定資産減価償却率">
          <a:extLst>
            <a:ext uri="{FF2B5EF4-FFF2-40B4-BE49-F238E27FC236}">
              <a16:creationId xmlns:a16="http://schemas.microsoft.com/office/drawing/2014/main" id="{7D3F11B0-45A9-4135-B6D7-D2BA2F02C4BB}"/>
            </a:ext>
          </a:extLst>
        </xdr:cNvPr>
        <xdr:cNvSpPr txBox="1"/>
      </xdr:nvSpPr>
      <xdr:spPr>
        <a:xfrm>
          <a:off x="3239144" y="1259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130573</xdr:rowOff>
    </xdr:from>
    <xdr:ext cx="405111" cy="259045"/>
    <xdr:sp macro="" textlink="">
      <xdr:nvSpPr>
        <xdr:cNvPr id="293" name="n_2mainValue【公営住宅】&#10;有形固定資産減価償却率">
          <a:extLst>
            <a:ext uri="{FF2B5EF4-FFF2-40B4-BE49-F238E27FC236}">
              <a16:creationId xmlns:a16="http://schemas.microsoft.com/office/drawing/2014/main" id="{CDB2F72C-DD39-4826-8BDF-30B10AA35291}"/>
            </a:ext>
          </a:extLst>
        </xdr:cNvPr>
        <xdr:cNvSpPr txBox="1"/>
      </xdr:nvSpPr>
      <xdr:spPr>
        <a:xfrm>
          <a:off x="2439044" y="1260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41419</xdr:rowOff>
    </xdr:from>
    <xdr:ext cx="405111" cy="259045"/>
    <xdr:sp macro="" textlink="">
      <xdr:nvSpPr>
        <xdr:cNvPr id="294" name="n_3mainValue【公営住宅】&#10;有形固定資産減価償却率">
          <a:extLst>
            <a:ext uri="{FF2B5EF4-FFF2-40B4-BE49-F238E27FC236}">
              <a16:creationId xmlns:a16="http://schemas.microsoft.com/office/drawing/2014/main" id="{AC163780-0E88-4016-A5B4-48DD4F6EA8F5}"/>
            </a:ext>
          </a:extLst>
        </xdr:cNvPr>
        <xdr:cNvSpPr txBox="1"/>
      </xdr:nvSpPr>
      <xdr:spPr>
        <a:xfrm>
          <a:off x="1648469" y="126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A49AEDA6-42DA-458E-9C72-612D54D23D22}"/>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8E2826DC-79AA-492A-9106-997B17765065}"/>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750C6B7E-664D-45AD-91D4-24E1F84E3479}"/>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98E74FBA-2466-485C-BB3B-35D980EA113E}"/>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EAB43EC3-B8B6-4249-BF4C-885BB24FC7E2}"/>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750DB26B-571A-4F15-A9F2-46EC22FD7D5C}"/>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AF1AED0C-416E-4516-A9B4-FB9F3CD6DCD8}"/>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4ADE13DF-235B-4EEC-96AD-2ADCB596660D}"/>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F9DA2333-D639-48A2-B02F-B73FC1EA99B7}"/>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26A8C42-5F3C-443A-8DFC-97AE56CFB364}"/>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E52A2729-7039-4A37-B59C-26104C65B7B0}"/>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BB1B0CCC-9620-413B-AAD7-6F16646FDAF0}"/>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6870FB25-0DAC-493C-AA60-A599F1D0104C}"/>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1BB3F9C0-67FD-46CC-81F2-D7C64827DC7C}"/>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6F6A0394-59CF-4D4E-84DD-B113FAC6862B}"/>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E6895624-A594-4834-83EC-5F57BCF25D85}"/>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7199521B-AD57-4D27-90B3-09934B8E6901}"/>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7AA1ABB9-B984-4359-9D04-FE6D863238D1}"/>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19EA509C-A19E-44E8-9D5A-72B9E3126BF7}"/>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4797EE62-5F53-4CE6-AC4C-1E5F510B5BCF}"/>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70E41CDB-850F-4188-866F-A32A76DCEF3F}"/>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11A1B3CD-A320-4B2C-94A8-3C15998599AA}"/>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17" name="直線コネクタ 316">
          <a:extLst>
            <a:ext uri="{FF2B5EF4-FFF2-40B4-BE49-F238E27FC236}">
              <a16:creationId xmlns:a16="http://schemas.microsoft.com/office/drawing/2014/main" id="{15CC501E-CE1E-45B0-871A-3EE6140EA235}"/>
            </a:ext>
          </a:extLst>
        </xdr:cNvPr>
        <xdr:cNvCxnSpPr/>
      </xdr:nvCxnSpPr>
      <xdr:spPr>
        <a:xfrm flipV="1">
          <a:off x="9427845" y="12809855"/>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18" name="【公営住宅】&#10;一人当たり面積最小値テキスト">
          <a:extLst>
            <a:ext uri="{FF2B5EF4-FFF2-40B4-BE49-F238E27FC236}">
              <a16:creationId xmlns:a16="http://schemas.microsoft.com/office/drawing/2014/main" id="{742ABD24-5BAE-4863-AED4-9041BD64AAC0}"/>
            </a:ext>
          </a:extLst>
        </xdr:cNvPr>
        <xdr:cNvSpPr txBox="1"/>
      </xdr:nvSpPr>
      <xdr:spPr>
        <a:xfrm>
          <a:off x="9477375" y="1405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19" name="直線コネクタ 318">
          <a:extLst>
            <a:ext uri="{FF2B5EF4-FFF2-40B4-BE49-F238E27FC236}">
              <a16:creationId xmlns:a16="http://schemas.microsoft.com/office/drawing/2014/main" id="{5D4556BE-2229-4570-83E0-852DF436D4CA}"/>
            </a:ext>
          </a:extLst>
        </xdr:cNvPr>
        <xdr:cNvCxnSpPr/>
      </xdr:nvCxnSpPr>
      <xdr:spPr>
        <a:xfrm>
          <a:off x="9363075" y="140557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20" name="【公営住宅】&#10;一人当たり面積最大値テキスト">
          <a:extLst>
            <a:ext uri="{FF2B5EF4-FFF2-40B4-BE49-F238E27FC236}">
              <a16:creationId xmlns:a16="http://schemas.microsoft.com/office/drawing/2014/main" id="{17FC382F-BD47-41FA-87A4-D866E098E3E6}"/>
            </a:ext>
          </a:extLst>
        </xdr:cNvPr>
        <xdr:cNvSpPr txBox="1"/>
      </xdr:nvSpPr>
      <xdr:spPr>
        <a:xfrm>
          <a:off x="9477375" y="126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21" name="直線コネクタ 320">
          <a:extLst>
            <a:ext uri="{FF2B5EF4-FFF2-40B4-BE49-F238E27FC236}">
              <a16:creationId xmlns:a16="http://schemas.microsoft.com/office/drawing/2014/main" id="{98A0E37F-3200-4903-AD16-21E9F8CE2472}"/>
            </a:ext>
          </a:extLst>
        </xdr:cNvPr>
        <xdr:cNvCxnSpPr/>
      </xdr:nvCxnSpPr>
      <xdr:spPr>
        <a:xfrm>
          <a:off x="9363075" y="128098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652</xdr:rowOff>
    </xdr:from>
    <xdr:ext cx="469744" cy="259045"/>
    <xdr:sp macro="" textlink="">
      <xdr:nvSpPr>
        <xdr:cNvPr id="322" name="【公営住宅】&#10;一人当たり面積平均値テキスト">
          <a:extLst>
            <a:ext uri="{FF2B5EF4-FFF2-40B4-BE49-F238E27FC236}">
              <a16:creationId xmlns:a16="http://schemas.microsoft.com/office/drawing/2014/main" id="{D1F99A8B-E94A-4573-AE05-737B6F98C561}"/>
            </a:ext>
          </a:extLst>
        </xdr:cNvPr>
        <xdr:cNvSpPr txBox="1"/>
      </xdr:nvSpPr>
      <xdr:spPr>
        <a:xfrm>
          <a:off x="9477375" y="1328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23" name="フローチャート: 判断 322">
          <a:extLst>
            <a:ext uri="{FF2B5EF4-FFF2-40B4-BE49-F238E27FC236}">
              <a16:creationId xmlns:a16="http://schemas.microsoft.com/office/drawing/2014/main" id="{7FCA4B64-50CD-4CF6-B406-E67211157B55}"/>
            </a:ext>
          </a:extLst>
        </xdr:cNvPr>
        <xdr:cNvSpPr/>
      </xdr:nvSpPr>
      <xdr:spPr>
        <a:xfrm>
          <a:off x="9401175" y="13436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24" name="フローチャート: 判断 323">
          <a:extLst>
            <a:ext uri="{FF2B5EF4-FFF2-40B4-BE49-F238E27FC236}">
              <a16:creationId xmlns:a16="http://schemas.microsoft.com/office/drawing/2014/main" id="{1949FFD0-CEF4-467B-A1EA-1243C2403D7C}"/>
            </a:ext>
          </a:extLst>
        </xdr:cNvPr>
        <xdr:cNvSpPr/>
      </xdr:nvSpPr>
      <xdr:spPr>
        <a:xfrm>
          <a:off x="8639175" y="134505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a:extLst>
            <a:ext uri="{FF2B5EF4-FFF2-40B4-BE49-F238E27FC236}">
              <a16:creationId xmlns:a16="http://schemas.microsoft.com/office/drawing/2014/main" id="{2ACBFB07-FB51-479A-B075-2D246AF598E3}"/>
            </a:ext>
          </a:extLst>
        </xdr:cNvPr>
        <xdr:cNvSpPr/>
      </xdr:nvSpPr>
      <xdr:spPr>
        <a:xfrm>
          <a:off x="7839075" y="134600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26" name="フローチャート: 判断 325">
          <a:extLst>
            <a:ext uri="{FF2B5EF4-FFF2-40B4-BE49-F238E27FC236}">
              <a16:creationId xmlns:a16="http://schemas.microsoft.com/office/drawing/2014/main" id="{0F58A8E1-77F2-45E2-887A-4EC438A25022}"/>
            </a:ext>
          </a:extLst>
        </xdr:cNvPr>
        <xdr:cNvSpPr/>
      </xdr:nvSpPr>
      <xdr:spPr>
        <a:xfrm>
          <a:off x="7029450" y="134569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27" name="フローチャート: 判断 326">
          <a:extLst>
            <a:ext uri="{FF2B5EF4-FFF2-40B4-BE49-F238E27FC236}">
              <a16:creationId xmlns:a16="http://schemas.microsoft.com/office/drawing/2014/main" id="{7BFED483-F7A1-4421-9A85-DA64ABA5ACEB}"/>
            </a:ext>
          </a:extLst>
        </xdr:cNvPr>
        <xdr:cNvSpPr/>
      </xdr:nvSpPr>
      <xdr:spPr>
        <a:xfrm>
          <a:off x="6238875" y="132403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57107F1-570B-4347-8136-D832D884FE35}"/>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70A1EDF-D692-40F4-A1CB-F5F7D81EAC8E}"/>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CF18A4D-6382-4880-B99A-9676547776BA}"/>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B2A5274-686B-4C42-86D6-606388D25A4D}"/>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D5AE3AD-5221-44B2-B120-3C4D4099DE98}"/>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33" name="楕円 332">
          <a:extLst>
            <a:ext uri="{FF2B5EF4-FFF2-40B4-BE49-F238E27FC236}">
              <a16:creationId xmlns:a16="http://schemas.microsoft.com/office/drawing/2014/main" id="{5C1A870F-EAB2-4FBF-9D84-F3B9BC12DAFD}"/>
            </a:ext>
          </a:extLst>
        </xdr:cNvPr>
        <xdr:cNvSpPr/>
      </xdr:nvSpPr>
      <xdr:spPr>
        <a:xfrm>
          <a:off x="9401175" y="1360043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129557</xdr:rowOff>
    </xdr:from>
    <xdr:ext cx="469744" cy="259045"/>
    <xdr:sp macro="" textlink="">
      <xdr:nvSpPr>
        <xdr:cNvPr id="334" name="【公営住宅】&#10;一人当たり面積該当値テキスト">
          <a:extLst>
            <a:ext uri="{FF2B5EF4-FFF2-40B4-BE49-F238E27FC236}">
              <a16:creationId xmlns:a16="http://schemas.microsoft.com/office/drawing/2014/main" id="{84D8A7AA-A076-40C5-BAF5-94B7747CCD89}"/>
            </a:ext>
          </a:extLst>
        </xdr:cNvPr>
        <xdr:cNvSpPr txBox="1"/>
      </xdr:nvSpPr>
      <xdr:spPr>
        <a:xfrm>
          <a:off x="9477375"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40639</xdr:rowOff>
    </xdr:from>
    <xdr:to>
      <xdr:col>50</xdr:col>
      <xdr:colOff>165100</xdr:colOff>
      <xdr:row>84</xdr:row>
      <xdr:rowOff>142239</xdr:rowOff>
    </xdr:to>
    <xdr:sp macro="" textlink="">
      <xdr:nvSpPr>
        <xdr:cNvPr id="335" name="楕円 334">
          <a:extLst>
            <a:ext uri="{FF2B5EF4-FFF2-40B4-BE49-F238E27FC236}">
              <a16:creationId xmlns:a16="http://schemas.microsoft.com/office/drawing/2014/main" id="{F3BE23D6-0709-4AE0-B073-299A1DE9C197}"/>
            </a:ext>
          </a:extLst>
        </xdr:cNvPr>
        <xdr:cNvSpPr/>
      </xdr:nvSpPr>
      <xdr:spPr>
        <a:xfrm>
          <a:off x="8639175" y="136518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91439</xdr:rowOff>
    </xdr:to>
    <xdr:cxnSp macro="">
      <xdr:nvCxnSpPr>
        <xdr:cNvPr id="336" name="直線コネクタ 335">
          <a:extLst>
            <a:ext uri="{FF2B5EF4-FFF2-40B4-BE49-F238E27FC236}">
              <a16:creationId xmlns:a16="http://schemas.microsoft.com/office/drawing/2014/main" id="{E87FC0DA-0AD6-4FB3-AD19-89ED8B0BDB1D}"/>
            </a:ext>
          </a:extLst>
        </xdr:cNvPr>
        <xdr:cNvCxnSpPr/>
      </xdr:nvCxnSpPr>
      <xdr:spPr>
        <a:xfrm flipV="1">
          <a:off x="8686800" y="13638530"/>
          <a:ext cx="74295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37" name="楕円 336">
          <a:extLst>
            <a:ext uri="{FF2B5EF4-FFF2-40B4-BE49-F238E27FC236}">
              <a16:creationId xmlns:a16="http://schemas.microsoft.com/office/drawing/2014/main" id="{D30A2F12-7659-449C-9022-13885B5302CA}"/>
            </a:ext>
          </a:extLst>
        </xdr:cNvPr>
        <xdr:cNvSpPr/>
      </xdr:nvSpPr>
      <xdr:spPr>
        <a:xfrm>
          <a:off x="7839075" y="136563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84</xdr:row>
      <xdr:rowOff>99061</xdr:rowOff>
    </xdr:to>
    <xdr:cxnSp macro="">
      <xdr:nvCxnSpPr>
        <xdr:cNvPr id="338" name="直線コネクタ 337">
          <a:extLst>
            <a:ext uri="{FF2B5EF4-FFF2-40B4-BE49-F238E27FC236}">
              <a16:creationId xmlns:a16="http://schemas.microsoft.com/office/drawing/2014/main" id="{E8B5872F-2B55-48E1-A559-594E908615BD}"/>
            </a:ext>
          </a:extLst>
        </xdr:cNvPr>
        <xdr:cNvCxnSpPr/>
      </xdr:nvCxnSpPr>
      <xdr:spPr>
        <a:xfrm flipV="1">
          <a:off x="7886700" y="13699489"/>
          <a:ext cx="8001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42545</xdr:rowOff>
    </xdr:from>
    <xdr:to>
      <xdr:col>41</xdr:col>
      <xdr:colOff>101600</xdr:colOff>
      <xdr:row>84</xdr:row>
      <xdr:rowOff>144145</xdr:rowOff>
    </xdr:to>
    <xdr:sp macro="" textlink="">
      <xdr:nvSpPr>
        <xdr:cNvPr id="339" name="楕円 338">
          <a:extLst>
            <a:ext uri="{FF2B5EF4-FFF2-40B4-BE49-F238E27FC236}">
              <a16:creationId xmlns:a16="http://schemas.microsoft.com/office/drawing/2014/main" id="{0FFF8046-C6CB-4474-8926-83B55540E4E3}"/>
            </a:ext>
          </a:extLst>
        </xdr:cNvPr>
        <xdr:cNvSpPr/>
      </xdr:nvSpPr>
      <xdr:spPr>
        <a:xfrm>
          <a:off x="7029450" y="136569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93345</xdr:rowOff>
    </xdr:from>
    <xdr:to>
      <xdr:col>45</xdr:col>
      <xdr:colOff>177800</xdr:colOff>
      <xdr:row>84</xdr:row>
      <xdr:rowOff>99061</xdr:rowOff>
    </xdr:to>
    <xdr:cxnSp macro="">
      <xdr:nvCxnSpPr>
        <xdr:cNvPr id="340" name="直線コネクタ 339">
          <a:extLst>
            <a:ext uri="{FF2B5EF4-FFF2-40B4-BE49-F238E27FC236}">
              <a16:creationId xmlns:a16="http://schemas.microsoft.com/office/drawing/2014/main" id="{90464D53-36D3-4DFD-A0E1-D8BDDADAB2D7}"/>
            </a:ext>
          </a:extLst>
        </xdr:cNvPr>
        <xdr:cNvCxnSpPr/>
      </xdr:nvCxnSpPr>
      <xdr:spPr>
        <a:xfrm>
          <a:off x="7077075" y="13704570"/>
          <a:ext cx="809625"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113047</xdr:rowOff>
    </xdr:from>
    <xdr:ext cx="469744" cy="259045"/>
    <xdr:sp macro="" textlink="">
      <xdr:nvSpPr>
        <xdr:cNvPr id="341" name="n_1aveValue【公営住宅】&#10;一人当たり面積">
          <a:extLst>
            <a:ext uri="{FF2B5EF4-FFF2-40B4-BE49-F238E27FC236}">
              <a16:creationId xmlns:a16="http://schemas.microsoft.com/office/drawing/2014/main" id="{742411FE-F29C-4D88-97D3-42E553A54739}"/>
            </a:ext>
          </a:extLst>
        </xdr:cNvPr>
        <xdr:cNvSpPr txBox="1"/>
      </xdr:nvSpPr>
      <xdr:spPr>
        <a:xfrm>
          <a:off x="845827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2" name="n_2aveValue【公営住宅】&#10;一人当たり面積">
          <a:extLst>
            <a:ext uri="{FF2B5EF4-FFF2-40B4-BE49-F238E27FC236}">
              <a16:creationId xmlns:a16="http://schemas.microsoft.com/office/drawing/2014/main" id="{FBB5CBBA-2896-4544-8E45-61E82CA5B57E}"/>
            </a:ext>
          </a:extLst>
        </xdr:cNvPr>
        <xdr:cNvSpPr txBox="1"/>
      </xdr:nvSpPr>
      <xdr:spPr>
        <a:xfrm>
          <a:off x="76772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43" name="n_3aveValue【公営住宅】&#10;一人当たり面積">
          <a:extLst>
            <a:ext uri="{FF2B5EF4-FFF2-40B4-BE49-F238E27FC236}">
              <a16:creationId xmlns:a16="http://schemas.microsoft.com/office/drawing/2014/main" id="{2FA444D2-A983-410B-8ADE-25D412600B78}"/>
            </a:ext>
          </a:extLst>
        </xdr:cNvPr>
        <xdr:cNvSpPr txBox="1"/>
      </xdr:nvSpPr>
      <xdr:spPr>
        <a:xfrm>
          <a:off x="6867602"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44" name="n_4aveValue【公営住宅】&#10;一人当たり面積">
          <a:extLst>
            <a:ext uri="{FF2B5EF4-FFF2-40B4-BE49-F238E27FC236}">
              <a16:creationId xmlns:a16="http://schemas.microsoft.com/office/drawing/2014/main" id="{01FA20F4-C8DF-468F-8AB9-3CEEA91081D8}"/>
            </a:ext>
          </a:extLst>
        </xdr:cNvPr>
        <xdr:cNvSpPr txBox="1"/>
      </xdr:nvSpPr>
      <xdr:spPr>
        <a:xfrm>
          <a:off x="6067502" y="130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133366</xdr:rowOff>
    </xdr:from>
    <xdr:ext cx="469744" cy="259045"/>
    <xdr:sp macro="" textlink="">
      <xdr:nvSpPr>
        <xdr:cNvPr id="345" name="n_1mainValue【公営住宅】&#10;一人当たり面積">
          <a:extLst>
            <a:ext uri="{FF2B5EF4-FFF2-40B4-BE49-F238E27FC236}">
              <a16:creationId xmlns:a16="http://schemas.microsoft.com/office/drawing/2014/main" id="{17DF6875-7F5D-4923-9C2B-5996E0C89B70}"/>
            </a:ext>
          </a:extLst>
        </xdr:cNvPr>
        <xdr:cNvSpPr txBox="1"/>
      </xdr:nvSpPr>
      <xdr:spPr>
        <a:xfrm>
          <a:off x="8458277" y="137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46" name="n_2mainValue【公営住宅】&#10;一人当たり面積">
          <a:extLst>
            <a:ext uri="{FF2B5EF4-FFF2-40B4-BE49-F238E27FC236}">
              <a16:creationId xmlns:a16="http://schemas.microsoft.com/office/drawing/2014/main" id="{AA60D227-B36A-46FF-97A5-A533BD25B798}"/>
            </a:ext>
          </a:extLst>
        </xdr:cNvPr>
        <xdr:cNvSpPr txBox="1"/>
      </xdr:nvSpPr>
      <xdr:spPr>
        <a:xfrm>
          <a:off x="76772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135272</xdr:rowOff>
    </xdr:from>
    <xdr:ext cx="469744" cy="259045"/>
    <xdr:sp macro="" textlink="">
      <xdr:nvSpPr>
        <xdr:cNvPr id="347" name="n_3mainValue【公営住宅】&#10;一人当たり面積">
          <a:extLst>
            <a:ext uri="{FF2B5EF4-FFF2-40B4-BE49-F238E27FC236}">
              <a16:creationId xmlns:a16="http://schemas.microsoft.com/office/drawing/2014/main" id="{5A762327-9A0F-4537-ACB7-56B703F43E3B}"/>
            </a:ext>
          </a:extLst>
        </xdr:cNvPr>
        <xdr:cNvSpPr txBox="1"/>
      </xdr:nvSpPr>
      <xdr:spPr>
        <a:xfrm>
          <a:off x="6867602" y="1374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AE93A14E-4BE5-4AC6-BC44-68AB0B9D2C08}"/>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E6F29FBD-216E-4D3D-929A-27A0D7FFB2B3}"/>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CFB3A384-50EE-4B3B-9056-4DB7553FD27B}"/>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13B63963-C3AC-4DE4-B0D2-87A1C397C5F0}"/>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9562163F-D145-400D-AD6B-40F1B5D63D21}"/>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85D002E0-9B2A-415F-9965-31577A5F7177}"/>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507C559C-2859-4582-BC48-6ABE9C07E5B4}"/>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F751B9EC-B1B0-439B-882C-44F17CD97360}"/>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6" name="テキスト ボックス 355">
          <a:extLst>
            <a:ext uri="{FF2B5EF4-FFF2-40B4-BE49-F238E27FC236}">
              <a16:creationId xmlns:a16="http://schemas.microsoft.com/office/drawing/2014/main" id="{A415A6EC-8607-4DA9-AEF8-1BC7E648DF8F}"/>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4BCB4F42-750B-4B16-9A8B-1F4EF1713740}"/>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8" name="テキスト ボックス 357">
          <a:extLst>
            <a:ext uri="{FF2B5EF4-FFF2-40B4-BE49-F238E27FC236}">
              <a16:creationId xmlns:a16="http://schemas.microsoft.com/office/drawing/2014/main" id="{9F8F2ADD-910D-4003-9433-0211D21F7571}"/>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39155171-65AF-4D65-9E1A-2CEF2C3A90A2}"/>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8C1E5A77-42EF-4B15-9F72-67D8A03A376F}"/>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E00623BE-E3AC-44FD-A08F-58EDF6575EEC}"/>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6EB355F1-CDF9-493E-B381-2943602D20B3}"/>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6A884683-5EE4-49F3-A475-A031BCBDB665}"/>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CC376D3C-41A6-4002-94A5-A2736024961C}"/>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B2DCB398-CC61-4EC9-8725-2C1E4708ECD1}"/>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4AB15590-AC25-42EB-B681-13AFADEAD06F}"/>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08527B72-4CA8-4C45-A096-6B8A6D8A0E52}"/>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8" name="テキスト ボックス 367">
          <a:extLst>
            <a:ext uri="{FF2B5EF4-FFF2-40B4-BE49-F238E27FC236}">
              <a16:creationId xmlns:a16="http://schemas.microsoft.com/office/drawing/2014/main" id="{6538A520-7D44-4967-A9F6-73F9CDFD6723}"/>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1F80426B-1AF6-4CD3-B891-2F2256C95255}"/>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0" name="テキスト ボックス 369">
          <a:extLst>
            <a:ext uri="{FF2B5EF4-FFF2-40B4-BE49-F238E27FC236}">
              <a16:creationId xmlns:a16="http://schemas.microsoft.com/office/drawing/2014/main" id="{62412229-D91E-4FCA-A074-062F9DA0E6D5}"/>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D82D19C7-82B6-472D-97EE-95891423D806}"/>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72" name="直線コネクタ 371">
          <a:extLst>
            <a:ext uri="{FF2B5EF4-FFF2-40B4-BE49-F238E27FC236}">
              <a16:creationId xmlns:a16="http://schemas.microsoft.com/office/drawing/2014/main" id="{78E67ABF-12BD-4472-879F-16AC5625D40D}"/>
            </a:ext>
          </a:extLst>
        </xdr:cNvPr>
        <xdr:cNvCxnSpPr/>
      </xdr:nvCxnSpPr>
      <xdr:spPr>
        <a:xfrm flipV="1">
          <a:off x="4179570" y="16357327"/>
          <a:ext cx="1270" cy="138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AC19C46A-5F7E-452D-B450-11FEA336453D}"/>
            </a:ext>
          </a:extLst>
        </xdr:cNvPr>
        <xdr:cNvSpPr txBox="1"/>
      </xdr:nvSpPr>
      <xdr:spPr>
        <a:xfrm>
          <a:off x="4229100" y="1775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74" name="直線コネクタ 373">
          <a:extLst>
            <a:ext uri="{FF2B5EF4-FFF2-40B4-BE49-F238E27FC236}">
              <a16:creationId xmlns:a16="http://schemas.microsoft.com/office/drawing/2014/main" id="{03116CF7-230E-463B-82A2-D2A88B513FA2}"/>
            </a:ext>
          </a:extLst>
        </xdr:cNvPr>
        <xdr:cNvCxnSpPr/>
      </xdr:nvCxnSpPr>
      <xdr:spPr>
        <a:xfrm>
          <a:off x="4105275" y="177454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E3090215-B971-42BB-990E-54F8CAB71911}"/>
            </a:ext>
          </a:extLst>
        </xdr:cNvPr>
        <xdr:cNvSpPr txBox="1"/>
      </xdr:nvSpPr>
      <xdr:spPr>
        <a:xfrm>
          <a:off x="4229100" y="161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76" name="直線コネクタ 375">
          <a:extLst>
            <a:ext uri="{FF2B5EF4-FFF2-40B4-BE49-F238E27FC236}">
              <a16:creationId xmlns:a16="http://schemas.microsoft.com/office/drawing/2014/main" id="{65284D7D-ED59-4BE8-82E0-4E1E7DF49726}"/>
            </a:ext>
          </a:extLst>
        </xdr:cNvPr>
        <xdr:cNvCxnSpPr/>
      </xdr:nvCxnSpPr>
      <xdr:spPr>
        <a:xfrm>
          <a:off x="4105275" y="163573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80571</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EED91F71-69C6-4C96-BB03-DBA917D0B299}"/>
            </a:ext>
          </a:extLst>
        </xdr:cNvPr>
        <xdr:cNvSpPr txBox="1"/>
      </xdr:nvSpPr>
      <xdr:spPr>
        <a:xfrm>
          <a:off x="4229100" y="172287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78" name="フローチャート: 判断 377">
          <a:extLst>
            <a:ext uri="{FF2B5EF4-FFF2-40B4-BE49-F238E27FC236}">
              <a16:creationId xmlns:a16="http://schemas.microsoft.com/office/drawing/2014/main" id="{49AAE655-D42C-4657-9C42-28CCBFF1C4EE}"/>
            </a:ext>
          </a:extLst>
        </xdr:cNvPr>
        <xdr:cNvSpPr/>
      </xdr:nvSpPr>
      <xdr:spPr>
        <a:xfrm>
          <a:off x="4124325" y="17250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79" name="フローチャート: 判断 378">
          <a:extLst>
            <a:ext uri="{FF2B5EF4-FFF2-40B4-BE49-F238E27FC236}">
              <a16:creationId xmlns:a16="http://schemas.microsoft.com/office/drawing/2014/main" id="{A16FCDEF-1A1D-4A34-BF96-FF472CAFFF62}"/>
            </a:ext>
          </a:extLst>
        </xdr:cNvPr>
        <xdr:cNvSpPr/>
      </xdr:nvSpPr>
      <xdr:spPr>
        <a:xfrm>
          <a:off x="3381375" y="171949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80" name="フローチャート: 判断 379">
          <a:extLst>
            <a:ext uri="{FF2B5EF4-FFF2-40B4-BE49-F238E27FC236}">
              <a16:creationId xmlns:a16="http://schemas.microsoft.com/office/drawing/2014/main" id="{74C39ACD-6F3D-4CE3-AD32-1DB606C6E8E9}"/>
            </a:ext>
          </a:extLst>
        </xdr:cNvPr>
        <xdr:cNvSpPr/>
      </xdr:nvSpPr>
      <xdr:spPr>
        <a:xfrm>
          <a:off x="2571750" y="17132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81" name="フローチャート: 判断 380">
          <a:extLst>
            <a:ext uri="{FF2B5EF4-FFF2-40B4-BE49-F238E27FC236}">
              <a16:creationId xmlns:a16="http://schemas.microsoft.com/office/drawing/2014/main" id="{98BB5C1F-D769-4744-82EE-BD6A4E9FB8E0}"/>
            </a:ext>
          </a:extLst>
        </xdr:cNvPr>
        <xdr:cNvSpPr/>
      </xdr:nvSpPr>
      <xdr:spPr>
        <a:xfrm>
          <a:off x="1781175" y="171166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276033C5-9D91-4D0B-996A-0EBC55C1B72B}"/>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C14768E-A972-49B7-8E44-6504F4FF60DF}"/>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E80C350A-C45B-447D-B092-19FBBDA79B61}"/>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14A05FFF-3500-4363-BEDE-35880371CACE}"/>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9F233614-5BF1-4467-8DE3-0D313781A54C}"/>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xdr:rowOff>
    </xdr:from>
    <xdr:to>
      <xdr:col>24</xdr:col>
      <xdr:colOff>114300</xdr:colOff>
      <xdr:row>100</xdr:row>
      <xdr:rowOff>117202</xdr:rowOff>
    </xdr:to>
    <xdr:sp macro="" textlink="">
      <xdr:nvSpPr>
        <xdr:cNvPr id="387" name="楕円 386">
          <a:extLst>
            <a:ext uri="{FF2B5EF4-FFF2-40B4-BE49-F238E27FC236}">
              <a16:creationId xmlns:a16="http://schemas.microsoft.com/office/drawing/2014/main" id="{14602621-32CF-42EF-9905-D7EE6339C422}"/>
            </a:ext>
          </a:extLst>
        </xdr:cNvPr>
        <xdr:cNvSpPr/>
      </xdr:nvSpPr>
      <xdr:spPr>
        <a:xfrm>
          <a:off x="4124325" y="1630017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140079</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70536EC8-3E45-4A66-B0E9-740FD2FF4ED7}"/>
            </a:ext>
          </a:extLst>
        </xdr:cNvPr>
        <xdr:cNvSpPr txBox="1"/>
      </xdr:nvSpPr>
      <xdr:spPr>
        <a:xfrm>
          <a:off x="4229100" y="1625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170724</xdr:rowOff>
    </xdr:from>
    <xdr:to>
      <xdr:col>20</xdr:col>
      <xdr:colOff>38100</xdr:colOff>
      <xdr:row>100</xdr:row>
      <xdr:rowOff>100874</xdr:rowOff>
    </xdr:to>
    <xdr:sp macro="" textlink="">
      <xdr:nvSpPr>
        <xdr:cNvPr id="389" name="楕円 388">
          <a:extLst>
            <a:ext uri="{FF2B5EF4-FFF2-40B4-BE49-F238E27FC236}">
              <a16:creationId xmlns:a16="http://schemas.microsoft.com/office/drawing/2014/main" id="{CFDCB4E8-7B8D-489A-8795-33C0199F64D2}"/>
            </a:ext>
          </a:extLst>
        </xdr:cNvPr>
        <xdr:cNvSpPr/>
      </xdr:nvSpPr>
      <xdr:spPr>
        <a:xfrm>
          <a:off x="3381375" y="162870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50074</xdr:rowOff>
    </xdr:from>
    <xdr:to>
      <xdr:col>24</xdr:col>
      <xdr:colOff>63500</xdr:colOff>
      <xdr:row>100</xdr:row>
      <xdr:rowOff>66402</xdr:rowOff>
    </xdr:to>
    <xdr:cxnSp macro="">
      <xdr:nvCxnSpPr>
        <xdr:cNvPr id="390" name="直線コネクタ 389">
          <a:extLst>
            <a:ext uri="{FF2B5EF4-FFF2-40B4-BE49-F238E27FC236}">
              <a16:creationId xmlns:a16="http://schemas.microsoft.com/office/drawing/2014/main" id="{4F0F9A07-C2C9-426A-B0FB-87E8CEBF591C}"/>
            </a:ext>
          </a:extLst>
        </xdr:cNvPr>
        <xdr:cNvCxnSpPr/>
      </xdr:nvCxnSpPr>
      <xdr:spPr>
        <a:xfrm>
          <a:off x="3429000" y="16334649"/>
          <a:ext cx="75247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391" name="楕円 390">
          <a:extLst>
            <a:ext uri="{FF2B5EF4-FFF2-40B4-BE49-F238E27FC236}">
              <a16:creationId xmlns:a16="http://schemas.microsoft.com/office/drawing/2014/main" id="{890E155B-86B9-41BD-BA82-4BD88F78E449}"/>
            </a:ext>
          </a:extLst>
        </xdr:cNvPr>
        <xdr:cNvSpPr/>
      </xdr:nvSpPr>
      <xdr:spPr>
        <a:xfrm>
          <a:off x="2571750" y="16316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50074</xdr:rowOff>
    </xdr:from>
    <xdr:to>
      <xdr:col>19</xdr:col>
      <xdr:colOff>177800</xdr:colOff>
      <xdr:row>100</xdr:row>
      <xdr:rowOff>76200</xdr:rowOff>
    </xdr:to>
    <xdr:cxnSp macro="">
      <xdr:nvCxnSpPr>
        <xdr:cNvPr id="392" name="直線コネクタ 391">
          <a:extLst>
            <a:ext uri="{FF2B5EF4-FFF2-40B4-BE49-F238E27FC236}">
              <a16:creationId xmlns:a16="http://schemas.microsoft.com/office/drawing/2014/main" id="{7C19F7E2-CB2F-4352-B1C4-8729A27FF6DB}"/>
            </a:ext>
          </a:extLst>
        </xdr:cNvPr>
        <xdr:cNvCxnSpPr/>
      </xdr:nvCxnSpPr>
      <xdr:spPr>
        <a:xfrm flipV="1">
          <a:off x="2619375" y="16334649"/>
          <a:ext cx="809625"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5806</xdr:rowOff>
    </xdr:from>
    <xdr:to>
      <xdr:col>10</xdr:col>
      <xdr:colOff>165100</xdr:colOff>
      <xdr:row>100</xdr:row>
      <xdr:rowOff>107406</xdr:rowOff>
    </xdr:to>
    <xdr:sp macro="" textlink="">
      <xdr:nvSpPr>
        <xdr:cNvPr id="393" name="楕円 392">
          <a:extLst>
            <a:ext uri="{FF2B5EF4-FFF2-40B4-BE49-F238E27FC236}">
              <a16:creationId xmlns:a16="http://schemas.microsoft.com/office/drawing/2014/main" id="{749E1BFA-5200-4CB2-8305-545A1F219068}"/>
            </a:ext>
          </a:extLst>
        </xdr:cNvPr>
        <xdr:cNvSpPr/>
      </xdr:nvSpPr>
      <xdr:spPr>
        <a:xfrm>
          <a:off x="1781175" y="162967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56606</xdr:rowOff>
    </xdr:from>
    <xdr:to>
      <xdr:col>15</xdr:col>
      <xdr:colOff>50800</xdr:colOff>
      <xdr:row>100</xdr:row>
      <xdr:rowOff>76200</xdr:rowOff>
    </xdr:to>
    <xdr:cxnSp macro="">
      <xdr:nvCxnSpPr>
        <xdr:cNvPr id="394" name="直線コネクタ 393">
          <a:extLst>
            <a:ext uri="{FF2B5EF4-FFF2-40B4-BE49-F238E27FC236}">
              <a16:creationId xmlns:a16="http://schemas.microsoft.com/office/drawing/2014/main" id="{B21235A2-639B-4F38-9FBF-6BA7781FE298}"/>
            </a:ext>
          </a:extLst>
        </xdr:cNvPr>
        <xdr:cNvCxnSpPr/>
      </xdr:nvCxnSpPr>
      <xdr:spPr>
        <a:xfrm>
          <a:off x="1828800" y="16344356"/>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145885</xdr:rowOff>
    </xdr:from>
    <xdr:ext cx="405111" cy="259045"/>
    <xdr:sp macro="" textlink="">
      <xdr:nvSpPr>
        <xdr:cNvPr id="395" name="n_1aveValue【港湾・漁港】&#10;有形固定資産減価償却率">
          <a:extLst>
            <a:ext uri="{FF2B5EF4-FFF2-40B4-BE49-F238E27FC236}">
              <a16:creationId xmlns:a16="http://schemas.microsoft.com/office/drawing/2014/main" id="{9F004706-25D6-488A-91E3-1A32627FD64F}"/>
            </a:ext>
          </a:extLst>
        </xdr:cNvPr>
        <xdr:cNvSpPr txBox="1"/>
      </xdr:nvSpPr>
      <xdr:spPr>
        <a:xfrm>
          <a:off x="3239144" y="172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396" name="n_2aveValue【港湾・漁港】&#10;有形固定資産減価償却率">
          <a:extLst>
            <a:ext uri="{FF2B5EF4-FFF2-40B4-BE49-F238E27FC236}">
              <a16:creationId xmlns:a16="http://schemas.microsoft.com/office/drawing/2014/main" id="{23F260DF-7274-42D2-9E5D-1C6A752D4780}"/>
            </a:ext>
          </a:extLst>
        </xdr:cNvPr>
        <xdr:cNvSpPr txBox="1"/>
      </xdr:nvSpPr>
      <xdr:spPr>
        <a:xfrm>
          <a:off x="2439044" y="1722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397" name="n_3aveValue【港湾・漁港】&#10;有形固定資産減価償却率">
          <a:extLst>
            <a:ext uri="{FF2B5EF4-FFF2-40B4-BE49-F238E27FC236}">
              <a16:creationId xmlns:a16="http://schemas.microsoft.com/office/drawing/2014/main" id="{6D43ECBA-0183-4DA2-9297-BFC7ED7F598A}"/>
            </a:ext>
          </a:extLst>
        </xdr:cNvPr>
        <xdr:cNvSpPr txBox="1"/>
      </xdr:nvSpPr>
      <xdr:spPr>
        <a:xfrm>
          <a:off x="1648469" y="172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117401</xdr:rowOff>
    </xdr:from>
    <xdr:ext cx="405111" cy="259045"/>
    <xdr:sp macro="" textlink="">
      <xdr:nvSpPr>
        <xdr:cNvPr id="398" name="n_1mainValue【港湾・漁港】&#10;有形固定資産減価償却率">
          <a:extLst>
            <a:ext uri="{FF2B5EF4-FFF2-40B4-BE49-F238E27FC236}">
              <a16:creationId xmlns:a16="http://schemas.microsoft.com/office/drawing/2014/main" id="{CAD8CC32-EB5A-4D6A-9C08-83E93CA9F60F}"/>
            </a:ext>
          </a:extLst>
        </xdr:cNvPr>
        <xdr:cNvSpPr txBox="1"/>
      </xdr:nvSpPr>
      <xdr:spPr>
        <a:xfrm>
          <a:off x="3239144" y="1606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143527</xdr:rowOff>
    </xdr:from>
    <xdr:ext cx="405111" cy="259045"/>
    <xdr:sp macro="" textlink="">
      <xdr:nvSpPr>
        <xdr:cNvPr id="399" name="n_2mainValue【港湾・漁港】&#10;有形固定資産減価償却率">
          <a:extLst>
            <a:ext uri="{FF2B5EF4-FFF2-40B4-BE49-F238E27FC236}">
              <a16:creationId xmlns:a16="http://schemas.microsoft.com/office/drawing/2014/main" id="{1B3887C8-6FD2-4B2B-AD97-5ED816CAD5C6}"/>
            </a:ext>
          </a:extLst>
        </xdr:cNvPr>
        <xdr:cNvSpPr txBox="1"/>
      </xdr:nvSpPr>
      <xdr:spPr>
        <a:xfrm>
          <a:off x="2439044" y="160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123933</xdr:rowOff>
    </xdr:from>
    <xdr:ext cx="405111" cy="259045"/>
    <xdr:sp macro="" textlink="">
      <xdr:nvSpPr>
        <xdr:cNvPr id="400" name="n_3mainValue【港湾・漁港】&#10;有形固定資産減価償却率">
          <a:extLst>
            <a:ext uri="{FF2B5EF4-FFF2-40B4-BE49-F238E27FC236}">
              <a16:creationId xmlns:a16="http://schemas.microsoft.com/office/drawing/2014/main" id="{846D01CA-E36A-4FEC-9379-B1D26252A266}"/>
            </a:ext>
          </a:extLst>
        </xdr:cNvPr>
        <xdr:cNvSpPr txBox="1"/>
      </xdr:nvSpPr>
      <xdr:spPr>
        <a:xfrm>
          <a:off x="1648469" y="1606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66F72381-1AC9-4B1B-A5C2-5DCC865E81C1}"/>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BBF28C0D-2F72-4989-977C-4E5279A10C7A}"/>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72B041CA-690B-45D4-B2D9-1FE85E239EC5}"/>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D7AD4A95-C18E-42DA-B3FC-7B2BC6C7ABCF}"/>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E42B69E4-BCA8-40E0-86F1-7389A7810C14}"/>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F84E7EDA-1354-47DC-9B53-2DDEF988465B}"/>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74CB8345-DCDE-44E7-B1C3-C7D0A611DFA2}"/>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95B3A883-A11A-4CB8-A445-459AF464C49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a:extLst>
            <a:ext uri="{FF2B5EF4-FFF2-40B4-BE49-F238E27FC236}">
              <a16:creationId xmlns:a16="http://schemas.microsoft.com/office/drawing/2014/main" id="{5FB04FCC-F426-4623-8473-28B203A077CB}"/>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a:extLst>
            <a:ext uri="{FF2B5EF4-FFF2-40B4-BE49-F238E27FC236}">
              <a16:creationId xmlns:a16="http://schemas.microsoft.com/office/drawing/2014/main" id="{D7D68159-CFB2-430E-98C3-254D465C2D7D}"/>
            </a:ext>
          </a:extLst>
        </xdr:cNvPr>
        <xdr:cNvSpPr txBox="1"/>
      </xdr:nvSpPr>
      <xdr:spPr>
        <a:xfrm>
          <a:off x="5723389" y="17727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a:extLst>
            <a:ext uri="{FF2B5EF4-FFF2-40B4-BE49-F238E27FC236}">
              <a16:creationId xmlns:a16="http://schemas.microsoft.com/office/drawing/2014/main" id="{E1EA2D14-48FB-4D65-A4ED-1DECD4DDF86F}"/>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2" name="テキスト ボックス 411">
          <a:extLst>
            <a:ext uri="{FF2B5EF4-FFF2-40B4-BE49-F238E27FC236}">
              <a16:creationId xmlns:a16="http://schemas.microsoft.com/office/drawing/2014/main" id="{B599FE9D-391C-4CAF-A38A-B1C94FE156A0}"/>
            </a:ext>
          </a:extLst>
        </xdr:cNvPr>
        <xdr:cNvSpPr txBox="1"/>
      </xdr:nvSpPr>
      <xdr:spPr>
        <a:xfrm>
          <a:off x="5421206" y="174005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a:extLst>
            <a:ext uri="{FF2B5EF4-FFF2-40B4-BE49-F238E27FC236}">
              <a16:creationId xmlns:a16="http://schemas.microsoft.com/office/drawing/2014/main" id="{17C5DC3C-E60C-4678-9BC8-0D8792095C77}"/>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4" name="テキスト ボックス 413">
          <a:extLst>
            <a:ext uri="{FF2B5EF4-FFF2-40B4-BE49-F238E27FC236}">
              <a16:creationId xmlns:a16="http://schemas.microsoft.com/office/drawing/2014/main" id="{6CEC555A-1D84-4D6E-A47F-3EC1382C145D}"/>
            </a:ext>
          </a:extLst>
        </xdr:cNvPr>
        <xdr:cNvSpPr txBox="1"/>
      </xdr:nvSpPr>
      <xdr:spPr>
        <a:xfrm>
          <a:off x="5421206" y="170708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a:extLst>
            <a:ext uri="{FF2B5EF4-FFF2-40B4-BE49-F238E27FC236}">
              <a16:creationId xmlns:a16="http://schemas.microsoft.com/office/drawing/2014/main" id="{BAE124D9-F3BC-4DD6-96D2-695511133F5B}"/>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6" name="テキスト ボックス 415">
          <a:extLst>
            <a:ext uri="{FF2B5EF4-FFF2-40B4-BE49-F238E27FC236}">
              <a16:creationId xmlns:a16="http://schemas.microsoft.com/office/drawing/2014/main" id="{769141AD-D108-42F8-9498-75F5484A7AD0}"/>
            </a:ext>
          </a:extLst>
        </xdr:cNvPr>
        <xdr:cNvSpPr txBox="1"/>
      </xdr:nvSpPr>
      <xdr:spPr>
        <a:xfrm>
          <a:off x="5421206" y="16744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a:extLst>
            <a:ext uri="{FF2B5EF4-FFF2-40B4-BE49-F238E27FC236}">
              <a16:creationId xmlns:a16="http://schemas.microsoft.com/office/drawing/2014/main" id="{F84CA4C4-ABA8-4654-9B8A-A01392E0D688}"/>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18" name="テキスト ボックス 417">
          <a:extLst>
            <a:ext uri="{FF2B5EF4-FFF2-40B4-BE49-F238E27FC236}">
              <a16:creationId xmlns:a16="http://schemas.microsoft.com/office/drawing/2014/main" id="{2F48D512-44BE-4D6F-AB19-D0B33F22843F}"/>
            </a:ext>
          </a:extLst>
        </xdr:cNvPr>
        <xdr:cNvSpPr txBox="1"/>
      </xdr:nvSpPr>
      <xdr:spPr>
        <a:xfrm>
          <a:off x="5324703" y="1641449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a:extLst>
            <a:ext uri="{FF2B5EF4-FFF2-40B4-BE49-F238E27FC236}">
              <a16:creationId xmlns:a16="http://schemas.microsoft.com/office/drawing/2014/main" id="{B067BCE6-94ED-427A-BBB6-FBDE1D5E199E}"/>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0" name="テキスト ボックス 419">
          <a:extLst>
            <a:ext uri="{FF2B5EF4-FFF2-40B4-BE49-F238E27FC236}">
              <a16:creationId xmlns:a16="http://schemas.microsoft.com/office/drawing/2014/main" id="{CF10993F-BD71-49D7-98EC-E6B35450F06C}"/>
            </a:ext>
          </a:extLst>
        </xdr:cNvPr>
        <xdr:cNvSpPr txBox="1"/>
      </xdr:nvSpPr>
      <xdr:spPr>
        <a:xfrm>
          <a:off x="5324703" y="160879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66B960D2-8718-4F7D-86B8-4FBAE54B714D}"/>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80BEA6E1-6186-4D2F-B0BC-12C62A1620FA}"/>
            </a:ext>
          </a:extLst>
        </xdr:cNvPr>
        <xdr:cNvSpPr txBox="1"/>
      </xdr:nvSpPr>
      <xdr:spPr>
        <a:xfrm>
          <a:off x="5324703" y="157613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DC540A6A-D2E8-466D-92B1-614891D21DC4}"/>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24" name="直線コネクタ 423">
          <a:extLst>
            <a:ext uri="{FF2B5EF4-FFF2-40B4-BE49-F238E27FC236}">
              <a16:creationId xmlns:a16="http://schemas.microsoft.com/office/drawing/2014/main" id="{15C7A598-C873-4B52-A67D-F32A94CD2789}"/>
            </a:ext>
          </a:extLst>
        </xdr:cNvPr>
        <xdr:cNvCxnSpPr/>
      </xdr:nvCxnSpPr>
      <xdr:spPr>
        <a:xfrm flipV="1">
          <a:off x="9427845" y="16151481"/>
          <a:ext cx="1270" cy="152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25" name="【港湾・漁港】&#10;一人当たり有形固定資産（償却資産）額最小値テキスト">
          <a:extLst>
            <a:ext uri="{FF2B5EF4-FFF2-40B4-BE49-F238E27FC236}">
              <a16:creationId xmlns:a16="http://schemas.microsoft.com/office/drawing/2014/main" id="{B5D47921-3FFC-4643-8EED-6B02AC6BA4A5}"/>
            </a:ext>
          </a:extLst>
        </xdr:cNvPr>
        <xdr:cNvSpPr txBox="1"/>
      </xdr:nvSpPr>
      <xdr:spPr>
        <a:xfrm>
          <a:off x="9477375" y="1768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26" name="直線コネクタ 425">
          <a:extLst>
            <a:ext uri="{FF2B5EF4-FFF2-40B4-BE49-F238E27FC236}">
              <a16:creationId xmlns:a16="http://schemas.microsoft.com/office/drawing/2014/main" id="{9D57187E-A246-4FB8-B4C4-32C7BAB8E567}"/>
            </a:ext>
          </a:extLst>
        </xdr:cNvPr>
        <xdr:cNvCxnSpPr/>
      </xdr:nvCxnSpPr>
      <xdr:spPr>
        <a:xfrm>
          <a:off x="9363075" y="1768047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40BA93A8-8DEA-4679-8924-9133BAB7FD94}"/>
            </a:ext>
          </a:extLst>
        </xdr:cNvPr>
        <xdr:cNvSpPr txBox="1"/>
      </xdr:nvSpPr>
      <xdr:spPr>
        <a:xfrm>
          <a:off x="9477375" y="15926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28" name="直線コネクタ 427">
          <a:extLst>
            <a:ext uri="{FF2B5EF4-FFF2-40B4-BE49-F238E27FC236}">
              <a16:creationId xmlns:a16="http://schemas.microsoft.com/office/drawing/2014/main" id="{8EC6DDDA-CC00-4CD1-929D-21152F7402F2}"/>
            </a:ext>
          </a:extLst>
        </xdr:cNvPr>
        <xdr:cNvCxnSpPr/>
      </xdr:nvCxnSpPr>
      <xdr:spPr>
        <a:xfrm>
          <a:off x="9363075" y="161514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57828</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904D4269-5E92-4B47-8CF5-1F96EE2C2CA3}"/>
            </a:ext>
          </a:extLst>
        </xdr:cNvPr>
        <xdr:cNvSpPr txBox="1"/>
      </xdr:nvSpPr>
      <xdr:spPr>
        <a:xfrm>
          <a:off x="9477375" y="17031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30" name="フローチャート: 判断 429">
          <a:extLst>
            <a:ext uri="{FF2B5EF4-FFF2-40B4-BE49-F238E27FC236}">
              <a16:creationId xmlns:a16="http://schemas.microsoft.com/office/drawing/2014/main" id="{DBF88F68-90F9-47B0-9C46-FB29609DF4B6}"/>
            </a:ext>
          </a:extLst>
        </xdr:cNvPr>
        <xdr:cNvSpPr/>
      </xdr:nvSpPr>
      <xdr:spPr>
        <a:xfrm>
          <a:off x="9401175" y="17179951"/>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31" name="フローチャート: 判断 430">
          <a:extLst>
            <a:ext uri="{FF2B5EF4-FFF2-40B4-BE49-F238E27FC236}">
              <a16:creationId xmlns:a16="http://schemas.microsoft.com/office/drawing/2014/main" id="{DAFF11AF-0D8F-4ED0-9D3C-2A0FE10F3260}"/>
            </a:ext>
          </a:extLst>
        </xdr:cNvPr>
        <xdr:cNvSpPr/>
      </xdr:nvSpPr>
      <xdr:spPr>
        <a:xfrm>
          <a:off x="8639175" y="172308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32" name="フローチャート: 判断 431">
          <a:extLst>
            <a:ext uri="{FF2B5EF4-FFF2-40B4-BE49-F238E27FC236}">
              <a16:creationId xmlns:a16="http://schemas.microsoft.com/office/drawing/2014/main" id="{04A3A437-2F86-49F5-B6D6-35ED99B7329D}"/>
            </a:ext>
          </a:extLst>
        </xdr:cNvPr>
        <xdr:cNvSpPr/>
      </xdr:nvSpPr>
      <xdr:spPr>
        <a:xfrm>
          <a:off x="7839075" y="172221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33" name="フローチャート: 判断 432">
          <a:extLst>
            <a:ext uri="{FF2B5EF4-FFF2-40B4-BE49-F238E27FC236}">
              <a16:creationId xmlns:a16="http://schemas.microsoft.com/office/drawing/2014/main" id="{ED1D31AC-92E3-4288-ADB0-C86700AA7DBC}"/>
            </a:ext>
          </a:extLst>
        </xdr:cNvPr>
        <xdr:cNvSpPr/>
      </xdr:nvSpPr>
      <xdr:spPr>
        <a:xfrm>
          <a:off x="7029450" y="172333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2FD43D7-CB61-406A-9BFE-2A243BD27F5B}"/>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DF996A0-E661-4E49-BBAB-3F29114790C7}"/>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E0DCF98-4084-4E8C-8CF5-FBF312F5B0DB}"/>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BBC831B-A59B-4026-AC56-01561B62F9E0}"/>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CD5B2F17-65E4-41F1-BD55-687E9C95C12F}"/>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100013</xdr:rowOff>
    </xdr:from>
    <xdr:to>
      <xdr:col>55</xdr:col>
      <xdr:colOff>50800</xdr:colOff>
      <xdr:row>107</xdr:row>
      <xdr:rowOff>30163</xdr:rowOff>
    </xdr:to>
    <xdr:sp macro="" textlink="">
      <xdr:nvSpPr>
        <xdr:cNvPr id="439" name="楕円 438">
          <a:extLst>
            <a:ext uri="{FF2B5EF4-FFF2-40B4-BE49-F238E27FC236}">
              <a16:creationId xmlns:a16="http://schemas.microsoft.com/office/drawing/2014/main" id="{E5E5A654-9946-4102-AC3F-8C23830321B5}"/>
            </a:ext>
          </a:extLst>
        </xdr:cNvPr>
        <xdr:cNvSpPr/>
      </xdr:nvSpPr>
      <xdr:spPr>
        <a:xfrm>
          <a:off x="9401175" y="1741963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78440</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AD881227-8407-46F8-B61D-221FB2E2C9AC}"/>
            </a:ext>
          </a:extLst>
        </xdr:cNvPr>
        <xdr:cNvSpPr txBox="1"/>
      </xdr:nvSpPr>
      <xdr:spPr>
        <a:xfrm>
          <a:off x="9477375" y="1739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129205</xdr:rowOff>
    </xdr:from>
    <xdr:to>
      <xdr:col>50</xdr:col>
      <xdr:colOff>165100</xdr:colOff>
      <xdr:row>107</xdr:row>
      <xdr:rowOff>59355</xdr:rowOff>
    </xdr:to>
    <xdr:sp macro="" textlink="">
      <xdr:nvSpPr>
        <xdr:cNvPr id="441" name="楕円 440">
          <a:extLst>
            <a:ext uri="{FF2B5EF4-FFF2-40B4-BE49-F238E27FC236}">
              <a16:creationId xmlns:a16="http://schemas.microsoft.com/office/drawing/2014/main" id="{48D8F595-B859-4B79-A33D-F86CAAF2F107}"/>
            </a:ext>
          </a:extLst>
        </xdr:cNvPr>
        <xdr:cNvSpPr/>
      </xdr:nvSpPr>
      <xdr:spPr>
        <a:xfrm>
          <a:off x="8639175" y="17442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150813</xdr:rowOff>
    </xdr:from>
    <xdr:to>
      <xdr:col>55</xdr:col>
      <xdr:colOff>0</xdr:colOff>
      <xdr:row>107</xdr:row>
      <xdr:rowOff>8555</xdr:rowOff>
    </xdr:to>
    <xdr:cxnSp macro="">
      <xdr:nvCxnSpPr>
        <xdr:cNvPr id="442" name="直線コネクタ 441">
          <a:extLst>
            <a:ext uri="{FF2B5EF4-FFF2-40B4-BE49-F238E27FC236}">
              <a16:creationId xmlns:a16="http://schemas.microsoft.com/office/drawing/2014/main" id="{1790C398-45C8-4982-A1F7-D7E3ED7581A5}"/>
            </a:ext>
          </a:extLst>
        </xdr:cNvPr>
        <xdr:cNvCxnSpPr/>
      </xdr:nvCxnSpPr>
      <xdr:spPr>
        <a:xfrm flipV="1">
          <a:off x="8686800" y="17467263"/>
          <a:ext cx="742950" cy="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168788</xdr:rowOff>
    </xdr:from>
    <xdr:to>
      <xdr:col>46</xdr:col>
      <xdr:colOff>38100</xdr:colOff>
      <xdr:row>107</xdr:row>
      <xdr:rowOff>98938</xdr:rowOff>
    </xdr:to>
    <xdr:sp macro="" textlink="">
      <xdr:nvSpPr>
        <xdr:cNvPr id="443" name="楕円 442">
          <a:extLst>
            <a:ext uri="{FF2B5EF4-FFF2-40B4-BE49-F238E27FC236}">
              <a16:creationId xmlns:a16="http://schemas.microsoft.com/office/drawing/2014/main" id="{06DE855A-D2D8-4347-8909-B132B8F73301}"/>
            </a:ext>
          </a:extLst>
        </xdr:cNvPr>
        <xdr:cNvSpPr/>
      </xdr:nvSpPr>
      <xdr:spPr>
        <a:xfrm>
          <a:off x="7839075" y="174852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8555</xdr:rowOff>
    </xdr:from>
    <xdr:to>
      <xdr:col>50</xdr:col>
      <xdr:colOff>114300</xdr:colOff>
      <xdr:row>107</xdr:row>
      <xdr:rowOff>48138</xdr:rowOff>
    </xdr:to>
    <xdr:cxnSp macro="">
      <xdr:nvCxnSpPr>
        <xdr:cNvPr id="444" name="直線コネクタ 443">
          <a:extLst>
            <a:ext uri="{FF2B5EF4-FFF2-40B4-BE49-F238E27FC236}">
              <a16:creationId xmlns:a16="http://schemas.microsoft.com/office/drawing/2014/main" id="{C8EB6F41-A379-472F-A1FE-014569929E67}"/>
            </a:ext>
          </a:extLst>
        </xdr:cNvPr>
        <xdr:cNvCxnSpPr/>
      </xdr:nvCxnSpPr>
      <xdr:spPr>
        <a:xfrm flipV="1">
          <a:off x="7886700" y="17499630"/>
          <a:ext cx="8001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19910</xdr:rowOff>
    </xdr:from>
    <xdr:to>
      <xdr:col>41</xdr:col>
      <xdr:colOff>101600</xdr:colOff>
      <xdr:row>107</xdr:row>
      <xdr:rowOff>121510</xdr:rowOff>
    </xdr:to>
    <xdr:sp macro="" textlink="">
      <xdr:nvSpPr>
        <xdr:cNvPr id="445" name="楕円 444">
          <a:extLst>
            <a:ext uri="{FF2B5EF4-FFF2-40B4-BE49-F238E27FC236}">
              <a16:creationId xmlns:a16="http://schemas.microsoft.com/office/drawing/2014/main" id="{EE668099-7932-497E-9B93-0CBF1329C8DB}"/>
            </a:ext>
          </a:extLst>
        </xdr:cNvPr>
        <xdr:cNvSpPr/>
      </xdr:nvSpPr>
      <xdr:spPr>
        <a:xfrm>
          <a:off x="7029450" y="17507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48138</xdr:rowOff>
    </xdr:from>
    <xdr:to>
      <xdr:col>45</xdr:col>
      <xdr:colOff>177800</xdr:colOff>
      <xdr:row>107</xdr:row>
      <xdr:rowOff>70710</xdr:rowOff>
    </xdr:to>
    <xdr:cxnSp macro="">
      <xdr:nvCxnSpPr>
        <xdr:cNvPr id="446" name="直線コネクタ 445">
          <a:extLst>
            <a:ext uri="{FF2B5EF4-FFF2-40B4-BE49-F238E27FC236}">
              <a16:creationId xmlns:a16="http://schemas.microsoft.com/office/drawing/2014/main" id="{A6CEDA5E-E850-412F-A624-D89CBCCE2EB6}"/>
            </a:ext>
          </a:extLst>
        </xdr:cNvPr>
        <xdr:cNvCxnSpPr/>
      </xdr:nvCxnSpPr>
      <xdr:spPr>
        <a:xfrm flipV="1">
          <a:off x="7077075" y="17532863"/>
          <a:ext cx="809625"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29380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9C34E7BB-2C19-4B44-A2C2-A6AB38905BFF}"/>
            </a:ext>
          </a:extLst>
        </xdr:cNvPr>
        <xdr:cNvSpPr txBox="1"/>
      </xdr:nvSpPr>
      <xdr:spPr>
        <a:xfrm>
          <a:off x="8399995" y="1699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23779</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DFFC557B-66F3-42B1-A6D4-7FBBEC5F0254}"/>
            </a:ext>
          </a:extLst>
        </xdr:cNvPr>
        <xdr:cNvSpPr txBox="1"/>
      </xdr:nvSpPr>
      <xdr:spPr>
        <a:xfrm>
          <a:off x="7609420" y="170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31844</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272062DC-CA24-4B36-B442-F1ED72E7AD1A}"/>
            </a:ext>
          </a:extLst>
        </xdr:cNvPr>
        <xdr:cNvSpPr txBox="1"/>
      </xdr:nvSpPr>
      <xdr:spPr>
        <a:xfrm>
          <a:off x="6818845" y="1700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50482</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24EE05FA-0FF7-4731-BF84-5E53A1DADCFC}"/>
            </a:ext>
          </a:extLst>
        </xdr:cNvPr>
        <xdr:cNvSpPr txBox="1"/>
      </xdr:nvSpPr>
      <xdr:spPr>
        <a:xfrm>
          <a:off x="8399995" y="1753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90065</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23F2C4FE-B25A-4571-A4B2-163F4E0CC9F4}"/>
            </a:ext>
          </a:extLst>
        </xdr:cNvPr>
        <xdr:cNvSpPr txBox="1"/>
      </xdr:nvSpPr>
      <xdr:spPr>
        <a:xfrm>
          <a:off x="7609420" y="1757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112637</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BCEBD3CB-FF2B-46E1-9B84-BD6801F5482E}"/>
            </a:ext>
          </a:extLst>
        </xdr:cNvPr>
        <xdr:cNvSpPr txBox="1"/>
      </xdr:nvSpPr>
      <xdr:spPr>
        <a:xfrm>
          <a:off x="6818845" y="1760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2CE52989-D542-4F8F-BD0A-AF24849E870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4" name="正方形/長方形 453">
          <a:extLst>
            <a:ext uri="{FF2B5EF4-FFF2-40B4-BE49-F238E27FC236}">
              <a16:creationId xmlns:a16="http://schemas.microsoft.com/office/drawing/2014/main" id="{C382015B-1C4D-4917-B44E-D0A539CED4EA}"/>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5" name="正方形/長方形 454">
          <a:extLst>
            <a:ext uri="{FF2B5EF4-FFF2-40B4-BE49-F238E27FC236}">
              <a16:creationId xmlns:a16="http://schemas.microsoft.com/office/drawing/2014/main" id="{EEDF926D-1D92-463F-B6EA-580561DD98EF}"/>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6" name="正方形/長方形 455">
          <a:extLst>
            <a:ext uri="{FF2B5EF4-FFF2-40B4-BE49-F238E27FC236}">
              <a16:creationId xmlns:a16="http://schemas.microsoft.com/office/drawing/2014/main" id="{6C175EE7-0339-4FB2-A74E-7E31F74561A1}"/>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7" name="正方形/長方形 456">
          <a:extLst>
            <a:ext uri="{FF2B5EF4-FFF2-40B4-BE49-F238E27FC236}">
              <a16:creationId xmlns:a16="http://schemas.microsoft.com/office/drawing/2014/main" id="{09F16D4F-8DD4-4473-89FD-4AA06DDDEAA5}"/>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C6D4FF5F-0836-4255-AE76-050C576706E7}"/>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0B6C3B06-3E8E-4C47-BEF8-C40949D95518}"/>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9501F031-7FE4-4CEA-87E7-C301D36031E8}"/>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a:extLst>
            <a:ext uri="{FF2B5EF4-FFF2-40B4-BE49-F238E27FC236}">
              <a16:creationId xmlns:a16="http://schemas.microsoft.com/office/drawing/2014/main" id="{C15281C2-DEB6-47F9-AE5B-041D2FE8FDB3}"/>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1957E28D-EFA9-4888-9127-217185811FCF}"/>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4889F1C4-AD8A-4A61-8B30-73149AEE6AC4}"/>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0B64370B-B916-4782-9A40-82A18D640E66}"/>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4E210FAE-F253-41C5-B7EA-85DB97AA27A3}"/>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D8C2CB0B-7C4A-4E59-A2B7-B44721A62AF5}"/>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944FFBAE-FED9-47C5-BD33-95252716F771}"/>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60C74FEE-1BB3-4645-B5C7-D44328066A29}"/>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1E5537B9-F1FB-4B24-BAA9-D92AAE1DAF58}"/>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8D3E9A1C-DFD3-4801-8770-3D99176202D7}"/>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5906B6E5-A6D0-44EE-BD41-CBB9901BBEDF}"/>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64C26B80-9742-4088-A2B2-886C909D33D2}"/>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3" name="テキスト ボックス 472">
          <a:extLst>
            <a:ext uri="{FF2B5EF4-FFF2-40B4-BE49-F238E27FC236}">
              <a16:creationId xmlns:a16="http://schemas.microsoft.com/office/drawing/2014/main" id="{8A67CE3E-C7A7-4E87-BD6E-7DA39A47E46D}"/>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6EC83ABC-8431-4FC6-913C-87E5BB5CD56B}"/>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空港】&#10;有形固定資産減価償却率グラフ枠">
          <a:extLst>
            <a:ext uri="{FF2B5EF4-FFF2-40B4-BE49-F238E27FC236}">
              <a16:creationId xmlns:a16="http://schemas.microsoft.com/office/drawing/2014/main" id="{F90C4CBB-34E5-4811-A7F1-8E5D47BFE6BB}"/>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476" name="直線コネクタ 475">
          <a:extLst>
            <a:ext uri="{FF2B5EF4-FFF2-40B4-BE49-F238E27FC236}">
              <a16:creationId xmlns:a16="http://schemas.microsoft.com/office/drawing/2014/main" id="{07FDC7A4-D97D-48F5-A623-D006FEB7F2DD}"/>
            </a:ext>
          </a:extLst>
        </xdr:cNvPr>
        <xdr:cNvCxnSpPr/>
      </xdr:nvCxnSpPr>
      <xdr:spPr>
        <a:xfrm flipV="1">
          <a:off x="14695170" y="5479778"/>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477" name="【空港】&#10;有形固定資産減価償却率最小値テキスト">
          <a:extLst>
            <a:ext uri="{FF2B5EF4-FFF2-40B4-BE49-F238E27FC236}">
              <a16:creationId xmlns:a16="http://schemas.microsoft.com/office/drawing/2014/main" id="{5780CA6D-0A35-4DD7-861C-F788993AB0A2}"/>
            </a:ext>
          </a:extLst>
        </xdr:cNvPr>
        <xdr:cNvSpPr txBox="1"/>
      </xdr:nvSpPr>
      <xdr:spPr>
        <a:xfrm>
          <a:off x="14744700" y="670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78" name="直線コネクタ 477">
          <a:extLst>
            <a:ext uri="{FF2B5EF4-FFF2-40B4-BE49-F238E27FC236}">
              <a16:creationId xmlns:a16="http://schemas.microsoft.com/office/drawing/2014/main" id="{59CEA8D9-55DA-449A-B397-BA6DBAD6E475}"/>
            </a:ext>
          </a:extLst>
        </xdr:cNvPr>
        <xdr:cNvCxnSpPr/>
      </xdr:nvCxnSpPr>
      <xdr:spPr>
        <a:xfrm>
          <a:off x="14611350" y="66969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479" name="【空港】&#10;有形固定資産減価償却率最大値テキスト">
          <a:extLst>
            <a:ext uri="{FF2B5EF4-FFF2-40B4-BE49-F238E27FC236}">
              <a16:creationId xmlns:a16="http://schemas.microsoft.com/office/drawing/2014/main" id="{6EA03EA5-DBF6-4D07-8EBB-2B37C204D473}"/>
            </a:ext>
          </a:extLst>
        </xdr:cNvPr>
        <xdr:cNvSpPr txBox="1"/>
      </xdr:nvSpPr>
      <xdr:spPr>
        <a:xfrm>
          <a:off x="14744700" y="52581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80" name="直線コネクタ 479">
          <a:extLst>
            <a:ext uri="{FF2B5EF4-FFF2-40B4-BE49-F238E27FC236}">
              <a16:creationId xmlns:a16="http://schemas.microsoft.com/office/drawing/2014/main" id="{24EE0F6B-375D-4E8A-8FE0-E805D58CFE1E}"/>
            </a:ext>
          </a:extLst>
        </xdr:cNvPr>
        <xdr:cNvCxnSpPr/>
      </xdr:nvCxnSpPr>
      <xdr:spPr>
        <a:xfrm>
          <a:off x="14611350" y="54797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119760</xdr:rowOff>
    </xdr:from>
    <xdr:ext cx="405111" cy="259045"/>
    <xdr:sp macro="" textlink="">
      <xdr:nvSpPr>
        <xdr:cNvPr id="481" name="【空港】&#10;有形固定資産減価償却率平均値テキスト">
          <a:extLst>
            <a:ext uri="{FF2B5EF4-FFF2-40B4-BE49-F238E27FC236}">
              <a16:creationId xmlns:a16="http://schemas.microsoft.com/office/drawing/2014/main" id="{EF58D288-524F-4778-B44E-2EEA899C7491}"/>
            </a:ext>
          </a:extLst>
        </xdr:cNvPr>
        <xdr:cNvSpPr txBox="1"/>
      </xdr:nvSpPr>
      <xdr:spPr>
        <a:xfrm>
          <a:off x="14744700" y="6285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82" name="フローチャート: 判断 481">
          <a:extLst>
            <a:ext uri="{FF2B5EF4-FFF2-40B4-BE49-F238E27FC236}">
              <a16:creationId xmlns:a16="http://schemas.microsoft.com/office/drawing/2014/main" id="{3D7D788F-680E-4650-B076-552AB422670D}"/>
            </a:ext>
          </a:extLst>
        </xdr:cNvPr>
        <xdr:cNvSpPr/>
      </xdr:nvSpPr>
      <xdr:spPr>
        <a:xfrm>
          <a:off x="14649450" y="630718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483" name="フローチャート: 判断 482">
          <a:extLst>
            <a:ext uri="{FF2B5EF4-FFF2-40B4-BE49-F238E27FC236}">
              <a16:creationId xmlns:a16="http://schemas.microsoft.com/office/drawing/2014/main" id="{53BE0F52-1756-4C20-A511-D8069472C338}"/>
            </a:ext>
          </a:extLst>
        </xdr:cNvPr>
        <xdr:cNvSpPr/>
      </xdr:nvSpPr>
      <xdr:spPr>
        <a:xfrm>
          <a:off x="13887450" y="6274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484" name="フローチャート: 判断 483">
          <a:extLst>
            <a:ext uri="{FF2B5EF4-FFF2-40B4-BE49-F238E27FC236}">
              <a16:creationId xmlns:a16="http://schemas.microsoft.com/office/drawing/2014/main" id="{734C95E9-DD77-4ADE-A2FD-AACE750ACBB7}"/>
            </a:ext>
          </a:extLst>
        </xdr:cNvPr>
        <xdr:cNvSpPr/>
      </xdr:nvSpPr>
      <xdr:spPr>
        <a:xfrm>
          <a:off x="13096875" y="62469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85" name="フローチャート: 判断 484">
          <a:extLst>
            <a:ext uri="{FF2B5EF4-FFF2-40B4-BE49-F238E27FC236}">
              <a16:creationId xmlns:a16="http://schemas.microsoft.com/office/drawing/2014/main" id="{1272914D-B2D3-41B8-AB06-143BDD59646C}"/>
            </a:ext>
          </a:extLst>
        </xdr:cNvPr>
        <xdr:cNvSpPr/>
      </xdr:nvSpPr>
      <xdr:spPr>
        <a:xfrm>
          <a:off x="12296775" y="61652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DDE38AF-2101-4FD7-A953-FCCBB229A08C}"/>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436E77F-FB6C-4317-A640-BFAA189D0091}"/>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161FF7E-D211-47A3-9167-948AF0CC0F6E}"/>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E34C249-E78B-4063-B2C3-B60EC99AC40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145BD33-CB14-47C6-9AED-513ADC69760D}"/>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91" name="楕円 490">
          <a:extLst>
            <a:ext uri="{FF2B5EF4-FFF2-40B4-BE49-F238E27FC236}">
              <a16:creationId xmlns:a16="http://schemas.microsoft.com/office/drawing/2014/main" id="{E1A8F33F-437B-4EAB-985A-22403CBD3331}"/>
            </a:ext>
          </a:extLst>
        </xdr:cNvPr>
        <xdr:cNvSpPr/>
      </xdr:nvSpPr>
      <xdr:spPr>
        <a:xfrm>
          <a:off x="14649450" y="62304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87466</xdr:rowOff>
    </xdr:from>
    <xdr:ext cx="405111" cy="259045"/>
    <xdr:sp macro="" textlink="">
      <xdr:nvSpPr>
        <xdr:cNvPr id="492" name="【空港】&#10;有形固定資産減価償却率該当値テキスト">
          <a:extLst>
            <a:ext uri="{FF2B5EF4-FFF2-40B4-BE49-F238E27FC236}">
              <a16:creationId xmlns:a16="http://schemas.microsoft.com/office/drawing/2014/main" id="{C99E8C64-86C2-4405-BBF0-9470E2A43C51}"/>
            </a:ext>
          </a:extLst>
        </xdr:cNvPr>
        <xdr:cNvSpPr txBox="1"/>
      </xdr:nvSpPr>
      <xdr:spPr>
        <a:xfrm>
          <a:off x="14744700" y="6085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493" name="楕円 492">
          <a:extLst>
            <a:ext uri="{FF2B5EF4-FFF2-40B4-BE49-F238E27FC236}">
              <a16:creationId xmlns:a16="http://schemas.microsoft.com/office/drawing/2014/main" id="{A81D8A0B-7471-4FE4-AAFD-1ED42EDF8E37}"/>
            </a:ext>
          </a:extLst>
        </xdr:cNvPr>
        <xdr:cNvSpPr/>
      </xdr:nvSpPr>
      <xdr:spPr>
        <a:xfrm>
          <a:off x="13887450" y="618317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115388</xdr:rowOff>
    </xdr:to>
    <xdr:cxnSp macro="">
      <xdr:nvCxnSpPr>
        <xdr:cNvPr id="494" name="直線コネクタ 493">
          <a:extLst>
            <a:ext uri="{FF2B5EF4-FFF2-40B4-BE49-F238E27FC236}">
              <a16:creationId xmlns:a16="http://schemas.microsoft.com/office/drawing/2014/main" id="{22DAC31C-B0AF-4184-BD9F-3AB18C6972A9}"/>
            </a:ext>
          </a:extLst>
        </xdr:cNvPr>
        <xdr:cNvCxnSpPr/>
      </xdr:nvCxnSpPr>
      <xdr:spPr>
        <a:xfrm>
          <a:off x="13935075" y="6230801"/>
          <a:ext cx="762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495" name="楕円 494">
          <a:extLst>
            <a:ext uri="{FF2B5EF4-FFF2-40B4-BE49-F238E27FC236}">
              <a16:creationId xmlns:a16="http://schemas.microsoft.com/office/drawing/2014/main" id="{EE39E622-3E7D-4E45-8873-B7800EC5FD2A}"/>
            </a:ext>
          </a:extLst>
        </xdr:cNvPr>
        <xdr:cNvSpPr/>
      </xdr:nvSpPr>
      <xdr:spPr>
        <a:xfrm>
          <a:off x="13096875" y="61502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71301</xdr:rowOff>
    </xdr:to>
    <xdr:cxnSp macro="">
      <xdr:nvCxnSpPr>
        <xdr:cNvPr id="496" name="直線コネクタ 495">
          <a:extLst>
            <a:ext uri="{FF2B5EF4-FFF2-40B4-BE49-F238E27FC236}">
              <a16:creationId xmlns:a16="http://schemas.microsoft.com/office/drawing/2014/main" id="{708C9EB1-882A-4AC0-ABF9-B3D1A4F348A6}"/>
            </a:ext>
          </a:extLst>
        </xdr:cNvPr>
        <xdr:cNvCxnSpPr/>
      </xdr:nvCxnSpPr>
      <xdr:spPr>
        <a:xfrm>
          <a:off x="13144500" y="6188347"/>
          <a:ext cx="7905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97" name="楕円 496">
          <a:extLst>
            <a:ext uri="{FF2B5EF4-FFF2-40B4-BE49-F238E27FC236}">
              <a16:creationId xmlns:a16="http://schemas.microsoft.com/office/drawing/2014/main" id="{72DB5EEF-83BD-4C56-B2D5-74574741FAE9}"/>
            </a:ext>
          </a:extLst>
        </xdr:cNvPr>
        <xdr:cNvSpPr/>
      </xdr:nvSpPr>
      <xdr:spPr>
        <a:xfrm>
          <a:off x="12296775" y="61029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28847</xdr:rowOff>
    </xdr:to>
    <xdr:cxnSp macro="">
      <xdr:nvCxnSpPr>
        <xdr:cNvPr id="498" name="直線コネクタ 497">
          <a:extLst>
            <a:ext uri="{FF2B5EF4-FFF2-40B4-BE49-F238E27FC236}">
              <a16:creationId xmlns:a16="http://schemas.microsoft.com/office/drawing/2014/main" id="{3B2CB137-24EF-48A3-858F-714F1D253D7B}"/>
            </a:ext>
          </a:extLst>
        </xdr:cNvPr>
        <xdr:cNvCxnSpPr/>
      </xdr:nvCxnSpPr>
      <xdr:spPr>
        <a:xfrm>
          <a:off x="12344400" y="6160135"/>
          <a:ext cx="800100" cy="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33218</xdr:rowOff>
    </xdr:from>
    <xdr:ext cx="405111" cy="259045"/>
    <xdr:sp macro="" textlink="">
      <xdr:nvSpPr>
        <xdr:cNvPr id="499" name="n_1aveValue【空港】&#10;有形固定資産減価償却率">
          <a:extLst>
            <a:ext uri="{FF2B5EF4-FFF2-40B4-BE49-F238E27FC236}">
              <a16:creationId xmlns:a16="http://schemas.microsoft.com/office/drawing/2014/main" id="{F6682A2D-9F8F-4E1A-A15C-2641625AD313}"/>
            </a:ext>
          </a:extLst>
        </xdr:cNvPr>
        <xdr:cNvSpPr txBox="1"/>
      </xdr:nvSpPr>
      <xdr:spPr>
        <a:xfrm>
          <a:off x="13745219" y="63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500" name="n_2aveValue【空港】&#10;有形固定資産減価償却率">
          <a:extLst>
            <a:ext uri="{FF2B5EF4-FFF2-40B4-BE49-F238E27FC236}">
              <a16:creationId xmlns:a16="http://schemas.microsoft.com/office/drawing/2014/main" id="{C1E3F727-A3E0-45C0-89D8-4EA3C4031FDB}"/>
            </a:ext>
          </a:extLst>
        </xdr:cNvPr>
        <xdr:cNvSpPr txBox="1"/>
      </xdr:nvSpPr>
      <xdr:spPr>
        <a:xfrm>
          <a:off x="12964169" y="633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01" name="n_3aveValue【空港】&#10;有形固定資産減価償却率">
          <a:extLst>
            <a:ext uri="{FF2B5EF4-FFF2-40B4-BE49-F238E27FC236}">
              <a16:creationId xmlns:a16="http://schemas.microsoft.com/office/drawing/2014/main" id="{54F21576-350E-42A0-AF51-1BE6D1E42F12}"/>
            </a:ext>
          </a:extLst>
        </xdr:cNvPr>
        <xdr:cNvSpPr txBox="1"/>
      </xdr:nvSpPr>
      <xdr:spPr>
        <a:xfrm>
          <a:off x="12164069"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138628</xdr:rowOff>
    </xdr:from>
    <xdr:ext cx="405111" cy="259045"/>
    <xdr:sp macro="" textlink="">
      <xdr:nvSpPr>
        <xdr:cNvPr id="502" name="n_1mainValue【空港】&#10;有形固定資産減価償却率">
          <a:extLst>
            <a:ext uri="{FF2B5EF4-FFF2-40B4-BE49-F238E27FC236}">
              <a16:creationId xmlns:a16="http://schemas.microsoft.com/office/drawing/2014/main" id="{3B7E80A4-E74F-45D2-BCE4-2E4F66DAA8AD}"/>
            </a:ext>
          </a:extLst>
        </xdr:cNvPr>
        <xdr:cNvSpPr txBox="1"/>
      </xdr:nvSpPr>
      <xdr:spPr>
        <a:xfrm>
          <a:off x="13745219" y="5980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96174</xdr:rowOff>
    </xdr:from>
    <xdr:ext cx="405111" cy="259045"/>
    <xdr:sp macro="" textlink="">
      <xdr:nvSpPr>
        <xdr:cNvPr id="503" name="n_2mainValue【空港】&#10;有形固定資産減価償却率">
          <a:extLst>
            <a:ext uri="{FF2B5EF4-FFF2-40B4-BE49-F238E27FC236}">
              <a16:creationId xmlns:a16="http://schemas.microsoft.com/office/drawing/2014/main" id="{68A2DA5F-418F-4662-A41C-0FD15527661C}"/>
            </a:ext>
          </a:extLst>
        </xdr:cNvPr>
        <xdr:cNvSpPr txBox="1"/>
      </xdr:nvSpPr>
      <xdr:spPr>
        <a:xfrm>
          <a:off x="12964169" y="59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04" name="n_3mainValue【空港】&#10;有形固定資産減価償却率">
          <a:extLst>
            <a:ext uri="{FF2B5EF4-FFF2-40B4-BE49-F238E27FC236}">
              <a16:creationId xmlns:a16="http://schemas.microsoft.com/office/drawing/2014/main" id="{D9E9092C-D324-42AC-BFFA-6C8AB6534AD1}"/>
            </a:ext>
          </a:extLst>
        </xdr:cNvPr>
        <xdr:cNvSpPr txBox="1"/>
      </xdr:nvSpPr>
      <xdr:spPr>
        <a:xfrm>
          <a:off x="12164069"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2008AEB6-90BE-4EF2-8ADC-C84E27487C0C}"/>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6" name="正方形/長方形 505">
          <a:extLst>
            <a:ext uri="{FF2B5EF4-FFF2-40B4-BE49-F238E27FC236}">
              <a16:creationId xmlns:a16="http://schemas.microsoft.com/office/drawing/2014/main" id="{37A2A67D-EE58-4504-8458-74B68F381370}"/>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7" name="正方形/長方形 506">
          <a:extLst>
            <a:ext uri="{FF2B5EF4-FFF2-40B4-BE49-F238E27FC236}">
              <a16:creationId xmlns:a16="http://schemas.microsoft.com/office/drawing/2014/main" id="{A07A4235-B527-4A0A-A064-6A9376E79F6F}"/>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8" name="正方形/長方形 507">
          <a:extLst>
            <a:ext uri="{FF2B5EF4-FFF2-40B4-BE49-F238E27FC236}">
              <a16:creationId xmlns:a16="http://schemas.microsoft.com/office/drawing/2014/main" id="{361C54AC-E901-4E1D-B4B3-CFF1AA936ED1}"/>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9" name="正方形/長方形 508">
          <a:extLst>
            <a:ext uri="{FF2B5EF4-FFF2-40B4-BE49-F238E27FC236}">
              <a16:creationId xmlns:a16="http://schemas.microsoft.com/office/drawing/2014/main" id="{1806DDFE-31F8-4E32-9B27-2EDC58855CF9}"/>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CFB59792-8F54-41DE-AFEE-647EF1C33F13}"/>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2A0AE251-FE93-4A71-86EA-89A697E96E79}"/>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59FD561D-1F25-446D-8E04-7A00DAF947F8}"/>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5DD1908B-A736-42ED-B3B5-5B6DE01CF95A}"/>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4" name="テキスト ボックス 513">
          <a:extLst>
            <a:ext uri="{FF2B5EF4-FFF2-40B4-BE49-F238E27FC236}">
              <a16:creationId xmlns:a16="http://schemas.microsoft.com/office/drawing/2014/main" id="{ED5F3E05-3D0B-4AE2-8F12-8E5F5CFF30BD}"/>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2A072909-3269-44F8-8796-8937CA3DF44F}"/>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16" name="テキスト ボックス 515">
          <a:extLst>
            <a:ext uri="{FF2B5EF4-FFF2-40B4-BE49-F238E27FC236}">
              <a16:creationId xmlns:a16="http://schemas.microsoft.com/office/drawing/2014/main" id="{ED187857-0F0B-4167-9AAF-2822C4AA787E}"/>
            </a:ext>
          </a:extLst>
        </xdr:cNvPr>
        <xdr:cNvSpPr txBox="1"/>
      </xdr:nvSpPr>
      <xdr:spPr>
        <a:xfrm>
          <a:off x="159850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74A2ABA7-0B49-4B3C-A879-DEE51764D874}"/>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18" name="テキスト ボックス 517">
          <a:extLst>
            <a:ext uri="{FF2B5EF4-FFF2-40B4-BE49-F238E27FC236}">
              <a16:creationId xmlns:a16="http://schemas.microsoft.com/office/drawing/2014/main" id="{6F11AE73-ACB4-4399-AF72-9B57351B66B9}"/>
            </a:ext>
          </a:extLst>
        </xdr:cNvPr>
        <xdr:cNvSpPr txBox="1"/>
      </xdr:nvSpPr>
      <xdr:spPr>
        <a:xfrm>
          <a:off x="15985051" y="577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8F5E4E89-9751-4201-A3DB-AF37C60C3338}"/>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20" name="テキスト ボックス 519">
          <a:extLst>
            <a:ext uri="{FF2B5EF4-FFF2-40B4-BE49-F238E27FC236}">
              <a16:creationId xmlns:a16="http://schemas.microsoft.com/office/drawing/2014/main" id="{3A60654A-8210-4304-B32C-8413C732229C}"/>
            </a:ext>
          </a:extLst>
        </xdr:cNvPr>
        <xdr:cNvSpPr txBox="1"/>
      </xdr:nvSpPr>
      <xdr:spPr>
        <a:xfrm>
          <a:off x="15985051" y="53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2196AC8A-13A1-4893-B45B-9E3863CF0537}"/>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2" name="テキスト ボックス 521">
          <a:extLst>
            <a:ext uri="{FF2B5EF4-FFF2-40B4-BE49-F238E27FC236}">
              <a16:creationId xmlns:a16="http://schemas.microsoft.com/office/drawing/2014/main" id="{42A915D6-6A3C-47AB-889D-C47E3ABD7851}"/>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空港】&#10;一人当たり有形固定資産（償却資産）額グラフ枠">
          <a:extLst>
            <a:ext uri="{FF2B5EF4-FFF2-40B4-BE49-F238E27FC236}">
              <a16:creationId xmlns:a16="http://schemas.microsoft.com/office/drawing/2014/main" id="{F8378B47-11E4-4FA7-8B00-7A71E70D5222}"/>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524" name="直線コネクタ 523">
          <a:extLst>
            <a:ext uri="{FF2B5EF4-FFF2-40B4-BE49-F238E27FC236}">
              <a16:creationId xmlns:a16="http://schemas.microsoft.com/office/drawing/2014/main" id="{0AB83C1C-5908-4E0D-A145-E9309A5A209D}"/>
            </a:ext>
          </a:extLst>
        </xdr:cNvPr>
        <xdr:cNvCxnSpPr/>
      </xdr:nvCxnSpPr>
      <xdr:spPr>
        <a:xfrm flipV="1">
          <a:off x="19952970" y="5686552"/>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525" name="【空港】&#10;一人当たり有形固定資産（償却資産）額最小値テキスト">
          <a:extLst>
            <a:ext uri="{FF2B5EF4-FFF2-40B4-BE49-F238E27FC236}">
              <a16:creationId xmlns:a16="http://schemas.microsoft.com/office/drawing/2014/main" id="{4ACDB974-5910-4446-8F6B-F8C276C1ECC2}"/>
            </a:ext>
          </a:extLst>
        </xdr:cNvPr>
        <xdr:cNvSpPr txBox="1"/>
      </xdr:nvSpPr>
      <xdr:spPr>
        <a:xfrm>
          <a:off x="20002500" y="677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526" name="直線コネクタ 525">
          <a:extLst>
            <a:ext uri="{FF2B5EF4-FFF2-40B4-BE49-F238E27FC236}">
              <a16:creationId xmlns:a16="http://schemas.microsoft.com/office/drawing/2014/main" id="{8B164B46-5316-42F7-A723-4CD38B558FAA}"/>
            </a:ext>
          </a:extLst>
        </xdr:cNvPr>
        <xdr:cNvCxnSpPr/>
      </xdr:nvCxnSpPr>
      <xdr:spPr>
        <a:xfrm>
          <a:off x="19878675" y="67641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527" name="【空港】&#10;一人当たり有形固定資産（償却資産）額最大値テキスト">
          <a:extLst>
            <a:ext uri="{FF2B5EF4-FFF2-40B4-BE49-F238E27FC236}">
              <a16:creationId xmlns:a16="http://schemas.microsoft.com/office/drawing/2014/main" id="{DF717344-DE3F-4716-B852-58386E5974A7}"/>
            </a:ext>
          </a:extLst>
        </xdr:cNvPr>
        <xdr:cNvSpPr txBox="1"/>
      </xdr:nvSpPr>
      <xdr:spPr>
        <a:xfrm>
          <a:off x="20002500" y="54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528" name="直線コネクタ 527">
          <a:extLst>
            <a:ext uri="{FF2B5EF4-FFF2-40B4-BE49-F238E27FC236}">
              <a16:creationId xmlns:a16="http://schemas.microsoft.com/office/drawing/2014/main" id="{22B915EE-2FE0-49BF-BEA6-79BBF5619A01}"/>
            </a:ext>
          </a:extLst>
        </xdr:cNvPr>
        <xdr:cNvCxnSpPr/>
      </xdr:nvCxnSpPr>
      <xdr:spPr>
        <a:xfrm>
          <a:off x="19878675" y="56865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122938</xdr:rowOff>
    </xdr:from>
    <xdr:ext cx="534377" cy="259045"/>
    <xdr:sp macro="" textlink="">
      <xdr:nvSpPr>
        <xdr:cNvPr id="529" name="【空港】&#10;一人当たり有形固定資産（償却資産）額平均値テキスト">
          <a:extLst>
            <a:ext uri="{FF2B5EF4-FFF2-40B4-BE49-F238E27FC236}">
              <a16:creationId xmlns:a16="http://schemas.microsoft.com/office/drawing/2014/main" id="{6ECECF57-DD86-4962-A775-94A15F44D7DB}"/>
            </a:ext>
          </a:extLst>
        </xdr:cNvPr>
        <xdr:cNvSpPr txBox="1"/>
      </xdr:nvSpPr>
      <xdr:spPr>
        <a:xfrm>
          <a:off x="20002500" y="612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530" name="フローチャート: 判断 529">
          <a:extLst>
            <a:ext uri="{FF2B5EF4-FFF2-40B4-BE49-F238E27FC236}">
              <a16:creationId xmlns:a16="http://schemas.microsoft.com/office/drawing/2014/main" id="{2090E6B4-9922-4314-895F-4A1B855060E8}"/>
            </a:ext>
          </a:extLst>
        </xdr:cNvPr>
        <xdr:cNvSpPr/>
      </xdr:nvSpPr>
      <xdr:spPr>
        <a:xfrm>
          <a:off x="19897725" y="626591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31" name="フローチャート: 判断 530">
          <a:extLst>
            <a:ext uri="{FF2B5EF4-FFF2-40B4-BE49-F238E27FC236}">
              <a16:creationId xmlns:a16="http://schemas.microsoft.com/office/drawing/2014/main" id="{F14590E9-FCFD-4B46-B6D0-1595F2F68C98}"/>
            </a:ext>
          </a:extLst>
        </xdr:cNvPr>
        <xdr:cNvSpPr/>
      </xdr:nvSpPr>
      <xdr:spPr>
        <a:xfrm>
          <a:off x="19154775" y="62990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32" name="フローチャート: 判断 531">
          <a:extLst>
            <a:ext uri="{FF2B5EF4-FFF2-40B4-BE49-F238E27FC236}">
              <a16:creationId xmlns:a16="http://schemas.microsoft.com/office/drawing/2014/main" id="{D88A8010-69FB-4CFD-A79F-7332BA91D265}"/>
            </a:ext>
          </a:extLst>
        </xdr:cNvPr>
        <xdr:cNvSpPr/>
      </xdr:nvSpPr>
      <xdr:spPr>
        <a:xfrm>
          <a:off x="18345150" y="63079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33" name="フローチャート: 判断 532">
          <a:extLst>
            <a:ext uri="{FF2B5EF4-FFF2-40B4-BE49-F238E27FC236}">
              <a16:creationId xmlns:a16="http://schemas.microsoft.com/office/drawing/2014/main" id="{CA8B8CBD-53BD-4391-A261-C4CEE9A8F477}"/>
            </a:ext>
          </a:extLst>
        </xdr:cNvPr>
        <xdr:cNvSpPr/>
      </xdr:nvSpPr>
      <xdr:spPr>
        <a:xfrm>
          <a:off x="17554575" y="633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EAB2294-0A7D-4E19-A50A-A7DDC7924F40}"/>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36E14D0-A350-49FE-857B-F9005D4C1CFF}"/>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9C5B069-DD1B-4195-9193-5593B05AA76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D4F31D-B7E7-4BFB-94EE-1167138D03F7}"/>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1BF805B8-4726-4D92-8673-C209D79DB9F2}"/>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150536</xdr:rowOff>
    </xdr:from>
    <xdr:to>
      <xdr:col>116</xdr:col>
      <xdr:colOff>114300</xdr:colOff>
      <xdr:row>40</xdr:row>
      <xdr:rowOff>80686</xdr:rowOff>
    </xdr:to>
    <xdr:sp macro="" textlink="">
      <xdr:nvSpPr>
        <xdr:cNvPr id="539" name="楕円 538">
          <a:extLst>
            <a:ext uri="{FF2B5EF4-FFF2-40B4-BE49-F238E27FC236}">
              <a16:creationId xmlns:a16="http://schemas.microsoft.com/office/drawing/2014/main" id="{F6B50323-B3C3-4568-8F98-93C7D676B813}"/>
            </a:ext>
          </a:extLst>
        </xdr:cNvPr>
        <xdr:cNvSpPr/>
      </xdr:nvSpPr>
      <xdr:spPr>
        <a:xfrm>
          <a:off x="19897725" y="64751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128963</xdr:rowOff>
    </xdr:from>
    <xdr:ext cx="469744" cy="259045"/>
    <xdr:sp macro="" textlink="">
      <xdr:nvSpPr>
        <xdr:cNvPr id="540" name="【空港】&#10;一人当たり有形固定資産（償却資産）額該当値テキスト">
          <a:extLst>
            <a:ext uri="{FF2B5EF4-FFF2-40B4-BE49-F238E27FC236}">
              <a16:creationId xmlns:a16="http://schemas.microsoft.com/office/drawing/2014/main" id="{B2DD5BDF-E399-47CA-950F-169A02F8C105}"/>
            </a:ext>
          </a:extLst>
        </xdr:cNvPr>
        <xdr:cNvSpPr txBox="1"/>
      </xdr:nvSpPr>
      <xdr:spPr>
        <a:xfrm>
          <a:off x="20002500" y="645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153736</xdr:rowOff>
    </xdr:from>
    <xdr:to>
      <xdr:col>112</xdr:col>
      <xdr:colOff>38100</xdr:colOff>
      <xdr:row>40</xdr:row>
      <xdr:rowOff>83886</xdr:rowOff>
    </xdr:to>
    <xdr:sp macro="" textlink="">
      <xdr:nvSpPr>
        <xdr:cNvPr id="541" name="楕円 540">
          <a:extLst>
            <a:ext uri="{FF2B5EF4-FFF2-40B4-BE49-F238E27FC236}">
              <a16:creationId xmlns:a16="http://schemas.microsoft.com/office/drawing/2014/main" id="{5B8792F4-1301-4F27-8501-C96B743A5AA8}"/>
            </a:ext>
          </a:extLst>
        </xdr:cNvPr>
        <xdr:cNvSpPr/>
      </xdr:nvSpPr>
      <xdr:spPr>
        <a:xfrm>
          <a:off x="19154775" y="64783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29886</xdr:rowOff>
    </xdr:from>
    <xdr:to>
      <xdr:col>116</xdr:col>
      <xdr:colOff>63500</xdr:colOff>
      <xdr:row>40</xdr:row>
      <xdr:rowOff>33086</xdr:rowOff>
    </xdr:to>
    <xdr:cxnSp macro="">
      <xdr:nvCxnSpPr>
        <xdr:cNvPr id="542" name="直線コネクタ 541">
          <a:extLst>
            <a:ext uri="{FF2B5EF4-FFF2-40B4-BE49-F238E27FC236}">
              <a16:creationId xmlns:a16="http://schemas.microsoft.com/office/drawing/2014/main" id="{264253A5-3010-4692-B933-A952A693C1F6}"/>
            </a:ext>
          </a:extLst>
        </xdr:cNvPr>
        <xdr:cNvCxnSpPr/>
      </xdr:nvCxnSpPr>
      <xdr:spPr>
        <a:xfrm flipV="1">
          <a:off x="19202400" y="6513236"/>
          <a:ext cx="752475"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156936</xdr:rowOff>
    </xdr:from>
    <xdr:to>
      <xdr:col>107</xdr:col>
      <xdr:colOff>101600</xdr:colOff>
      <xdr:row>40</xdr:row>
      <xdr:rowOff>87086</xdr:rowOff>
    </xdr:to>
    <xdr:sp macro="" textlink="">
      <xdr:nvSpPr>
        <xdr:cNvPr id="543" name="楕円 542">
          <a:extLst>
            <a:ext uri="{FF2B5EF4-FFF2-40B4-BE49-F238E27FC236}">
              <a16:creationId xmlns:a16="http://schemas.microsoft.com/office/drawing/2014/main" id="{B72C05AB-C8AB-4431-A9D8-3DF358E0AAAF}"/>
            </a:ext>
          </a:extLst>
        </xdr:cNvPr>
        <xdr:cNvSpPr/>
      </xdr:nvSpPr>
      <xdr:spPr>
        <a:xfrm>
          <a:off x="18345150" y="648471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33086</xdr:rowOff>
    </xdr:from>
    <xdr:to>
      <xdr:col>111</xdr:col>
      <xdr:colOff>177800</xdr:colOff>
      <xdr:row>40</xdr:row>
      <xdr:rowOff>36286</xdr:rowOff>
    </xdr:to>
    <xdr:cxnSp macro="">
      <xdr:nvCxnSpPr>
        <xdr:cNvPr id="544" name="直線コネクタ 543">
          <a:extLst>
            <a:ext uri="{FF2B5EF4-FFF2-40B4-BE49-F238E27FC236}">
              <a16:creationId xmlns:a16="http://schemas.microsoft.com/office/drawing/2014/main" id="{4AAAB7C3-A779-4DFA-801E-49DD76BF5508}"/>
            </a:ext>
          </a:extLst>
        </xdr:cNvPr>
        <xdr:cNvCxnSpPr/>
      </xdr:nvCxnSpPr>
      <xdr:spPr>
        <a:xfrm flipV="1">
          <a:off x="18392775" y="6516436"/>
          <a:ext cx="809625"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159817</xdr:rowOff>
    </xdr:from>
    <xdr:to>
      <xdr:col>102</xdr:col>
      <xdr:colOff>165100</xdr:colOff>
      <xdr:row>40</xdr:row>
      <xdr:rowOff>89967</xdr:rowOff>
    </xdr:to>
    <xdr:sp macro="" textlink="">
      <xdr:nvSpPr>
        <xdr:cNvPr id="545" name="楕円 544">
          <a:extLst>
            <a:ext uri="{FF2B5EF4-FFF2-40B4-BE49-F238E27FC236}">
              <a16:creationId xmlns:a16="http://schemas.microsoft.com/office/drawing/2014/main" id="{FF02220E-30B4-40CB-8E4D-425D8094C59E}"/>
            </a:ext>
          </a:extLst>
        </xdr:cNvPr>
        <xdr:cNvSpPr/>
      </xdr:nvSpPr>
      <xdr:spPr>
        <a:xfrm>
          <a:off x="17554575" y="648759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36286</xdr:rowOff>
    </xdr:from>
    <xdr:to>
      <xdr:col>107</xdr:col>
      <xdr:colOff>50800</xdr:colOff>
      <xdr:row>40</xdr:row>
      <xdr:rowOff>39167</xdr:rowOff>
    </xdr:to>
    <xdr:cxnSp macro="">
      <xdr:nvCxnSpPr>
        <xdr:cNvPr id="546" name="直線コネクタ 545">
          <a:extLst>
            <a:ext uri="{FF2B5EF4-FFF2-40B4-BE49-F238E27FC236}">
              <a16:creationId xmlns:a16="http://schemas.microsoft.com/office/drawing/2014/main" id="{4FAF21EE-D098-427C-992A-2D842B626920}"/>
            </a:ext>
          </a:extLst>
        </xdr:cNvPr>
        <xdr:cNvCxnSpPr/>
      </xdr:nvCxnSpPr>
      <xdr:spPr>
        <a:xfrm flipV="1">
          <a:off x="17602200" y="6522811"/>
          <a:ext cx="790575"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83040</xdr:rowOff>
    </xdr:from>
    <xdr:ext cx="534377" cy="259045"/>
    <xdr:sp macro="" textlink="">
      <xdr:nvSpPr>
        <xdr:cNvPr id="547" name="n_1aveValue【空港】&#10;一人当たり有形固定資産（償却資産）額">
          <a:extLst>
            <a:ext uri="{FF2B5EF4-FFF2-40B4-BE49-F238E27FC236}">
              <a16:creationId xmlns:a16="http://schemas.microsoft.com/office/drawing/2014/main" id="{82CF7B40-15F8-4296-B84B-84EF1FEB6E6D}"/>
            </a:ext>
          </a:extLst>
        </xdr:cNvPr>
        <xdr:cNvSpPr txBox="1"/>
      </xdr:nvSpPr>
      <xdr:spPr>
        <a:xfrm>
          <a:off x="18944736" y="60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95109</xdr:rowOff>
    </xdr:from>
    <xdr:ext cx="469744" cy="259045"/>
    <xdr:sp macro="" textlink="">
      <xdr:nvSpPr>
        <xdr:cNvPr id="548" name="n_2aveValue【空港】&#10;一人当たり有形固定資産（償却資産）額">
          <a:extLst>
            <a:ext uri="{FF2B5EF4-FFF2-40B4-BE49-F238E27FC236}">
              <a16:creationId xmlns:a16="http://schemas.microsoft.com/office/drawing/2014/main" id="{A16E1013-5EF1-4947-85CE-ECDD7CDB294C}"/>
            </a:ext>
          </a:extLst>
        </xdr:cNvPr>
        <xdr:cNvSpPr txBox="1"/>
      </xdr:nvSpPr>
      <xdr:spPr>
        <a:xfrm>
          <a:off x="18183303" y="60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124782</xdr:rowOff>
    </xdr:from>
    <xdr:ext cx="469744" cy="259045"/>
    <xdr:sp macro="" textlink="">
      <xdr:nvSpPr>
        <xdr:cNvPr id="549" name="n_3aveValue【空港】&#10;一人当たり有形固定資産（償却資産）額">
          <a:extLst>
            <a:ext uri="{FF2B5EF4-FFF2-40B4-BE49-F238E27FC236}">
              <a16:creationId xmlns:a16="http://schemas.microsoft.com/office/drawing/2014/main" id="{0DC7C334-4BD7-4666-A9C1-EBF39ADC923F}"/>
            </a:ext>
          </a:extLst>
        </xdr:cNvPr>
        <xdr:cNvSpPr txBox="1"/>
      </xdr:nvSpPr>
      <xdr:spPr>
        <a:xfrm>
          <a:off x="17383203" y="61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75013</xdr:rowOff>
    </xdr:from>
    <xdr:ext cx="469744" cy="259045"/>
    <xdr:sp macro="" textlink="">
      <xdr:nvSpPr>
        <xdr:cNvPr id="550" name="n_1mainValue【空港】&#10;一人当たり有形固定資産（償却資産）額">
          <a:extLst>
            <a:ext uri="{FF2B5EF4-FFF2-40B4-BE49-F238E27FC236}">
              <a16:creationId xmlns:a16="http://schemas.microsoft.com/office/drawing/2014/main" id="{1F6FBBF5-BFD3-4427-A4AA-31513948D1EB}"/>
            </a:ext>
          </a:extLst>
        </xdr:cNvPr>
        <xdr:cNvSpPr txBox="1"/>
      </xdr:nvSpPr>
      <xdr:spPr>
        <a:xfrm>
          <a:off x="18983403" y="656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78213</xdr:rowOff>
    </xdr:from>
    <xdr:ext cx="469744" cy="259045"/>
    <xdr:sp macro="" textlink="">
      <xdr:nvSpPr>
        <xdr:cNvPr id="551" name="n_2mainValue【空港】&#10;一人当たり有形固定資産（償却資産）額">
          <a:extLst>
            <a:ext uri="{FF2B5EF4-FFF2-40B4-BE49-F238E27FC236}">
              <a16:creationId xmlns:a16="http://schemas.microsoft.com/office/drawing/2014/main" id="{ADF1A98B-E4CB-403B-86E0-523920C220AF}"/>
            </a:ext>
          </a:extLst>
        </xdr:cNvPr>
        <xdr:cNvSpPr txBox="1"/>
      </xdr:nvSpPr>
      <xdr:spPr>
        <a:xfrm>
          <a:off x="18183303" y="65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40</xdr:row>
      <xdr:rowOff>81094</xdr:rowOff>
    </xdr:from>
    <xdr:ext cx="469744" cy="259045"/>
    <xdr:sp macro="" textlink="">
      <xdr:nvSpPr>
        <xdr:cNvPr id="552" name="n_3mainValue【空港】&#10;一人当たり有形固定資産（償却資産）額">
          <a:extLst>
            <a:ext uri="{FF2B5EF4-FFF2-40B4-BE49-F238E27FC236}">
              <a16:creationId xmlns:a16="http://schemas.microsoft.com/office/drawing/2014/main" id="{FA13046D-01D8-40B2-933C-7E006F373444}"/>
            </a:ext>
          </a:extLst>
        </xdr:cNvPr>
        <xdr:cNvSpPr txBox="1"/>
      </xdr:nvSpPr>
      <xdr:spPr>
        <a:xfrm>
          <a:off x="17383203" y="65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9DBFB3E5-BF3C-49F2-B9A9-0091471C335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4" name="正方形/長方形 553">
          <a:extLst>
            <a:ext uri="{FF2B5EF4-FFF2-40B4-BE49-F238E27FC236}">
              <a16:creationId xmlns:a16="http://schemas.microsoft.com/office/drawing/2014/main" id="{598B0433-06C1-4631-8611-88E2D9DF9748}"/>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5" name="正方形/長方形 554">
          <a:extLst>
            <a:ext uri="{FF2B5EF4-FFF2-40B4-BE49-F238E27FC236}">
              <a16:creationId xmlns:a16="http://schemas.microsoft.com/office/drawing/2014/main" id="{409AA224-BDC8-4E0A-8B3E-9B565588FE11}"/>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56" name="正方形/長方形 555">
          <a:extLst>
            <a:ext uri="{FF2B5EF4-FFF2-40B4-BE49-F238E27FC236}">
              <a16:creationId xmlns:a16="http://schemas.microsoft.com/office/drawing/2014/main" id="{76B91B3B-49D9-4197-8973-8CEC498274F6}"/>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57" name="正方形/長方形 556">
          <a:extLst>
            <a:ext uri="{FF2B5EF4-FFF2-40B4-BE49-F238E27FC236}">
              <a16:creationId xmlns:a16="http://schemas.microsoft.com/office/drawing/2014/main" id="{F235CA02-0292-4705-AA75-FADFEC70E6D6}"/>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a:extLst>
            <a:ext uri="{FF2B5EF4-FFF2-40B4-BE49-F238E27FC236}">
              <a16:creationId xmlns:a16="http://schemas.microsoft.com/office/drawing/2014/main" id="{8B7EAFD8-5D22-4CDC-A987-16C6BEE3F52C}"/>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a:extLst>
            <a:ext uri="{FF2B5EF4-FFF2-40B4-BE49-F238E27FC236}">
              <a16:creationId xmlns:a16="http://schemas.microsoft.com/office/drawing/2014/main" id="{82785097-456C-4537-93EF-7B432BAC9979}"/>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a:extLst>
            <a:ext uri="{FF2B5EF4-FFF2-40B4-BE49-F238E27FC236}">
              <a16:creationId xmlns:a16="http://schemas.microsoft.com/office/drawing/2014/main" id="{A919D5DC-1B15-482A-946C-3C6C5E7DE232}"/>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1" name="テキスト ボックス 560">
          <a:extLst>
            <a:ext uri="{FF2B5EF4-FFF2-40B4-BE49-F238E27FC236}">
              <a16:creationId xmlns:a16="http://schemas.microsoft.com/office/drawing/2014/main" id="{C9C5808B-E7B7-4C45-B456-5D046B97D591}"/>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7EC6F1B8-653F-4E2E-A6D2-F04DE9EC4DBB}"/>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3" name="テキスト ボックス 562">
          <a:extLst>
            <a:ext uri="{FF2B5EF4-FFF2-40B4-BE49-F238E27FC236}">
              <a16:creationId xmlns:a16="http://schemas.microsoft.com/office/drawing/2014/main" id="{A2F1306F-9B8C-423D-97EF-9BF7A66E2B53}"/>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00C0FA05-4A28-4D78-B3BD-C4C98155F3FB}"/>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a:extLst>
            <a:ext uri="{FF2B5EF4-FFF2-40B4-BE49-F238E27FC236}">
              <a16:creationId xmlns:a16="http://schemas.microsoft.com/office/drawing/2014/main" id="{8BE56386-F18D-48B0-ACED-26A09D3B8753}"/>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3E00C43C-25F7-4428-9AD2-1B5CC765733E}"/>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CD9180E7-C4D7-4F49-8BDF-9CAF68F20B3D}"/>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46D031E1-680C-45F7-8C47-EB50B1BA0CE3}"/>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a:extLst>
            <a:ext uri="{FF2B5EF4-FFF2-40B4-BE49-F238E27FC236}">
              <a16:creationId xmlns:a16="http://schemas.microsoft.com/office/drawing/2014/main" id="{85F61572-FD98-49BA-BC95-D9F45ECE18F6}"/>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F3930DDB-3902-43D3-A02C-F7FDDCAC8C07}"/>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a:extLst>
            <a:ext uri="{FF2B5EF4-FFF2-40B4-BE49-F238E27FC236}">
              <a16:creationId xmlns:a16="http://schemas.microsoft.com/office/drawing/2014/main" id="{0FAC60B5-9ED8-4E70-96AD-274A468131FB}"/>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830179CE-10AB-49E9-BA61-0677022DBAAE}"/>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a:extLst>
            <a:ext uri="{FF2B5EF4-FFF2-40B4-BE49-F238E27FC236}">
              <a16:creationId xmlns:a16="http://schemas.microsoft.com/office/drawing/2014/main" id="{3C4F9AED-5DFB-4DF9-891D-546F65570B84}"/>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9BAD98E6-31D9-4DF9-9A29-D73492C68357}"/>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575" name="直線コネクタ 574">
          <a:extLst>
            <a:ext uri="{FF2B5EF4-FFF2-40B4-BE49-F238E27FC236}">
              <a16:creationId xmlns:a16="http://schemas.microsoft.com/office/drawing/2014/main" id="{4F8BC74F-D3F8-4AEB-A020-F82BEF05A512}"/>
            </a:ext>
          </a:extLst>
        </xdr:cNvPr>
        <xdr:cNvCxnSpPr/>
      </xdr:nvCxnSpPr>
      <xdr:spPr>
        <a:xfrm flipV="1">
          <a:off x="14695170" y="9161780"/>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99D3C548-12EA-4F3A-A62B-974F12B3878B}"/>
            </a:ext>
          </a:extLst>
        </xdr:cNvPr>
        <xdr:cNvSpPr txBox="1"/>
      </xdr:nvSpPr>
      <xdr:spPr>
        <a:xfrm>
          <a:off x="14744700"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77" name="直線コネクタ 576">
          <a:extLst>
            <a:ext uri="{FF2B5EF4-FFF2-40B4-BE49-F238E27FC236}">
              <a16:creationId xmlns:a16="http://schemas.microsoft.com/office/drawing/2014/main" id="{E52C8B87-D8FC-4FF0-BFB3-9CF35B417695}"/>
            </a:ext>
          </a:extLst>
        </xdr:cNvPr>
        <xdr:cNvCxnSpPr/>
      </xdr:nvCxnSpPr>
      <xdr:spPr>
        <a:xfrm>
          <a:off x="14611350" y="104952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4EF1B451-277B-488B-A12D-AA1A7C9F69B8}"/>
            </a:ext>
          </a:extLst>
        </xdr:cNvPr>
        <xdr:cNvSpPr txBox="1"/>
      </xdr:nvSpPr>
      <xdr:spPr>
        <a:xfrm>
          <a:off x="14744700" y="894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579" name="直線コネクタ 578">
          <a:extLst>
            <a:ext uri="{FF2B5EF4-FFF2-40B4-BE49-F238E27FC236}">
              <a16:creationId xmlns:a16="http://schemas.microsoft.com/office/drawing/2014/main" id="{730CB2E0-9752-47EB-8008-E07AE8FD3E91}"/>
            </a:ext>
          </a:extLst>
        </xdr:cNvPr>
        <xdr:cNvCxnSpPr/>
      </xdr:nvCxnSpPr>
      <xdr:spPr>
        <a:xfrm>
          <a:off x="14611350" y="9161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29227</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8B869192-5846-403B-9E5F-E46EAE636B9D}"/>
            </a:ext>
          </a:extLst>
        </xdr:cNvPr>
        <xdr:cNvSpPr txBox="1"/>
      </xdr:nvSpPr>
      <xdr:spPr>
        <a:xfrm>
          <a:off x="14744700" y="9589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81" name="フローチャート: 判断 580">
          <a:extLst>
            <a:ext uri="{FF2B5EF4-FFF2-40B4-BE49-F238E27FC236}">
              <a16:creationId xmlns:a16="http://schemas.microsoft.com/office/drawing/2014/main" id="{0EFDBFB9-C7D8-4FDF-83EC-7271A3CDCACA}"/>
            </a:ext>
          </a:extLst>
        </xdr:cNvPr>
        <xdr:cNvSpPr/>
      </xdr:nvSpPr>
      <xdr:spPr>
        <a:xfrm>
          <a:off x="14649450" y="973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82" name="フローチャート: 判断 581">
          <a:extLst>
            <a:ext uri="{FF2B5EF4-FFF2-40B4-BE49-F238E27FC236}">
              <a16:creationId xmlns:a16="http://schemas.microsoft.com/office/drawing/2014/main" id="{0AE2CD42-9E5A-4034-BBDE-C1DBF5B9B8B3}"/>
            </a:ext>
          </a:extLst>
        </xdr:cNvPr>
        <xdr:cNvSpPr/>
      </xdr:nvSpPr>
      <xdr:spPr>
        <a:xfrm>
          <a:off x="13887450" y="97224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83" name="フローチャート: 判断 582">
          <a:extLst>
            <a:ext uri="{FF2B5EF4-FFF2-40B4-BE49-F238E27FC236}">
              <a16:creationId xmlns:a16="http://schemas.microsoft.com/office/drawing/2014/main" id="{1415649C-3ADB-4047-894D-EE5F62B4DC39}"/>
            </a:ext>
          </a:extLst>
        </xdr:cNvPr>
        <xdr:cNvSpPr/>
      </xdr:nvSpPr>
      <xdr:spPr>
        <a:xfrm>
          <a:off x="13096875" y="96119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84" name="フローチャート: 判断 583">
          <a:extLst>
            <a:ext uri="{FF2B5EF4-FFF2-40B4-BE49-F238E27FC236}">
              <a16:creationId xmlns:a16="http://schemas.microsoft.com/office/drawing/2014/main" id="{ABB097A5-E350-4FBA-A5A7-42DFDC5BE2AB}"/>
            </a:ext>
          </a:extLst>
        </xdr:cNvPr>
        <xdr:cNvSpPr/>
      </xdr:nvSpPr>
      <xdr:spPr>
        <a:xfrm>
          <a:off x="12296775" y="959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85" name="フローチャート: 判断 584">
          <a:extLst>
            <a:ext uri="{FF2B5EF4-FFF2-40B4-BE49-F238E27FC236}">
              <a16:creationId xmlns:a16="http://schemas.microsoft.com/office/drawing/2014/main" id="{5E9E4831-9C64-4592-8185-516EF97EDA2E}"/>
            </a:ext>
          </a:extLst>
        </xdr:cNvPr>
        <xdr:cNvSpPr/>
      </xdr:nvSpPr>
      <xdr:spPr>
        <a:xfrm>
          <a:off x="11487150" y="9660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7CDBBE1F-7FBB-4FD4-8F80-D421391BDCC9}"/>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BF110728-1E8D-412E-9550-49A4D40A44B2}"/>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C24F7A12-4EDB-48BB-BC4C-2B70BADFE7AD}"/>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B18529D7-0B56-41DC-8F0F-B00F8BD042A1}"/>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C73121CE-6F54-4C25-8A00-19DE624DAAC7}"/>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1" name="楕円 590">
          <a:extLst>
            <a:ext uri="{FF2B5EF4-FFF2-40B4-BE49-F238E27FC236}">
              <a16:creationId xmlns:a16="http://schemas.microsoft.com/office/drawing/2014/main" id="{9DD3AA88-5D02-4242-9FA8-FC0D3348E2A4}"/>
            </a:ext>
          </a:extLst>
        </xdr:cNvPr>
        <xdr:cNvSpPr/>
      </xdr:nvSpPr>
      <xdr:spPr>
        <a:xfrm>
          <a:off x="14649450" y="100082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102887</xdr:rowOff>
    </xdr:from>
    <xdr:ext cx="405111" cy="259045"/>
    <xdr:sp macro="" textlink="">
      <xdr:nvSpPr>
        <xdr:cNvPr id="592" name="【学校施設】&#10;有形固定資産減価償却率該当値テキスト">
          <a:extLst>
            <a:ext uri="{FF2B5EF4-FFF2-40B4-BE49-F238E27FC236}">
              <a16:creationId xmlns:a16="http://schemas.microsoft.com/office/drawing/2014/main" id="{11D86619-879D-4AFF-A63A-4A7EB524EA48}"/>
            </a:ext>
          </a:extLst>
        </xdr:cNvPr>
        <xdr:cNvSpPr txBox="1"/>
      </xdr:nvSpPr>
      <xdr:spPr>
        <a:xfrm>
          <a:off x="14744700" y="999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93" name="楕円 592">
          <a:extLst>
            <a:ext uri="{FF2B5EF4-FFF2-40B4-BE49-F238E27FC236}">
              <a16:creationId xmlns:a16="http://schemas.microsoft.com/office/drawing/2014/main" id="{E5744753-BF5B-4DEA-8690-86589E11F942}"/>
            </a:ext>
          </a:extLst>
        </xdr:cNvPr>
        <xdr:cNvSpPr/>
      </xdr:nvSpPr>
      <xdr:spPr>
        <a:xfrm>
          <a:off x="13887450" y="99618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62</xdr:row>
      <xdr:rowOff>3810</xdr:rowOff>
    </xdr:to>
    <xdr:cxnSp macro="">
      <xdr:nvCxnSpPr>
        <xdr:cNvPr id="594" name="直線コネクタ 593">
          <a:extLst>
            <a:ext uri="{FF2B5EF4-FFF2-40B4-BE49-F238E27FC236}">
              <a16:creationId xmlns:a16="http://schemas.microsoft.com/office/drawing/2014/main" id="{4BE5F22D-0D15-4A1E-9236-B6EAC4EFB81D}"/>
            </a:ext>
          </a:extLst>
        </xdr:cNvPr>
        <xdr:cNvCxnSpPr/>
      </xdr:nvCxnSpPr>
      <xdr:spPr>
        <a:xfrm>
          <a:off x="13935075" y="10009505"/>
          <a:ext cx="762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95" name="楕円 594">
          <a:extLst>
            <a:ext uri="{FF2B5EF4-FFF2-40B4-BE49-F238E27FC236}">
              <a16:creationId xmlns:a16="http://schemas.microsoft.com/office/drawing/2014/main" id="{38865CDD-6AB4-4C57-9F65-D60E6D381D33}"/>
            </a:ext>
          </a:extLst>
        </xdr:cNvPr>
        <xdr:cNvSpPr/>
      </xdr:nvSpPr>
      <xdr:spPr>
        <a:xfrm>
          <a:off x="13096875" y="9935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125730</xdr:rowOff>
    </xdr:to>
    <xdr:cxnSp macro="">
      <xdr:nvCxnSpPr>
        <xdr:cNvPr id="596" name="直線コネクタ 595">
          <a:extLst>
            <a:ext uri="{FF2B5EF4-FFF2-40B4-BE49-F238E27FC236}">
              <a16:creationId xmlns:a16="http://schemas.microsoft.com/office/drawing/2014/main" id="{DB1404C7-8C57-453F-A56C-462064067FEB}"/>
            </a:ext>
          </a:extLst>
        </xdr:cNvPr>
        <xdr:cNvCxnSpPr/>
      </xdr:nvCxnSpPr>
      <xdr:spPr>
        <a:xfrm>
          <a:off x="13144500" y="9992995"/>
          <a:ext cx="7905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97" name="楕円 596">
          <a:extLst>
            <a:ext uri="{FF2B5EF4-FFF2-40B4-BE49-F238E27FC236}">
              <a16:creationId xmlns:a16="http://schemas.microsoft.com/office/drawing/2014/main" id="{94FC0FC5-09C8-4A5C-909D-EFE80C1A3214}"/>
            </a:ext>
          </a:extLst>
        </xdr:cNvPr>
        <xdr:cNvSpPr/>
      </xdr:nvSpPr>
      <xdr:spPr>
        <a:xfrm>
          <a:off x="12296775" y="99047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102870</xdr:rowOff>
    </xdr:to>
    <xdr:cxnSp macro="">
      <xdr:nvCxnSpPr>
        <xdr:cNvPr id="598" name="直線コネクタ 597">
          <a:extLst>
            <a:ext uri="{FF2B5EF4-FFF2-40B4-BE49-F238E27FC236}">
              <a16:creationId xmlns:a16="http://schemas.microsoft.com/office/drawing/2014/main" id="{B2A380F7-D7A1-4208-BCFB-596563319F03}"/>
            </a:ext>
          </a:extLst>
        </xdr:cNvPr>
        <xdr:cNvCxnSpPr/>
      </xdr:nvCxnSpPr>
      <xdr:spPr>
        <a:xfrm>
          <a:off x="12344400" y="9952355"/>
          <a:ext cx="8001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99" name="n_1aveValue【学校施設】&#10;有形固定資産減価償却率">
          <a:extLst>
            <a:ext uri="{FF2B5EF4-FFF2-40B4-BE49-F238E27FC236}">
              <a16:creationId xmlns:a16="http://schemas.microsoft.com/office/drawing/2014/main" id="{07647D13-093D-46B7-AA3F-00CBA5ABFE6A}"/>
            </a:ext>
          </a:extLst>
        </xdr:cNvPr>
        <xdr:cNvSpPr txBox="1"/>
      </xdr:nvSpPr>
      <xdr:spPr>
        <a:xfrm>
          <a:off x="13745219"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00" name="n_2aveValue【学校施設】&#10;有形固定資産減価償却率">
          <a:extLst>
            <a:ext uri="{FF2B5EF4-FFF2-40B4-BE49-F238E27FC236}">
              <a16:creationId xmlns:a16="http://schemas.microsoft.com/office/drawing/2014/main" id="{D3978FBA-32B1-499A-B8F0-23B30BA7D77A}"/>
            </a:ext>
          </a:extLst>
        </xdr:cNvPr>
        <xdr:cNvSpPr txBox="1"/>
      </xdr:nvSpPr>
      <xdr:spPr>
        <a:xfrm>
          <a:off x="12964169"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601" name="n_3aveValue【学校施設】&#10;有形固定資産減価償却率">
          <a:extLst>
            <a:ext uri="{FF2B5EF4-FFF2-40B4-BE49-F238E27FC236}">
              <a16:creationId xmlns:a16="http://schemas.microsoft.com/office/drawing/2014/main" id="{A89C6382-4BB1-4026-B8A7-07731166B6B6}"/>
            </a:ext>
          </a:extLst>
        </xdr:cNvPr>
        <xdr:cNvSpPr txBox="1"/>
      </xdr:nvSpPr>
      <xdr:spPr>
        <a:xfrm>
          <a:off x="12164069"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02" name="n_4aveValue【学校施設】&#10;有形固定資産減価償却率">
          <a:extLst>
            <a:ext uri="{FF2B5EF4-FFF2-40B4-BE49-F238E27FC236}">
              <a16:creationId xmlns:a16="http://schemas.microsoft.com/office/drawing/2014/main" id="{FF4CC194-BDC9-4F7F-9097-46E136C31D54}"/>
            </a:ext>
          </a:extLst>
        </xdr:cNvPr>
        <xdr:cNvSpPr txBox="1"/>
      </xdr:nvSpPr>
      <xdr:spPr>
        <a:xfrm>
          <a:off x="11354444"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603" name="n_1mainValue【学校施設】&#10;有形固定資産減価償却率">
          <a:extLst>
            <a:ext uri="{FF2B5EF4-FFF2-40B4-BE49-F238E27FC236}">
              <a16:creationId xmlns:a16="http://schemas.microsoft.com/office/drawing/2014/main" id="{4374ED76-8D2F-4F0D-81B6-75D24232F910}"/>
            </a:ext>
          </a:extLst>
        </xdr:cNvPr>
        <xdr:cNvSpPr txBox="1"/>
      </xdr:nvSpPr>
      <xdr:spPr>
        <a:xfrm>
          <a:off x="13745219"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604" name="n_2mainValue【学校施設】&#10;有形固定資産減価償却率">
          <a:extLst>
            <a:ext uri="{FF2B5EF4-FFF2-40B4-BE49-F238E27FC236}">
              <a16:creationId xmlns:a16="http://schemas.microsoft.com/office/drawing/2014/main" id="{78981136-DFE8-4F40-8D97-BF2CDCB9A1A9}"/>
            </a:ext>
          </a:extLst>
        </xdr:cNvPr>
        <xdr:cNvSpPr txBox="1"/>
      </xdr:nvSpPr>
      <xdr:spPr>
        <a:xfrm>
          <a:off x="12964169"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605" name="n_3mainValue【学校施設】&#10;有形固定資産減価償却率">
          <a:extLst>
            <a:ext uri="{FF2B5EF4-FFF2-40B4-BE49-F238E27FC236}">
              <a16:creationId xmlns:a16="http://schemas.microsoft.com/office/drawing/2014/main" id="{89EFE164-DAC1-49A7-A491-A8DA72B5CA85}"/>
            </a:ext>
          </a:extLst>
        </xdr:cNvPr>
        <xdr:cNvSpPr txBox="1"/>
      </xdr:nvSpPr>
      <xdr:spPr>
        <a:xfrm>
          <a:off x="12164069"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B32D0D9B-837A-4F13-AFEC-F7E2FB620FD5}"/>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7" name="正方形/長方形 606">
          <a:extLst>
            <a:ext uri="{FF2B5EF4-FFF2-40B4-BE49-F238E27FC236}">
              <a16:creationId xmlns:a16="http://schemas.microsoft.com/office/drawing/2014/main" id="{407E6C29-AD5F-43DC-B71E-7CF53D85EE87}"/>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08" name="正方形/長方形 607">
          <a:extLst>
            <a:ext uri="{FF2B5EF4-FFF2-40B4-BE49-F238E27FC236}">
              <a16:creationId xmlns:a16="http://schemas.microsoft.com/office/drawing/2014/main" id="{F894C0BB-988E-4327-98F4-E34F05E2E789}"/>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09" name="正方形/長方形 608">
          <a:extLst>
            <a:ext uri="{FF2B5EF4-FFF2-40B4-BE49-F238E27FC236}">
              <a16:creationId xmlns:a16="http://schemas.microsoft.com/office/drawing/2014/main" id="{2584E0AF-A4BA-40AF-913C-B32A27A5DF23}"/>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0" name="正方形/長方形 609">
          <a:extLst>
            <a:ext uri="{FF2B5EF4-FFF2-40B4-BE49-F238E27FC236}">
              <a16:creationId xmlns:a16="http://schemas.microsoft.com/office/drawing/2014/main" id="{9FCDAFF3-B967-4127-8EDA-B97CB3508A01}"/>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850D5208-5B01-406E-A1C3-EC6E15697A2A}"/>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B59359BB-F6B7-47C8-B6EE-B3C8DBF4EF58}"/>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724D9F2E-5918-4CEE-8613-0293CB64E1E3}"/>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618B7F89-E13C-4A0E-8444-7DC214E86EFB}"/>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7554DF19-4743-4321-9C74-16B6189E5136}"/>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CD57530C-9137-402C-89A9-D0C6F6954F3E}"/>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81F7F4E6-27BC-48CA-8EA6-4E8F40A3258F}"/>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582029FC-7445-40C9-8616-573FD30B844D}"/>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C6E58E9D-D060-45AC-95C5-4FD59837044C}"/>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a:extLst>
            <a:ext uri="{FF2B5EF4-FFF2-40B4-BE49-F238E27FC236}">
              <a16:creationId xmlns:a16="http://schemas.microsoft.com/office/drawing/2014/main" id="{7338E462-6429-46B4-885F-137B764949DB}"/>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B8FB7D0F-472E-4711-979E-B54A3EFDA94B}"/>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a:extLst>
            <a:ext uri="{FF2B5EF4-FFF2-40B4-BE49-F238E27FC236}">
              <a16:creationId xmlns:a16="http://schemas.microsoft.com/office/drawing/2014/main" id="{53880F6A-6FBF-41AE-99CF-A6087ABB9D6C}"/>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72E26560-0BD1-4E95-834E-71B80E025916}"/>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a:extLst>
            <a:ext uri="{FF2B5EF4-FFF2-40B4-BE49-F238E27FC236}">
              <a16:creationId xmlns:a16="http://schemas.microsoft.com/office/drawing/2014/main" id="{C7153F44-A8F1-45FC-8751-54BEA9B62692}"/>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35A590E1-CBAA-4F7C-B922-9B2EF3F95A55}"/>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82758FCB-F818-49B5-90DB-10F9A0EBFBC3}"/>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F977192B-D5A5-429B-AA56-60015357A626}"/>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628" name="直線コネクタ 627">
          <a:extLst>
            <a:ext uri="{FF2B5EF4-FFF2-40B4-BE49-F238E27FC236}">
              <a16:creationId xmlns:a16="http://schemas.microsoft.com/office/drawing/2014/main" id="{5F989A50-708B-4C64-BE89-FC49BE08D5A1}"/>
            </a:ext>
          </a:extLst>
        </xdr:cNvPr>
        <xdr:cNvCxnSpPr/>
      </xdr:nvCxnSpPr>
      <xdr:spPr>
        <a:xfrm flipV="1">
          <a:off x="19952970" y="901763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629" name="【学校施設】&#10;一人当たり面積最小値テキスト">
          <a:extLst>
            <a:ext uri="{FF2B5EF4-FFF2-40B4-BE49-F238E27FC236}">
              <a16:creationId xmlns:a16="http://schemas.microsoft.com/office/drawing/2014/main" id="{D477A50C-7B76-4C6F-AE9F-9CA61CFA575F}"/>
            </a:ext>
          </a:extLst>
        </xdr:cNvPr>
        <xdr:cNvSpPr txBox="1"/>
      </xdr:nvSpPr>
      <xdr:spPr>
        <a:xfrm>
          <a:off x="20002500"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630" name="直線コネクタ 629">
          <a:extLst>
            <a:ext uri="{FF2B5EF4-FFF2-40B4-BE49-F238E27FC236}">
              <a16:creationId xmlns:a16="http://schemas.microsoft.com/office/drawing/2014/main" id="{28EDEA9C-126A-46C7-A7D5-10F4C440872A}"/>
            </a:ext>
          </a:extLst>
        </xdr:cNvPr>
        <xdr:cNvCxnSpPr/>
      </xdr:nvCxnSpPr>
      <xdr:spPr>
        <a:xfrm>
          <a:off x="19878675" y="102082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631" name="【学校施設】&#10;一人当たり面積最大値テキスト">
          <a:extLst>
            <a:ext uri="{FF2B5EF4-FFF2-40B4-BE49-F238E27FC236}">
              <a16:creationId xmlns:a16="http://schemas.microsoft.com/office/drawing/2014/main" id="{2B56644A-7DAF-47A1-8FF3-162584424E5B}"/>
            </a:ext>
          </a:extLst>
        </xdr:cNvPr>
        <xdr:cNvSpPr txBox="1"/>
      </xdr:nvSpPr>
      <xdr:spPr>
        <a:xfrm>
          <a:off x="20002500" y="880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32" name="直線コネクタ 631">
          <a:extLst>
            <a:ext uri="{FF2B5EF4-FFF2-40B4-BE49-F238E27FC236}">
              <a16:creationId xmlns:a16="http://schemas.microsoft.com/office/drawing/2014/main" id="{3D2A65FB-312E-41E9-B98F-DFB3B7512436}"/>
            </a:ext>
          </a:extLst>
        </xdr:cNvPr>
        <xdr:cNvCxnSpPr/>
      </xdr:nvCxnSpPr>
      <xdr:spPr>
        <a:xfrm>
          <a:off x="19878675" y="90176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469744" cy="259045"/>
    <xdr:sp macro="" textlink="">
      <xdr:nvSpPr>
        <xdr:cNvPr id="633" name="【学校施設】&#10;一人当たり面積平均値テキスト">
          <a:extLst>
            <a:ext uri="{FF2B5EF4-FFF2-40B4-BE49-F238E27FC236}">
              <a16:creationId xmlns:a16="http://schemas.microsoft.com/office/drawing/2014/main" id="{503C685F-2560-4D8D-8A1C-40E8BE2C38B5}"/>
            </a:ext>
          </a:extLst>
        </xdr:cNvPr>
        <xdr:cNvSpPr txBox="1"/>
      </xdr:nvSpPr>
      <xdr:spPr>
        <a:xfrm>
          <a:off x="20002500" y="962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34" name="フローチャート: 判断 633">
          <a:extLst>
            <a:ext uri="{FF2B5EF4-FFF2-40B4-BE49-F238E27FC236}">
              <a16:creationId xmlns:a16="http://schemas.microsoft.com/office/drawing/2014/main" id="{FCFB3461-4F3E-40ED-8BA1-03E9CF5C8D86}"/>
            </a:ext>
          </a:extLst>
        </xdr:cNvPr>
        <xdr:cNvSpPr/>
      </xdr:nvSpPr>
      <xdr:spPr>
        <a:xfrm>
          <a:off x="19897725" y="964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635" name="フローチャート: 判断 634">
          <a:extLst>
            <a:ext uri="{FF2B5EF4-FFF2-40B4-BE49-F238E27FC236}">
              <a16:creationId xmlns:a16="http://schemas.microsoft.com/office/drawing/2014/main" id="{98A12A97-0CBB-4F39-9338-F02B3B6D2B3F}"/>
            </a:ext>
          </a:extLst>
        </xdr:cNvPr>
        <xdr:cNvSpPr/>
      </xdr:nvSpPr>
      <xdr:spPr>
        <a:xfrm>
          <a:off x="19154775" y="97180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636" name="フローチャート: 判断 635">
          <a:extLst>
            <a:ext uri="{FF2B5EF4-FFF2-40B4-BE49-F238E27FC236}">
              <a16:creationId xmlns:a16="http://schemas.microsoft.com/office/drawing/2014/main" id="{E86CD285-C0B0-45BA-90B5-C9F228AC3A47}"/>
            </a:ext>
          </a:extLst>
        </xdr:cNvPr>
        <xdr:cNvSpPr/>
      </xdr:nvSpPr>
      <xdr:spPr>
        <a:xfrm>
          <a:off x="18345150" y="97224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37" name="フローチャート: 判断 636">
          <a:extLst>
            <a:ext uri="{FF2B5EF4-FFF2-40B4-BE49-F238E27FC236}">
              <a16:creationId xmlns:a16="http://schemas.microsoft.com/office/drawing/2014/main" id="{EA919FE5-1650-4247-9E0A-2BE94DF87E90}"/>
            </a:ext>
          </a:extLst>
        </xdr:cNvPr>
        <xdr:cNvSpPr/>
      </xdr:nvSpPr>
      <xdr:spPr>
        <a:xfrm>
          <a:off x="17554575" y="975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38" name="フローチャート: 判断 637">
          <a:extLst>
            <a:ext uri="{FF2B5EF4-FFF2-40B4-BE49-F238E27FC236}">
              <a16:creationId xmlns:a16="http://schemas.microsoft.com/office/drawing/2014/main" id="{3E5BC337-2C0C-4C90-9526-C35F0B958566}"/>
            </a:ext>
          </a:extLst>
        </xdr:cNvPr>
        <xdr:cNvSpPr/>
      </xdr:nvSpPr>
      <xdr:spPr>
        <a:xfrm>
          <a:off x="16754475" y="10029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784A7F4-6F8A-47A3-819D-8EEFC50A4C8F}"/>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259A9F5-23F0-41A2-A868-C7AD7DF2AD91}"/>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28576CB-4938-4DDF-8525-E3CDC47D6C5D}"/>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EF751D1-1008-4379-B516-65B77B477630}"/>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2FB19FB-F6E3-46C5-BF59-956F57579B51}"/>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101600</xdr:rowOff>
    </xdr:from>
    <xdr:to>
      <xdr:col>116</xdr:col>
      <xdr:colOff>114300</xdr:colOff>
      <xdr:row>58</xdr:row>
      <xdr:rowOff>31750</xdr:rowOff>
    </xdr:to>
    <xdr:sp macro="" textlink="">
      <xdr:nvSpPr>
        <xdr:cNvPr id="644" name="楕円 643">
          <a:extLst>
            <a:ext uri="{FF2B5EF4-FFF2-40B4-BE49-F238E27FC236}">
              <a16:creationId xmlns:a16="http://schemas.microsoft.com/office/drawing/2014/main" id="{C62F6EE4-F135-4A28-858B-00C3D60B93D2}"/>
            </a:ext>
          </a:extLst>
        </xdr:cNvPr>
        <xdr:cNvSpPr/>
      </xdr:nvSpPr>
      <xdr:spPr>
        <a:xfrm>
          <a:off x="19897725" y="9344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124477</xdr:rowOff>
    </xdr:from>
    <xdr:ext cx="469744" cy="259045"/>
    <xdr:sp macro="" textlink="">
      <xdr:nvSpPr>
        <xdr:cNvPr id="645" name="【学校施設】&#10;一人当たり面積該当値テキスト">
          <a:extLst>
            <a:ext uri="{FF2B5EF4-FFF2-40B4-BE49-F238E27FC236}">
              <a16:creationId xmlns:a16="http://schemas.microsoft.com/office/drawing/2014/main" id="{F8EE9394-AFDE-4EFF-B502-26A36EE926E2}"/>
            </a:ext>
          </a:extLst>
        </xdr:cNvPr>
        <xdr:cNvSpPr txBox="1"/>
      </xdr:nvSpPr>
      <xdr:spPr>
        <a:xfrm>
          <a:off x="20002500"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101600</xdr:rowOff>
    </xdr:from>
    <xdr:to>
      <xdr:col>112</xdr:col>
      <xdr:colOff>38100</xdr:colOff>
      <xdr:row>58</xdr:row>
      <xdr:rowOff>31750</xdr:rowOff>
    </xdr:to>
    <xdr:sp macro="" textlink="">
      <xdr:nvSpPr>
        <xdr:cNvPr id="646" name="楕円 645">
          <a:extLst>
            <a:ext uri="{FF2B5EF4-FFF2-40B4-BE49-F238E27FC236}">
              <a16:creationId xmlns:a16="http://schemas.microsoft.com/office/drawing/2014/main" id="{B646A2C9-342C-4937-9A85-CE29ED0FDEDC}"/>
            </a:ext>
          </a:extLst>
        </xdr:cNvPr>
        <xdr:cNvSpPr/>
      </xdr:nvSpPr>
      <xdr:spPr>
        <a:xfrm>
          <a:off x="19154775" y="93440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152400</xdr:rowOff>
    </xdr:from>
    <xdr:to>
      <xdr:col>116</xdr:col>
      <xdr:colOff>63500</xdr:colOff>
      <xdr:row>57</xdr:row>
      <xdr:rowOff>152400</xdr:rowOff>
    </xdr:to>
    <xdr:cxnSp macro="">
      <xdr:nvCxnSpPr>
        <xdr:cNvPr id="647" name="直線コネクタ 646">
          <a:extLst>
            <a:ext uri="{FF2B5EF4-FFF2-40B4-BE49-F238E27FC236}">
              <a16:creationId xmlns:a16="http://schemas.microsoft.com/office/drawing/2014/main" id="{2C2D0CF9-4447-4ECA-B8F1-A80FD66FB4A7}"/>
            </a:ext>
          </a:extLst>
        </xdr:cNvPr>
        <xdr:cNvCxnSpPr/>
      </xdr:nvCxnSpPr>
      <xdr:spPr>
        <a:xfrm>
          <a:off x="19202400" y="93916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139700</xdr:rowOff>
    </xdr:from>
    <xdr:to>
      <xdr:col>107</xdr:col>
      <xdr:colOff>101600</xdr:colOff>
      <xdr:row>58</xdr:row>
      <xdr:rowOff>69850</xdr:rowOff>
    </xdr:to>
    <xdr:sp macro="" textlink="">
      <xdr:nvSpPr>
        <xdr:cNvPr id="648" name="楕円 647">
          <a:extLst>
            <a:ext uri="{FF2B5EF4-FFF2-40B4-BE49-F238E27FC236}">
              <a16:creationId xmlns:a16="http://schemas.microsoft.com/office/drawing/2014/main" id="{1FDC1C3A-1432-4C7E-951A-CF29D2AAA6A9}"/>
            </a:ext>
          </a:extLst>
        </xdr:cNvPr>
        <xdr:cNvSpPr/>
      </xdr:nvSpPr>
      <xdr:spPr>
        <a:xfrm>
          <a:off x="18345150" y="9382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152400</xdr:rowOff>
    </xdr:from>
    <xdr:to>
      <xdr:col>111</xdr:col>
      <xdr:colOff>177800</xdr:colOff>
      <xdr:row>58</xdr:row>
      <xdr:rowOff>19050</xdr:rowOff>
    </xdr:to>
    <xdr:cxnSp macro="">
      <xdr:nvCxnSpPr>
        <xdr:cNvPr id="649" name="直線コネクタ 648">
          <a:extLst>
            <a:ext uri="{FF2B5EF4-FFF2-40B4-BE49-F238E27FC236}">
              <a16:creationId xmlns:a16="http://schemas.microsoft.com/office/drawing/2014/main" id="{CE064BAD-34E7-456C-8B50-9872CB1E64AE}"/>
            </a:ext>
          </a:extLst>
        </xdr:cNvPr>
        <xdr:cNvCxnSpPr/>
      </xdr:nvCxnSpPr>
      <xdr:spPr>
        <a:xfrm flipV="1">
          <a:off x="18392775" y="939165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78740</xdr:rowOff>
    </xdr:from>
    <xdr:to>
      <xdr:col>102</xdr:col>
      <xdr:colOff>165100</xdr:colOff>
      <xdr:row>59</xdr:row>
      <xdr:rowOff>8890</xdr:rowOff>
    </xdr:to>
    <xdr:sp macro="" textlink="">
      <xdr:nvSpPr>
        <xdr:cNvPr id="650" name="楕円 649">
          <a:extLst>
            <a:ext uri="{FF2B5EF4-FFF2-40B4-BE49-F238E27FC236}">
              <a16:creationId xmlns:a16="http://schemas.microsoft.com/office/drawing/2014/main" id="{A8C77887-3B52-4647-9069-7894DF9DF7D1}"/>
            </a:ext>
          </a:extLst>
        </xdr:cNvPr>
        <xdr:cNvSpPr/>
      </xdr:nvSpPr>
      <xdr:spPr>
        <a:xfrm>
          <a:off x="17554575" y="94799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19050</xdr:rowOff>
    </xdr:from>
    <xdr:to>
      <xdr:col>107</xdr:col>
      <xdr:colOff>50800</xdr:colOff>
      <xdr:row>58</xdr:row>
      <xdr:rowOff>129540</xdr:rowOff>
    </xdr:to>
    <xdr:cxnSp macro="">
      <xdr:nvCxnSpPr>
        <xdr:cNvPr id="651" name="直線コネクタ 650">
          <a:extLst>
            <a:ext uri="{FF2B5EF4-FFF2-40B4-BE49-F238E27FC236}">
              <a16:creationId xmlns:a16="http://schemas.microsoft.com/office/drawing/2014/main" id="{D015268A-7207-4DE8-B530-37B636D2561E}"/>
            </a:ext>
          </a:extLst>
        </xdr:cNvPr>
        <xdr:cNvCxnSpPr/>
      </xdr:nvCxnSpPr>
      <xdr:spPr>
        <a:xfrm flipV="1">
          <a:off x="17602200" y="9420225"/>
          <a:ext cx="790575"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76217</xdr:rowOff>
    </xdr:from>
    <xdr:ext cx="469744" cy="259045"/>
    <xdr:sp macro="" textlink="">
      <xdr:nvSpPr>
        <xdr:cNvPr id="652" name="n_1aveValue【学校施設】&#10;一人当たり面積">
          <a:extLst>
            <a:ext uri="{FF2B5EF4-FFF2-40B4-BE49-F238E27FC236}">
              <a16:creationId xmlns:a16="http://schemas.microsoft.com/office/drawing/2014/main" id="{ED033E7E-9D0C-4625-872D-3B61E2CA41CB}"/>
            </a:ext>
          </a:extLst>
        </xdr:cNvPr>
        <xdr:cNvSpPr txBox="1"/>
      </xdr:nvSpPr>
      <xdr:spPr>
        <a:xfrm>
          <a:off x="18983402" y="980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83837</xdr:rowOff>
    </xdr:from>
    <xdr:ext cx="469744" cy="259045"/>
    <xdr:sp macro="" textlink="">
      <xdr:nvSpPr>
        <xdr:cNvPr id="653" name="n_2aveValue【学校施設】&#10;一人当たり面積">
          <a:extLst>
            <a:ext uri="{FF2B5EF4-FFF2-40B4-BE49-F238E27FC236}">
              <a16:creationId xmlns:a16="http://schemas.microsoft.com/office/drawing/2014/main" id="{8952EBC1-B582-40F6-8C08-FCD6A2FDA34A}"/>
            </a:ext>
          </a:extLst>
        </xdr:cNvPr>
        <xdr:cNvSpPr txBox="1"/>
      </xdr:nvSpPr>
      <xdr:spPr>
        <a:xfrm>
          <a:off x="18183302" y="981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54" name="n_3aveValue【学校施設】&#10;一人当たり面積">
          <a:extLst>
            <a:ext uri="{FF2B5EF4-FFF2-40B4-BE49-F238E27FC236}">
              <a16:creationId xmlns:a16="http://schemas.microsoft.com/office/drawing/2014/main" id="{75915EB6-B0D0-48DC-8C38-A28E7C9C0DC3}"/>
            </a:ext>
          </a:extLst>
        </xdr:cNvPr>
        <xdr:cNvSpPr txBox="1"/>
      </xdr:nvSpPr>
      <xdr:spPr>
        <a:xfrm>
          <a:off x="17383202"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55" name="n_4aveValue【学校施設】&#10;一人当たり面積">
          <a:extLst>
            <a:ext uri="{FF2B5EF4-FFF2-40B4-BE49-F238E27FC236}">
              <a16:creationId xmlns:a16="http://schemas.microsoft.com/office/drawing/2014/main" id="{C355A813-6AB7-44AC-B13D-2A33ECA9F742}"/>
            </a:ext>
          </a:extLst>
        </xdr:cNvPr>
        <xdr:cNvSpPr txBox="1"/>
      </xdr:nvSpPr>
      <xdr:spPr>
        <a:xfrm>
          <a:off x="165926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48277</xdr:rowOff>
    </xdr:from>
    <xdr:ext cx="469744" cy="259045"/>
    <xdr:sp macro="" textlink="">
      <xdr:nvSpPr>
        <xdr:cNvPr id="656" name="n_1mainValue【学校施設】&#10;一人当たり面積">
          <a:extLst>
            <a:ext uri="{FF2B5EF4-FFF2-40B4-BE49-F238E27FC236}">
              <a16:creationId xmlns:a16="http://schemas.microsoft.com/office/drawing/2014/main" id="{05E3881B-30FF-4828-818A-FA51321A0BEE}"/>
            </a:ext>
          </a:extLst>
        </xdr:cNvPr>
        <xdr:cNvSpPr txBox="1"/>
      </xdr:nvSpPr>
      <xdr:spPr>
        <a:xfrm>
          <a:off x="18983402" y="912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86377</xdr:rowOff>
    </xdr:from>
    <xdr:ext cx="469744" cy="259045"/>
    <xdr:sp macro="" textlink="">
      <xdr:nvSpPr>
        <xdr:cNvPr id="657" name="n_2mainValue【学校施設】&#10;一人当たり面積">
          <a:extLst>
            <a:ext uri="{FF2B5EF4-FFF2-40B4-BE49-F238E27FC236}">
              <a16:creationId xmlns:a16="http://schemas.microsoft.com/office/drawing/2014/main" id="{D4740D60-EB37-4921-A05E-81494706463A}"/>
            </a:ext>
          </a:extLst>
        </xdr:cNvPr>
        <xdr:cNvSpPr txBox="1"/>
      </xdr:nvSpPr>
      <xdr:spPr>
        <a:xfrm>
          <a:off x="18183302" y="916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25417</xdr:rowOff>
    </xdr:from>
    <xdr:ext cx="469744" cy="259045"/>
    <xdr:sp macro="" textlink="">
      <xdr:nvSpPr>
        <xdr:cNvPr id="658" name="n_3mainValue【学校施設】&#10;一人当たり面積">
          <a:extLst>
            <a:ext uri="{FF2B5EF4-FFF2-40B4-BE49-F238E27FC236}">
              <a16:creationId xmlns:a16="http://schemas.microsoft.com/office/drawing/2014/main" id="{282F1C64-7CB6-4B7E-9B2A-FD742D00508A}"/>
            </a:ext>
          </a:extLst>
        </xdr:cNvPr>
        <xdr:cNvSpPr txBox="1"/>
      </xdr:nvSpPr>
      <xdr:spPr>
        <a:xfrm>
          <a:off x="17383202" y="92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4F71DAE2-888C-4B73-A45D-00A6E699DDD3}"/>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0" name="正方形/長方形 659">
          <a:extLst>
            <a:ext uri="{FF2B5EF4-FFF2-40B4-BE49-F238E27FC236}">
              <a16:creationId xmlns:a16="http://schemas.microsoft.com/office/drawing/2014/main" id="{1E4FCE2E-3DDD-411A-BAC9-738086A465D5}"/>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1" name="正方形/長方形 660">
          <a:extLst>
            <a:ext uri="{FF2B5EF4-FFF2-40B4-BE49-F238E27FC236}">
              <a16:creationId xmlns:a16="http://schemas.microsoft.com/office/drawing/2014/main" id="{BE7FF428-AB6C-4E6B-86A0-5EAFFA39C045}"/>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2" name="正方形/長方形 661">
          <a:extLst>
            <a:ext uri="{FF2B5EF4-FFF2-40B4-BE49-F238E27FC236}">
              <a16:creationId xmlns:a16="http://schemas.microsoft.com/office/drawing/2014/main" id="{AFE720E7-F66A-4815-A7B4-6497B24EBE76}"/>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3" name="正方形/長方形 662">
          <a:extLst>
            <a:ext uri="{FF2B5EF4-FFF2-40B4-BE49-F238E27FC236}">
              <a16:creationId xmlns:a16="http://schemas.microsoft.com/office/drawing/2014/main" id="{FE0A373B-A69C-4581-938D-1DE1991DF306}"/>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CA02AE54-7034-4E25-A3C5-A9E7E3F50F84}"/>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a:extLst>
            <a:ext uri="{FF2B5EF4-FFF2-40B4-BE49-F238E27FC236}">
              <a16:creationId xmlns:a16="http://schemas.microsoft.com/office/drawing/2014/main" id="{ED3D437F-7A9E-4949-9951-0D67542DDE3C}"/>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a:extLst>
            <a:ext uri="{FF2B5EF4-FFF2-40B4-BE49-F238E27FC236}">
              <a16:creationId xmlns:a16="http://schemas.microsoft.com/office/drawing/2014/main" id="{1D3EA6BA-75B2-4541-8ECC-3C4071401C9F}"/>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7" name="テキスト ボックス 666">
          <a:extLst>
            <a:ext uri="{FF2B5EF4-FFF2-40B4-BE49-F238E27FC236}">
              <a16:creationId xmlns:a16="http://schemas.microsoft.com/office/drawing/2014/main" id="{5030D354-8878-46E6-8381-4A8C0046C4AD}"/>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8" name="直線コネクタ 667">
          <a:extLst>
            <a:ext uri="{FF2B5EF4-FFF2-40B4-BE49-F238E27FC236}">
              <a16:creationId xmlns:a16="http://schemas.microsoft.com/office/drawing/2014/main" id="{4A10D809-030E-4009-995C-E4EDFDE97AC5}"/>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9" name="テキスト ボックス 668">
          <a:extLst>
            <a:ext uri="{FF2B5EF4-FFF2-40B4-BE49-F238E27FC236}">
              <a16:creationId xmlns:a16="http://schemas.microsoft.com/office/drawing/2014/main" id="{305CC70F-6333-48E4-9B9C-BAA93674B9BA}"/>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0" name="直線コネクタ 669">
          <a:extLst>
            <a:ext uri="{FF2B5EF4-FFF2-40B4-BE49-F238E27FC236}">
              <a16:creationId xmlns:a16="http://schemas.microsoft.com/office/drawing/2014/main" id="{163C721D-6722-42E3-B2ED-F0EDCC92CE6F}"/>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1" name="テキスト ボックス 670">
          <a:extLst>
            <a:ext uri="{FF2B5EF4-FFF2-40B4-BE49-F238E27FC236}">
              <a16:creationId xmlns:a16="http://schemas.microsoft.com/office/drawing/2014/main" id="{784C1658-8D0A-4AA1-B689-D67903BC7A44}"/>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a:extLst>
            <a:ext uri="{FF2B5EF4-FFF2-40B4-BE49-F238E27FC236}">
              <a16:creationId xmlns:a16="http://schemas.microsoft.com/office/drawing/2014/main" id="{EF2E5C72-96C5-4881-AF77-DED7AA0ED0F2}"/>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a:extLst>
            <a:ext uri="{FF2B5EF4-FFF2-40B4-BE49-F238E27FC236}">
              <a16:creationId xmlns:a16="http://schemas.microsoft.com/office/drawing/2014/main" id="{0CC5E530-09ED-4FA4-8131-AEF4A44F07A5}"/>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4" name="直線コネクタ 673">
          <a:extLst>
            <a:ext uri="{FF2B5EF4-FFF2-40B4-BE49-F238E27FC236}">
              <a16:creationId xmlns:a16="http://schemas.microsoft.com/office/drawing/2014/main" id="{8BFC7861-DF55-470D-B65B-A1A8E1314C59}"/>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5" name="テキスト ボックス 674">
          <a:extLst>
            <a:ext uri="{FF2B5EF4-FFF2-40B4-BE49-F238E27FC236}">
              <a16:creationId xmlns:a16="http://schemas.microsoft.com/office/drawing/2014/main" id="{92BEC5D1-0414-4C89-8DBE-F2A1B170F4C0}"/>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6" name="直線コネクタ 675">
          <a:extLst>
            <a:ext uri="{FF2B5EF4-FFF2-40B4-BE49-F238E27FC236}">
              <a16:creationId xmlns:a16="http://schemas.microsoft.com/office/drawing/2014/main" id="{72F9DB17-ACEC-4BE3-AE9E-F58F869B41A2}"/>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77" name="テキスト ボックス 676">
          <a:extLst>
            <a:ext uri="{FF2B5EF4-FFF2-40B4-BE49-F238E27FC236}">
              <a16:creationId xmlns:a16="http://schemas.microsoft.com/office/drawing/2014/main" id="{8194A251-DDAE-4CCB-827B-33DD30074BEF}"/>
            </a:ext>
          </a:extLst>
        </xdr:cNvPr>
        <xdr:cNvSpPr txBox="1"/>
      </xdr:nvSpPr>
      <xdr:spPr>
        <a:xfrm>
          <a:off x="10903736" y="12475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3DFFA5AE-2C1C-4940-B475-650F247FF043}"/>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図書館】&#10;有形固定資産減価償却率グラフ枠">
          <a:extLst>
            <a:ext uri="{FF2B5EF4-FFF2-40B4-BE49-F238E27FC236}">
              <a16:creationId xmlns:a16="http://schemas.microsoft.com/office/drawing/2014/main" id="{2824A839-E312-41A6-83B2-361CF10830C1}"/>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17145</xdr:rowOff>
    </xdr:from>
    <xdr:to>
      <xdr:col>85</xdr:col>
      <xdr:colOff>126364</xdr:colOff>
      <xdr:row>85</xdr:row>
      <xdr:rowOff>87630</xdr:rowOff>
    </xdr:to>
    <xdr:cxnSp macro="">
      <xdr:nvCxnSpPr>
        <xdr:cNvPr id="680" name="直線コネクタ 679">
          <a:extLst>
            <a:ext uri="{FF2B5EF4-FFF2-40B4-BE49-F238E27FC236}">
              <a16:creationId xmlns:a16="http://schemas.microsoft.com/office/drawing/2014/main" id="{EF4C699E-7ECD-4D18-BF5A-6CCC63C87170}"/>
            </a:ext>
          </a:extLst>
        </xdr:cNvPr>
        <xdr:cNvCxnSpPr/>
      </xdr:nvCxnSpPr>
      <xdr:spPr>
        <a:xfrm flipV="1">
          <a:off x="14695170" y="12656820"/>
          <a:ext cx="1269"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91457</xdr:rowOff>
    </xdr:from>
    <xdr:ext cx="405111" cy="259045"/>
    <xdr:sp macro="" textlink="">
      <xdr:nvSpPr>
        <xdr:cNvPr id="681" name="【図書館】&#10;有形固定資産減価償却率最小値テキスト">
          <a:extLst>
            <a:ext uri="{FF2B5EF4-FFF2-40B4-BE49-F238E27FC236}">
              <a16:creationId xmlns:a16="http://schemas.microsoft.com/office/drawing/2014/main" id="{80857DF3-1EAA-4C3F-9354-CEBDCA4289B2}"/>
            </a:ext>
          </a:extLst>
        </xdr:cNvPr>
        <xdr:cNvSpPr txBox="1"/>
      </xdr:nvSpPr>
      <xdr:spPr>
        <a:xfrm>
          <a:off x="147447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82" name="直線コネクタ 681">
          <a:extLst>
            <a:ext uri="{FF2B5EF4-FFF2-40B4-BE49-F238E27FC236}">
              <a16:creationId xmlns:a16="http://schemas.microsoft.com/office/drawing/2014/main" id="{CDE430BE-C6EA-4F40-A0AF-C03CF037C0E1}"/>
            </a:ext>
          </a:extLst>
        </xdr:cNvPr>
        <xdr:cNvCxnSpPr/>
      </xdr:nvCxnSpPr>
      <xdr:spPr>
        <a:xfrm>
          <a:off x="14611350" y="13857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135272</xdr:rowOff>
    </xdr:from>
    <xdr:ext cx="340478" cy="259045"/>
    <xdr:sp macro="" textlink="">
      <xdr:nvSpPr>
        <xdr:cNvPr id="683" name="【図書館】&#10;有形固定資産減価償却率最大値テキスト">
          <a:extLst>
            <a:ext uri="{FF2B5EF4-FFF2-40B4-BE49-F238E27FC236}">
              <a16:creationId xmlns:a16="http://schemas.microsoft.com/office/drawing/2014/main" id="{0612FDBF-A79A-42CF-9430-0C6416176595}"/>
            </a:ext>
          </a:extLst>
        </xdr:cNvPr>
        <xdr:cNvSpPr txBox="1"/>
      </xdr:nvSpPr>
      <xdr:spPr>
        <a:xfrm>
          <a:off x="14744700" y="1245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84" name="直線コネクタ 683">
          <a:extLst>
            <a:ext uri="{FF2B5EF4-FFF2-40B4-BE49-F238E27FC236}">
              <a16:creationId xmlns:a16="http://schemas.microsoft.com/office/drawing/2014/main" id="{E74E5090-CEE6-4374-B11D-085ED782B1FB}"/>
            </a:ext>
          </a:extLst>
        </xdr:cNvPr>
        <xdr:cNvCxnSpPr/>
      </xdr:nvCxnSpPr>
      <xdr:spPr>
        <a:xfrm>
          <a:off x="14611350" y="126568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131463</xdr:rowOff>
    </xdr:from>
    <xdr:ext cx="405111" cy="259045"/>
    <xdr:sp macro="" textlink="">
      <xdr:nvSpPr>
        <xdr:cNvPr id="685" name="【図書館】&#10;有形固定資産減価償却率平均値テキスト">
          <a:extLst>
            <a:ext uri="{FF2B5EF4-FFF2-40B4-BE49-F238E27FC236}">
              <a16:creationId xmlns:a16="http://schemas.microsoft.com/office/drawing/2014/main" id="{A5F94426-D1B8-44E3-8C1B-7C21FEA35616}"/>
            </a:ext>
          </a:extLst>
        </xdr:cNvPr>
        <xdr:cNvSpPr txBox="1"/>
      </xdr:nvSpPr>
      <xdr:spPr>
        <a:xfrm>
          <a:off x="14744700" y="1325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6" name="フローチャート: 判断 685">
          <a:extLst>
            <a:ext uri="{FF2B5EF4-FFF2-40B4-BE49-F238E27FC236}">
              <a16:creationId xmlns:a16="http://schemas.microsoft.com/office/drawing/2014/main" id="{549D0EC0-B172-4BAF-9E72-F66B7066F728}"/>
            </a:ext>
          </a:extLst>
        </xdr:cNvPr>
        <xdr:cNvSpPr/>
      </xdr:nvSpPr>
      <xdr:spPr>
        <a:xfrm>
          <a:off x="14649450" y="132784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87" name="フローチャート: 判断 686">
          <a:extLst>
            <a:ext uri="{FF2B5EF4-FFF2-40B4-BE49-F238E27FC236}">
              <a16:creationId xmlns:a16="http://schemas.microsoft.com/office/drawing/2014/main" id="{148C8491-2B1A-47EB-B574-F24CD840F969}"/>
            </a:ext>
          </a:extLst>
        </xdr:cNvPr>
        <xdr:cNvSpPr/>
      </xdr:nvSpPr>
      <xdr:spPr>
        <a:xfrm>
          <a:off x="13887450" y="1339024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8255</xdr:rowOff>
    </xdr:from>
    <xdr:to>
      <xdr:col>76</xdr:col>
      <xdr:colOff>165100</xdr:colOff>
      <xdr:row>83</xdr:row>
      <xdr:rowOff>109855</xdr:rowOff>
    </xdr:to>
    <xdr:sp macro="" textlink="">
      <xdr:nvSpPr>
        <xdr:cNvPr id="688" name="フローチャート: 判断 687">
          <a:extLst>
            <a:ext uri="{FF2B5EF4-FFF2-40B4-BE49-F238E27FC236}">
              <a16:creationId xmlns:a16="http://schemas.microsoft.com/office/drawing/2014/main" id="{D7B79365-1546-4E20-B27F-71116D9F5AB5}"/>
            </a:ext>
          </a:extLst>
        </xdr:cNvPr>
        <xdr:cNvSpPr/>
      </xdr:nvSpPr>
      <xdr:spPr>
        <a:xfrm>
          <a:off x="13096875" y="13460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82550</xdr:rowOff>
    </xdr:from>
    <xdr:to>
      <xdr:col>72</xdr:col>
      <xdr:colOff>38100</xdr:colOff>
      <xdr:row>83</xdr:row>
      <xdr:rowOff>12700</xdr:rowOff>
    </xdr:to>
    <xdr:sp macro="" textlink="">
      <xdr:nvSpPr>
        <xdr:cNvPr id="689" name="フローチャート: 判断 688">
          <a:extLst>
            <a:ext uri="{FF2B5EF4-FFF2-40B4-BE49-F238E27FC236}">
              <a16:creationId xmlns:a16="http://schemas.microsoft.com/office/drawing/2014/main" id="{5A48C50A-F855-4D94-90F6-D6237AB14AA9}"/>
            </a:ext>
          </a:extLst>
        </xdr:cNvPr>
        <xdr:cNvSpPr/>
      </xdr:nvSpPr>
      <xdr:spPr>
        <a:xfrm>
          <a:off x="12296775" y="13373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53975</xdr:rowOff>
    </xdr:from>
    <xdr:to>
      <xdr:col>67</xdr:col>
      <xdr:colOff>101600</xdr:colOff>
      <xdr:row>80</xdr:row>
      <xdr:rowOff>155575</xdr:rowOff>
    </xdr:to>
    <xdr:sp macro="" textlink="">
      <xdr:nvSpPr>
        <xdr:cNvPr id="690" name="フローチャート: 判断 689">
          <a:extLst>
            <a:ext uri="{FF2B5EF4-FFF2-40B4-BE49-F238E27FC236}">
              <a16:creationId xmlns:a16="http://schemas.microsoft.com/office/drawing/2014/main" id="{D1F4FAA4-5546-47B8-96F0-5880911A3261}"/>
            </a:ext>
          </a:extLst>
        </xdr:cNvPr>
        <xdr:cNvSpPr/>
      </xdr:nvSpPr>
      <xdr:spPr>
        <a:xfrm>
          <a:off x="11487150" y="13017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BBD2A1B7-EDF8-4C38-A787-97526CE1490F}"/>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A9A89BDD-EBD7-4596-BB61-9D700E61A0EF}"/>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D41295FD-1C5C-4AD1-AEF1-A349820437ED}"/>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D20C197F-5DB4-47B4-9EBD-73FFDA912860}"/>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5673A225-10A1-4F4D-B92E-14F54F4F99EA}"/>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96" name="楕円 695">
          <a:extLst>
            <a:ext uri="{FF2B5EF4-FFF2-40B4-BE49-F238E27FC236}">
              <a16:creationId xmlns:a16="http://schemas.microsoft.com/office/drawing/2014/main" id="{B52AC222-64F2-4242-AC68-BBB78518C325}"/>
            </a:ext>
          </a:extLst>
        </xdr:cNvPr>
        <xdr:cNvSpPr/>
      </xdr:nvSpPr>
      <xdr:spPr>
        <a:xfrm>
          <a:off x="14649450" y="13068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124477</xdr:rowOff>
    </xdr:from>
    <xdr:ext cx="405111" cy="259045"/>
    <xdr:sp macro="" textlink="">
      <xdr:nvSpPr>
        <xdr:cNvPr id="697" name="【図書館】&#10;有形固定資産減価償却率該当値テキスト">
          <a:extLst>
            <a:ext uri="{FF2B5EF4-FFF2-40B4-BE49-F238E27FC236}">
              <a16:creationId xmlns:a16="http://schemas.microsoft.com/office/drawing/2014/main" id="{4EFD1773-A580-497E-9A04-1DFE1EE92109}"/>
            </a:ext>
          </a:extLst>
        </xdr:cNvPr>
        <xdr:cNvSpPr txBox="1"/>
      </xdr:nvSpPr>
      <xdr:spPr>
        <a:xfrm>
          <a:off x="14744700" y="1292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698" name="楕円 697">
          <a:extLst>
            <a:ext uri="{FF2B5EF4-FFF2-40B4-BE49-F238E27FC236}">
              <a16:creationId xmlns:a16="http://schemas.microsoft.com/office/drawing/2014/main" id="{3177E807-EFEE-4F26-914F-8651E82EF3B9}"/>
            </a:ext>
          </a:extLst>
        </xdr:cNvPr>
        <xdr:cNvSpPr/>
      </xdr:nvSpPr>
      <xdr:spPr>
        <a:xfrm>
          <a:off x="13887450" y="13030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152400</xdr:rowOff>
    </xdr:to>
    <xdr:cxnSp macro="">
      <xdr:nvCxnSpPr>
        <xdr:cNvPr id="699" name="直線コネクタ 698">
          <a:extLst>
            <a:ext uri="{FF2B5EF4-FFF2-40B4-BE49-F238E27FC236}">
              <a16:creationId xmlns:a16="http://schemas.microsoft.com/office/drawing/2014/main" id="{D0CC9B6E-B5A0-4D9D-A182-70951D9F543F}"/>
            </a:ext>
          </a:extLst>
        </xdr:cNvPr>
        <xdr:cNvCxnSpPr/>
      </xdr:nvCxnSpPr>
      <xdr:spPr>
        <a:xfrm>
          <a:off x="13935075" y="1307782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700" name="楕円 699">
          <a:extLst>
            <a:ext uri="{FF2B5EF4-FFF2-40B4-BE49-F238E27FC236}">
              <a16:creationId xmlns:a16="http://schemas.microsoft.com/office/drawing/2014/main" id="{1BF9A312-BC09-4896-91C2-F9A967269667}"/>
            </a:ext>
          </a:extLst>
        </xdr:cNvPr>
        <xdr:cNvSpPr/>
      </xdr:nvSpPr>
      <xdr:spPr>
        <a:xfrm>
          <a:off x="13096875" y="12992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76200</xdr:rowOff>
    </xdr:from>
    <xdr:to>
      <xdr:col>81</xdr:col>
      <xdr:colOff>50800</xdr:colOff>
      <xdr:row>80</xdr:row>
      <xdr:rowOff>114300</xdr:rowOff>
    </xdr:to>
    <xdr:cxnSp macro="">
      <xdr:nvCxnSpPr>
        <xdr:cNvPr id="701" name="直線コネクタ 700">
          <a:extLst>
            <a:ext uri="{FF2B5EF4-FFF2-40B4-BE49-F238E27FC236}">
              <a16:creationId xmlns:a16="http://schemas.microsoft.com/office/drawing/2014/main" id="{B1FCFB32-BE91-4FCA-B666-F3378CBFF851}"/>
            </a:ext>
          </a:extLst>
        </xdr:cNvPr>
        <xdr:cNvCxnSpPr/>
      </xdr:nvCxnSpPr>
      <xdr:spPr>
        <a:xfrm>
          <a:off x="13144500" y="1303972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702" name="楕円 701">
          <a:extLst>
            <a:ext uri="{FF2B5EF4-FFF2-40B4-BE49-F238E27FC236}">
              <a16:creationId xmlns:a16="http://schemas.microsoft.com/office/drawing/2014/main" id="{10C46F87-156D-4772-BD53-F2ECDA7DC661}"/>
            </a:ext>
          </a:extLst>
        </xdr:cNvPr>
        <xdr:cNvSpPr/>
      </xdr:nvSpPr>
      <xdr:spPr>
        <a:xfrm>
          <a:off x="12296775" y="129635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76200</xdr:rowOff>
    </xdr:to>
    <xdr:cxnSp macro="">
      <xdr:nvCxnSpPr>
        <xdr:cNvPr id="703" name="直線コネクタ 702">
          <a:extLst>
            <a:ext uri="{FF2B5EF4-FFF2-40B4-BE49-F238E27FC236}">
              <a16:creationId xmlns:a16="http://schemas.microsoft.com/office/drawing/2014/main" id="{9AD70B36-AB8B-4AD4-A883-ABE032E8A880}"/>
            </a:ext>
          </a:extLst>
        </xdr:cNvPr>
        <xdr:cNvCxnSpPr/>
      </xdr:nvCxnSpPr>
      <xdr:spPr>
        <a:xfrm>
          <a:off x="12344400" y="130016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704" name="n_1aveValue【図書館】&#10;有形固定資産減価償却率">
          <a:extLst>
            <a:ext uri="{FF2B5EF4-FFF2-40B4-BE49-F238E27FC236}">
              <a16:creationId xmlns:a16="http://schemas.microsoft.com/office/drawing/2014/main" id="{7728B7F2-8CFD-4A91-B0FA-922194B35B20}"/>
            </a:ext>
          </a:extLst>
        </xdr:cNvPr>
        <xdr:cNvSpPr txBox="1"/>
      </xdr:nvSpPr>
      <xdr:spPr>
        <a:xfrm>
          <a:off x="13745219" y="1347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705" name="n_2aveValue【図書館】&#10;有形固定資産減価償却率">
          <a:extLst>
            <a:ext uri="{FF2B5EF4-FFF2-40B4-BE49-F238E27FC236}">
              <a16:creationId xmlns:a16="http://schemas.microsoft.com/office/drawing/2014/main" id="{3441A73A-B13E-49C1-9BB0-F94393F83CD6}"/>
            </a:ext>
          </a:extLst>
        </xdr:cNvPr>
        <xdr:cNvSpPr txBox="1"/>
      </xdr:nvSpPr>
      <xdr:spPr>
        <a:xfrm>
          <a:off x="12964169"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3827</xdr:rowOff>
    </xdr:from>
    <xdr:ext cx="405111" cy="259045"/>
    <xdr:sp macro="" textlink="">
      <xdr:nvSpPr>
        <xdr:cNvPr id="706" name="n_3aveValue【図書館】&#10;有形固定資産減価償却率">
          <a:extLst>
            <a:ext uri="{FF2B5EF4-FFF2-40B4-BE49-F238E27FC236}">
              <a16:creationId xmlns:a16="http://schemas.microsoft.com/office/drawing/2014/main" id="{7F2825A2-7E38-41D7-BA22-7F97366A7C59}"/>
            </a:ext>
          </a:extLst>
        </xdr:cNvPr>
        <xdr:cNvSpPr txBox="1"/>
      </xdr:nvSpPr>
      <xdr:spPr>
        <a:xfrm>
          <a:off x="12164069" y="1345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707" name="n_4aveValue【図書館】&#10;有形固定資産減価償却率">
          <a:extLst>
            <a:ext uri="{FF2B5EF4-FFF2-40B4-BE49-F238E27FC236}">
              <a16:creationId xmlns:a16="http://schemas.microsoft.com/office/drawing/2014/main" id="{CFC1A5AD-3191-40CA-8BA7-C4D557412C11}"/>
            </a:ext>
          </a:extLst>
        </xdr:cNvPr>
        <xdr:cNvSpPr txBox="1"/>
      </xdr:nvSpPr>
      <xdr:spPr>
        <a:xfrm>
          <a:off x="11354444" y="1280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708" name="n_1mainValue【図書館】&#10;有形固定資産減価償却率">
          <a:extLst>
            <a:ext uri="{FF2B5EF4-FFF2-40B4-BE49-F238E27FC236}">
              <a16:creationId xmlns:a16="http://schemas.microsoft.com/office/drawing/2014/main" id="{3A262642-2906-4C7D-93F4-3BB83C0634F8}"/>
            </a:ext>
          </a:extLst>
        </xdr:cNvPr>
        <xdr:cNvSpPr txBox="1"/>
      </xdr:nvSpPr>
      <xdr:spPr>
        <a:xfrm>
          <a:off x="13745219" y="1280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709" name="n_2mainValue【図書館】&#10;有形固定資産減価償却率">
          <a:extLst>
            <a:ext uri="{FF2B5EF4-FFF2-40B4-BE49-F238E27FC236}">
              <a16:creationId xmlns:a16="http://schemas.microsoft.com/office/drawing/2014/main" id="{9732A8CB-5C2C-423F-B101-4F2B156855AA}"/>
            </a:ext>
          </a:extLst>
        </xdr:cNvPr>
        <xdr:cNvSpPr txBox="1"/>
      </xdr:nvSpPr>
      <xdr:spPr>
        <a:xfrm>
          <a:off x="12964169"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710" name="n_3mainValue【図書館】&#10;有形固定資産減価償却率">
          <a:extLst>
            <a:ext uri="{FF2B5EF4-FFF2-40B4-BE49-F238E27FC236}">
              <a16:creationId xmlns:a16="http://schemas.microsoft.com/office/drawing/2014/main" id="{7E91282F-7C70-48F9-8EC3-C38344C41267}"/>
            </a:ext>
          </a:extLst>
        </xdr:cNvPr>
        <xdr:cNvSpPr txBox="1"/>
      </xdr:nvSpPr>
      <xdr:spPr>
        <a:xfrm>
          <a:off x="12164069" y="1274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C6FDF10D-C701-4537-89EF-AB5B94F89C12}"/>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2" name="正方形/長方形 711">
          <a:extLst>
            <a:ext uri="{FF2B5EF4-FFF2-40B4-BE49-F238E27FC236}">
              <a16:creationId xmlns:a16="http://schemas.microsoft.com/office/drawing/2014/main" id="{2DCB4A73-66D9-4959-B41F-F885F4B94366}"/>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3" name="正方形/長方形 712">
          <a:extLst>
            <a:ext uri="{FF2B5EF4-FFF2-40B4-BE49-F238E27FC236}">
              <a16:creationId xmlns:a16="http://schemas.microsoft.com/office/drawing/2014/main" id="{5585B37B-A9AC-40A2-9A9E-8B81D36CADC3}"/>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4" name="正方形/長方形 713">
          <a:extLst>
            <a:ext uri="{FF2B5EF4-FFF2-40B4-BE49-F238E27FC236}">
              <a16:creationId xmlns:a16="http://schemas.microsoft.com/office/drawing/2014/main" id="{E57617F5-96A3-47E4-90DE-43CF968CCE6B}"/>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5" name="正方形/長方形 714">
          <a:extLst>
            <a:ext uri="{FF2B5EF4-FFF2-40B4-BE49-F238E27FC236}">
              <a16:creationId xmlns:a16="http://schemas.microsoft.com/office/drawing/2014/main" id="{2D4E0E76-35C2-457A-B279-A04579BAC6E7}"/>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9F2C1C74-5593-4F9D-8E85-0AE8B507B70A}"/>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0EA3E4A2-2734-4281-A40E-9228DF50D8A7}"/>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5CC9CCE8-2BFB-4814-BDF9-FFAC6A1922CC}"/>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D58B2CB9-6574-43AD-89E8-9A8E5988E81E}"/>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20" name="直線コネクタ 719">
          <a:extLst>
            <a:ext uri="{FF2B5EF4-FFF2-40B4-BE49-F238E27FC236}">
              <a16:creationId xmlns:a16="http://schemas.microsoft.com/office/drawing/2014/main" id="{1B67C948-0CAD-45A1-9974-523353D9711B}"/>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1" name="テキスト ボックス 720">
          <a:extLst>
            <a:ext uri="{FF2B5EF4-FFF2-40B4-BE49-F238E27FC236}">
              <a16:creationId xmlns:a16="http://schemas.microsoft.com/office/drawing/2014/main" id="{5FF4C1F5-4DCC-4703-BBEB-D69CF75A8915}"/>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2" name="直線コネクタ 721">
          <a:extLst>
            <a:ext uri="{FF2B5EF4-FFF2-40B4-BE49-F238E27FC236}">
              <a16:creationId xmlns:a16="http://schemas.microsoft.com/office/drawing/2014/main" id="{203CF947-D11B-4DE4-A289-D05F35DB0858}"/>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3" name="テキスト ボックス 722">
          <a:extLst>
            <a:ext uri="{FF2B5EF4-FFF2-40B4-BE49-F238E27FC236}">
              <a16:creationId xmlns:a16="http://schemas.microsoft.com/office/drawing/2014/main" id="{CA0D9D7F-F9B3-4763-8364-852498E98AF2}"/>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4" name="直線コネクタ 723">
          <a:extLst>
            <a:ext uri="{FF2B5EF4-FFF2-40B4-BE49-F238E27FC236}">
              <a16:creationId xmlns:a16="http://schemas.microsoft.com/office/drawing/2014/main" id="{F701A32B-AA13-4B74-BACC-2903BB852AAF}"/>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5" name="テキスト ボックス 724">
          <a:extLst>
            <a:ext uri="{FF2B5EF4-FFF2-40B4-BE49-F238E27FC236}">
              <a16:creationId xmlns:a16="http://schemas.microsoft.com/office/drawing/2014/main" id="{B594D98D-FC49-432D-BAE6-331A50D7416A}"/>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6" name="直線コネクタ 725">
          <a:extLst>
            <a:ext uri="{FF2B5EF4-FFF2-40B4-BE49-F238E27FC236}">
              <a16:creationId xmlns:a16="http://schemas.microsoft.com/office/drawing/2014/main" id="{1C2A875D-7A6D-459D-8295-9C42CF5A8801}"/>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7" name="テキスト ボックス 726">
          <a:extLst>
            <a:ext uri="{FF2B5EF4-FFF2-40B4-BE49-F238E27FC236}">
              <a16:creationId xmlns:a16="http://schemas.microsoft.com/office/drawing/2014/main" id="{4101014B-1212-4335-A6CF-B586F27955D3}"/>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8" name="直線コネクタ 727">
          <a:extLst>
            <a:ext uri="{FF2B5EF4-FFF2-40B4-BE49-F238E27FC236}">
              <a16:creationId xmlns:a16="http://schemas.microsoft.com/office/drawing/2014/main" id="{3BC0BCA1-8D42-4EF9-8D17-E9FB01C7B40F}"/>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9" name="テキスト ボックス 728">
          <a:extLst>
            <a:ext uri="{FF2B5EF4-FFF2-40B4-BE49-F238E27FC236}">
              <a16:creationId xmlns:a16="http://schemas.microsoft.com/office/drawing/2014/main" id="{E7511DD6-EA0A-4BA9-8CA7-6A4EB6E34DD3}"/>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0" name="直線コネクタ 729">
          <a:extLst>
            <a:ext uri="{FF2B5EF4-FFF2-40B4-BE49-F238E27FC236}">
              <a16:creationId xmlns:a16="http://schemas.microsoft.com/office/drawing/2014/main" id="{101B792C-6685-4EB3-A0FC-99C91EEE482F}"/>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1" name="テキスト ボックス 730">
          <a:extLst>
            <a:ext uri="{FF2B5EF4-FFF2-40B4-BE49-F238E27FC236}">
              <a16:creationId xmlns:a16="http://schemas.microsoft.com/office/drawing/2014/main" id="{82031B3E-0B9E-4EB4-81F0-D2D0E49594B4}"/>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DE57B6B8-38DD-4A26-BADD-F3545E3B5642}"/>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E1F6078A-B211-435F-ABF0-DDC2E81FCCCF}"/>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図書館】&#10;一人当たり面積グラフ枠">
          <a:extLst>
            <a:ext uri="{FF2B5EF4-FFF2-40B4-BE49-F238E27FC236}">
              <a16:creationId xmlns:a16="http://schemas.microsoft.com/office/drawing/2014/main" id="{8C5279BB-465E-4AE5-8DC7-DE31848F1BF5}"/>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122464</xdr:rowOff>
    </xdr:to>
    <xdr:cxnSp macro="">
      <xdr:nvCxnSpPr>
        <xdr:cNvPr id="735" name="直線コネクタ 734">
          <a:extLst>
            <a:ext uri="{FF2B5EF4-FFF2-40B4-BE49-F238E27FC236}">
              <a16:creationId xmlns:a16="http://schemas.microsoft.com/office/drawing/2014/main" id="{878870EF-8619-4924-80BC-2832FC228516}"/>
            </a:ext>
          </a:extLst>
        </xdr:cNvPr>
        <xdr:cNvCxnSpPr/>
      </xdr:nvCxnSpPr>
      <xdr:spPr>
        <a:xfrm flipV="1">
          <a:off x="19952970" y="12656004"/>
          <a:ext cx="1269" cy="124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126291</xdr:rowOff>
    </xdr:from>
    <xdr:ext cx="469744" cy="259045"/>
    <xdr:sp macro="" textlink="">
      <xdr:nvSpPr>
        <xdr:cNvPr id="736" name="【図書館】&#10;一人当たり面積最小値テキスト">
          <a:extLst>
            <a:ext uri="{FF2B5EF4-FFF2-40B4-BE49-F238E27FC236}">
              <a16:creationId xmlns:a16="http://schemas.microsoft.com/office/drawing/2014/main" id="{5D4FFF4E-B7A5-457B-A21A-D4CB59A5F0EA}"/>
            </a:ext>
          </a:extLst>
        </xdr:cNvPr>
        <xdr:cNvSpPr txBox="1"/>
      </xdr:nvSpPr>
      <xdr:spPr>
        <a:xfrm>
          <a:off x="20002500" y="1389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737" name="直線コネクタ 736">
          <a:extLst>
            <a:ext uri="{FF2B5EF4-FFF2-40B4-BE49-F238E27FC236}">
              <a16:creationId xmlns:a16="http://schemas.microsoft.com/office/drawing/2014/main" id="{E832C400-8549-4C79-9126-180E81137546}"/>
            </a:ext>
          </a:extLst>
        </xdr:cNvPr>
        <xdr:cNvCxnSpPr/>
      </xdr:nvCxnSpPr>
      <xdr:spPr>
        <a:xfrm>
          <a:off x="19878675" y="13898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38" name="【図書館】&#10;一人当たり面積最大値テキスト">
          <a:extLst>
            <a:ext uri="{FF2B5EF4-FFF2-40B4-BE49-F238E27FC236}">
              <a16:creationId xmlns:a16="http://schemas.microsoft.com/office/drawing/2014/main" id="{B38FE586-EED2-41DB-B41B-84FCB90ABF63}"/>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39" name="直線コネクタ 738">
          <a:extLst>
            <a:ext uri="{FF2B5EF4-FFF2-40B4-BE49-F238E27FC236}">
              <a16:creationId xmlns:a16="http://schemas.microsoft.com/office/drawing/2014/main" id="{45658D0A-7B46-4388-9F88-D354787A6F4E}"/>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110870</xdr:rowOff>
    </xdr:from>
    <xdr:ext cx="469744" cy="259045"/>
    <xdr:sp macro="" textlink="">
      <xdr:nvSpPr>
        <xdr:cNvPr id="740" name="【図書館】&#10;一人当たり面積平均値テキスト">
          <a:extLst>
            <a:ext uri="{FF2B5EF4-FFF2-40B4-BE49-F238E27FC236}">
              <a16:creationId xmlns:a16="http://schemas.microsoft.com/office/drawing/2014/main" id="{BFF5116E-5E93-4199-891A-0D071FD1E0A1}"/>
            </a:ext>
          </a:extLst>
        </xdr:cNvPr>
        <xdr:cNvSpPr txBox="1"/>
      </xdr:nvSpPr>
      <xdr:spPr>
        <a:xfrm>
          <a:off x="20002500" y="13395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41" name="フローチャート: 判断 740">
          <a:extLst>
            <a:ext uri="{FF2B5EF4-FFF2-40B4-BE49-F238E27FC236}">
              <a16:creationId xmlns:a16="http://schemas.microsoft.com/office/drawing/2014/main" id="{171DAA28-4C3F-41E5-8F12-4CF8E2777FC0}"/>
            </a:ext>
          </a:extLst>
        </xdr:cNvPr>
        <xdr:cNvSpPr/>
      </xdr:nvSpPr>
      <xdr:spPr>
        <a:xfrm>
          <a:off x="19897725" y="135341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87993</xdr:rowOff>
    </xdr:from>
    <xdr:to>
      <xdr:col>112</xdr:col>
      <xdr:colOff>38100</xdr:colOff>
      <xdr:row>84</xdr:row>
      <xdr:rowOff>18143</xdr:rowOff>
    </xdr:to>
    <xdr:sp macro="" textlink="">
      <xdr:nvSpPr>
        <xdr:cNvPr id="742" name="フローチャート: 判断 741">
          <a:extLst>
            <a:ext uri="{FF2B5EF4-FFF2-40B4-BE49-F238E27FC236}">
              <a16:creationId xmlns:a16="http://schemas.microsoft.com/office/drawing/2014/main" id="{F95A025F-9597-4EA9-8F76-5ED7613095CE}"/>
            </a:ext>
          </a:extLst>
        </xdr:cNvPr>
        <xdr:cNvSpPr/>
      </xdr:nvSpPr>
      <xdr:spPr>
        <a:xfrm>
          <a:off x="19154775" y="13534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43" name="フローチャート: 判断 742">
          <a:extLst>
            <a:ext uri="{FF2B5EF4-FFF2-40B4-BE49-F238E27FC236}">
              <a16:creationId xmlns:a16="http://schemas.microsoft.com/office/drawing/2014/main" id="{A4FCA9F2-87D1-4E3F-BFA6-3B57B533668F}"/>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44" name="フローチャート: 判断 743">
          <a:extLst>
            <a:ext uri="{FF2B5EF4-FFF2-40B4-BE49-F238E27FC236}">
              <a16:creationId xmlns:a16="http://schemas.microsoft.com/office/drawing/2014/main" id="{372C821F-A5D6-4683-95B7-5801FA633867}"/>
            </a:ext>
          </a:extLst>
        </xdr:cNvPr>
        <xdr:cNvSpPr/>
      </xdr:nvSpPr>
      <xdr:spPr>
        <a:xfrm>
          <a:off x="17554575" y="135341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9071</xdr:rowOff>
    </xdr:from>
    <xdr:to>
      <xdr:col>98</xdr:col>
      <xdr:colOff>38100</xdr:colOff>
      <xdr:row>86</xdr:row>
      <xdr:rowOff>110671</xdr:rowOff>
    </xdr:to>
    <xdr:sp macro="" textlink="">
      <xdr:nvSpPr>
        <xdr:cNvPr id="745" name="フローチャート: 判断 744">
          <a:extLst>
            <a:ext uri="{FF2B5EF4-FFF2-40B4-BE49-F238E27FC236}">
              <a16:creationId xmlns:a16="http://schemas.microsoft.com/office/drawing/2014/main" id="{5CFFD36F-C4F3-42FD-8CF4-BA8B294EDAB7}"/>
            </a:ext>
          </a:extLst>
        </xdr:cNvPr>
        <xdr:cNvSpPr/>
      </xdr:nvSpPr>
      <xdr:spPr>
        <a:xfrm>
          <a:off x="16754475" y="139473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4C045630-9598-4100-9723-F3A529471C89}"/>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78B8BC04-2151-4F4C-9F99-EEE924E0DC1E}"/>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3207C6A7-EC2D-4ACD-90CF-B77E68E0FF02}"/>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CC9ED1C-A9B0-421B-B7A4-355F66BC6E32}"/>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4C10AB9-5BC0-4F51-8116-085BC4B5C75C}"/>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51" name="楕円 750">
          <a:extLst>
            <a:ext uri="{FF2B5EF4-FFF2-40B4-BE49-F238E27FC236}">
              <a16:creationId xmlns:a16="http://schemas.microsoft.com/office/drawing/2014/main" id="{5BC8D377-7AE2-43FF-8FE6-B32D24B7F214}"/>
            </a:ext>
          </a:extLst>
        </xdr:cNvPr>
        <xdr:cNvSpPr/>
      </xdr:nvSpPr>
      <xdr:spPr>
        <a:xfrm>
          <a:off x="19897725" y="137454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49184</xdr:rowOff>
    </xdr:from>
    <xdr:ext cx="469744" cy="259045"/>
    <xdr:sp macro="" textlink="">
      <xdr:nvSpPr>
        <xdr:cNvPr id="752" name="【図書館】&#10;一人当たり面積該当値テキスト">
          <a:extLst>
            <a:ext uri="{FF2B5EF4-FFF2-40B4-BE49-F238E27FC236}">
              <a16:creationId xmlns:a16="http://schemas.microsoft.com/office/drawing/2014/main" id="{A2DFE9E1-9370-4CD6-8389-4FD5B7571AA2}"/>
            </a:ext>
          </a:extLst>
        </xdr:cNvPr>
        <xdr:cNvSpPr txBox="1"/>
      </xdr:nvSpPr>
      <xdr:spPr>
        <a:xfrm>
          <a:off x="20002500" y="1365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753" name="楕円 752">
          <a:extLst>
            <a:ext uri="{FF2B5EF4-FFF2-40B4-BE49-F238E27FC236}">
              <a16:creationId xmlns:a16="http://schemas.microsoft.com/office/drawing/2014/main" id="{81B8350B-E896-4278-A165-C3FD7120A90D}"/>
            </a:ext>
          </a:extLst>
        </xdr:cNvPr>
        <xdr:cNvSpPr/>
      </xdr:nvSpPr>
      <xdr:spPr>
        <a:xfrm>
          <a:off x="19154775" y="138416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122464</xdr:rowOff>
    </xdr:to>
    <xdr:cxnSp macro="">
      <xdr:nvCxnSpPr>
        <xdr:cNvPr id="754" name="直線コネクタ 753">
          <a:extLst>
            <a:ext uri="{FF2B5EF4-FFF2-40B4-BE49-F238E27FC236}">
              <a16:creationId xmlns:a16="http://schemas.microsoft.com/office/drawing/2014/main" id="{3EEF2B5F-1E37-4568-8330-6D171A4B8E7D}"/>
            </a:ext>
          </a:extLst>
        </xdr:cNvPr>
        <xdr:cNvCxnSpPr/>
      </xdr:nvCxnSpPr>
      <xdr:spPr>
        <a:xfrm flipV="1">
          <a:off x="19202400" y="13783582"/>
          <a:ext cx="752475" cy="1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755" name="楕円 754">
          <a:extLst>
            <a:ext uri="{FF2B5EF4-FFF2-40B4-BE49-F238E27FC236}">
              <a16:creationId xmlns:a16="http://schemas.microsoft.com/office/drawing/2014/main" id="{33EEBFCF-4308-4AE4-8A5A-8ED90197C241}"/>
            </a:ext>
          </a:extLst>
        </xdr:cNvPr>
        <xdr:cNvSpPr/>
      </xdr:nvSpPr>
      <xdr:spPr>
        <a:xfrm>
          <a:off x="18345150" y="1384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756" name="直線コネクタ 755">
          <a:extLst>
            <a:ext uri="{FF2B5EF4-FFF2-40B4-BE49-F238E27FC236}">
              <a16:creationId xmlns:a16="http://schemas.microsoft.com/office/drawing/2014/main" id="{8044D171-C735-47A9-AF2E-56D34E29438E}"/>
            </a:ext>
          </a:extLst>
        </xdr:cNvPr>
        <xdr:cNvCxnSpPr/>
      </xdr:nvCxnSpPr>
      <xdr:spPr>
        <a:xfrm>
          <a:off x="18392775" y="1389878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757" name="楕円 756">
          <a:extLst>
            <a:ext uri="{FF2B5EF4-FFF2-40B4-BE49-F238E27FC236}">
              <a16:creationId xmlns:a16="http://schemas.microsoft.com/office/drawing/2014/main" id="{9EEC9C4D-B0FB-4E75-A089-D6A58B2BDAB9}"/>
            </a:ext>
          </a:extLst>
        </xdr:cNvPr>
        <xdr:cNvSpPr/>
      </xdr:nvSpPr>
      <xdr:spPr>
        <a:xfrm>
          <a:off x="17554575" y="138416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122464</xdr:rowOff>
    </xdr:from>
    <xdr:to>
      <xdr:col>107</xdr:col>
      <xdr:colOff>50800</xdr:colOff>
      <xdr:row>85</xdr:row>
      <xdr:rowOff>122464</xdr:rowOff>
    </xdr:to>
    <xdr:cxnSp macro="">
      <xdr:nvCxnSpPr>
        <xdr:cNvPr id="758" name="直線コネクタ 757">
          <a:extLst>
            <a:ext uri="{FF2B5EF4-FFF2-40B4-BE49-F238E27FC236}">
              <a16:creationId xmlns:a16="http://schemas.microsoft.com/office/drawing/2014/main" id="{2C4FB210-8F43-492C-81AB-B0F27770B6B7}"/>
            </a:ext>
          </a:extLst>
        </xdr:cNvPr>
        <xdr:cNvCxnSpPr/>
      </xdr:nvCxnSpPr>
      <xdr:spPr>
        <a:xfrm>
          <a:off x="17602200" y="138987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34670</xdr:rowOff>
    </xdr:from>
    <xdr:ext cx="469744" cy="259045"/>
    <xdr:sp macro="" textlink="">
      <xdr:nvSpPr>
        <xdr:cNvPr id="759" name="n_1aveValue【図書館】&#10;一人当たり面積">
          <a:extLst>
            <a:ext uri="{FF2B5EF4-FFF2-40B4-BE49-F238E27FC236}">
              <a16:creationId xmlns:a16="http://schemas.microsoft.com/office/drawing/2014/main" id="{CEEF91C4-E489-440B-9315-544A096B6312}"/>
            </a:ext>
          </a:extLst>
        </xdr:cNvPr>
        <xdr:cNvSpPr txBox="1"/>
      </xdr:nvSpPr>
      <xdr:spPr>
        <a:xfrm>
          <a:off x="189834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760" name="n_2aveValue【図書館】&#10;一人当たり面積">
          <a:extLst>
            <a:ext uri="{FF2B5EF4-FFF2-40B4-BE49-F238E27FC236}">
              <a16:creationId xmlns:a16="http://schemas.microsoft.com/office/drawing/2014/main" id="{CAF94222-76C4-4D79-9DE5-9B5200666C25}"/>
            </a:ext>
          </a:extLst>
        </xdr:cNvPr>
        <xdr:cNvSpPr txBox="1"/>
      </xdr:nvSpPr>
      <xdr:spPr>
        <a:xfrm>
          <a:off x="181833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34670</xdr:rowOff>
    </xdr:from>
    <xdr:ext cx="469744" cy="259045"/>
    <xdr:sp macro="" textlink="">
      <xdr:nvSpPr>
        <xdr:cNvPr id="761" name="n_3aveValue【図書館】&#10;一人当たり面積">
          <a:extLst>
            <a:ext uri="{FF2B5EF4-FFF2-40B4-BE49-F238E27FC236}">
              <a16:creationId xmlns:a16="http://schemas.microsoft.com/office/drawing/2014/main" id="{89526669-1EC7-4CF5-87F7-9C99B2277B05}"/>
            </a:ext>
          </a:extLst>
        </xdr:cNvPr>
        <xdr:cNvSpPr txBox="1"/>
      </xdr:nvSpPr>
      <xdr:spPr>
        <a:xfrm>
          <a:off x="17383202"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127198</xdr:rowOff>
    </xdr:from>
    <xdr:ext cx="469744" cy="259045"/>
    <xdr:sp macro="" textlink="">
      <xdr:nvSpPr>
        <xdr:cNvPr id="762" name="n_4aveValue【図書館】&#10;一人当たり面積">
          <a:extLst>
            <a:ext uri="{FF2B5EF4-FFF2-40B4-BE49-F238E27FC236}">
              <a16:creationId xmlns:a16="http://schemas.microsoft.com/office/drawing/2014/main" id="{BFEC0DC0-88E5-407D-81DB-ADEB6DF0FFBF}"/>
            </a:ext>
          </a:extLst>
        </xdr:cNvPr>
        <xdr:cNvSpPr txBox="1"/>
      </xdr:nvSpPr>
      <xdr:spPr>
        <a:xfrm>
          <a:off x="16592627" y="137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763" name="n_1mainValue【図書館】&#10;一人当たり面積">
          <a:extLst>
            <a:ext uri="{FF2B5EF4-FFF2-40B4-BE49-F238E27FC236}">
              <a16:creationId xmlns:a16="http://schemas.microsoft.com/office/drawing/2014/main" id="{A579B744-2D21-458D-9C12-533AF78C377E}"/>
            </a:ext>
          </a:extLst>
        </xdr:cNvPr>
        <xdr:cNvSpPr txBox="1"/>
      </xdr:nvSpPr>
      <xdr:spPr>
        <a:xfrm>
          <a:off x="189834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764" name="n_2mainValue【図書館】&#10;一人当たり面積">
          <a:extLst>
            <a:ext uri="{FF2B5EF4-FFF2-40B4-BE49-F238E27FC236}">
              <a16:creationId xmlns:a16="http://schemas.microsoft.com/office/drawing/2014/main" id="{5A0AE2EE-3D1D-4D5D-B796-9A6B10113A5A}"/>
            </a:ext>
          </a:extLst>
        </xdr:cNvPr>
        <xdr:cNvSpPr txBox="1"/>
      </xdr:nvSpPr>
      <xdr:spPr>
        <a:xfrm>
          <a:off x="181833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765" name="n_3mainValue【図書館】&#10;一人当たり面積">
          <a:extLst>
            <a:ext uri="{FF2B5EF4-FFF2-40B4-BE49-F238E27FC236}">
              <a16:creationId xmlns:a16="http://schemas.microsoft.com/office/drawing/2014/main" id="{2C6A6749-CD62-4D01-B817-DD2155CDC42E}"/>
            </a:ext>
          </a:extLst>
        </xdr:cNvPr>
        <xdr:cNvSpPr txBox="1"/>
      </xdr:nvSpPr>
      <xdr:spPr>
        <a:xfrm>
          <a:off x="173832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AE21A40D-4AFF-49B2-9C55-3461ECCB8756}"/>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67" name="正方形/長方形 766">
          <a:extLst>
            <a:ext uri="{FF2B5EF4-FFF2-40B4-BE49-F238E27FC236}">
              <a16:creationId xmlns:a16="http://schemas.microsoft.com/office/drawing/2014/main" id="{2F62F45F-80FE-45DA-BED9-D7D39D88CF88}"/>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8" name="正方形/長方形 767">
          <a:extLst>
            <a:ext uri="{FF2B5EF4-FFF2-40B4-BE49-F238E27FC236}">
              <a16:creationId xmlns:a16="http://schemas.microsoft.com/office/drawing/2014/main" id="{3EFB273E-8762-4D24-A000-B1B989547DD5}"/>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9" name="正方形/長方形 768">
          <a:extLst>
            <a:ext uri="{FF2B5EF4-FFF2-40B4-BE49-F238E27FC236}">
              <a16:creationId xmlns:a16="http://schemas.microsoft.com/office/drawing/2014/main" id="{04AA49B9-7E89-4B6A-8F28-D3D57255E6C8}"/>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70" name="正方形/長方形 769">
          <a:extLst>
            <a:ext uri="{FF2B5EF4-FFF2-40B4-BE49-F238E27FC236}">
              <a16:creationId xmlns:a16="http://schemas.microsoft.com/office/drawing/2014/main" id="{D287E615-8EC1-430A-89D2-B3E072357E47}"/>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8325792C-41C0-4555-9761-8B1198FD67E6}"/>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D293E186-AEA9-43EE-9090-95FE0E4DAEF6}"/>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8E7B94DB-F80A-4026-98D7-C31A2E12B9A4}"/>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4" name="テキスト ボックス 773">
          <a:extLst>
            <a:ext uri="{FF2B5EF4-FFF2-40B4-BE49-F238E27FC236}">
              <a16:creationId xmlns:a16="http://schemas.microsoft.com/office/drawing/2014/main" id="{36E55D54-5272-4245-B886-EC5E4D233ACE}"/>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a:extLst>
            <a:ext uri="{FF2B5EF4-FFF2-40B4-BE49-F238E27FC236}">
              <a16:creationId xmlns:a16="http://schemas.microsoft.com/office/drawing/2014/main" id="{B600701C-E317-4001-B8C0-8EE413B374B7}"/>
            </a:ext>
          </a:extLst>
        </xdr:cNvPr>
        <xdr:cNvCxnSpPr/>
      </xdr:nvCxnSpPr>
      <xdr:spPr>
        <a:xfrm>
          <a:off x="11210925" y="17735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a:extLst>
            <a:ext uri="{FF2B5EF4-FFF2-40B4-BE49-F238E27FC236}">
              <a16:creationId xmlns:a16="http://schemas.microsoft.com/office/drawing/2014/main" id="{BCF3F449-FDAF-43CA-BF79-17846DAC4AA0}"/>
            </a:ext>
          </a:extLst>
        </xdr:cNvPr>
        <xdr:cNvSpPr txBox="1"/>
      </xdr:nvSpPr>
      <xdr:spPr>
        <a:xfrm>
          <a:off x="10845966" y="17590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a:extLst>
            <a:ext uri="{FF2B5EF4-FFF2-40B4-BE49-F238E27FC236}">
              <a16:creationId xmlns:a16="http://schemas.microsoft.com/office/drawing/2014/main" id="{A1719BF4-63F6-41B1-A009-78DF10885835}"/>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a:extLst>
            <a:ext uri="{FF2B5EF4-FFF2-40B4-BE49-F238E27FC236}">
              <a16:creationId xmlns:a16="http://schemas.microsoft.com/office/drawing/2014/main" id="{330812E2-FD79-4768-B9C6-AB274588328F}"/>
            </a:ext>
          </a:extLst>
        </xdr:cNvPr>
        <xdr:cNvSpPr txBox="1"/>
      </xdr:nvSpPr>
      <xdr:spPr>
        <a:xfrm>
          <a:off x="10845966"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a:extLst>
            <a:ext uri="{FF2B5EF4-FFF2-40B4-BE49-F238E27FC236}">
              <a16:creationId xmlns:a16="http://schemas.microsoft.com/office/drawing/2014/main" id="{28DB6895-3CD7-4A7D-97FB-7D83647D8373}"/>
            </a:ext>
          </a:extLst>
        </xdr:cNvPr>
        <xdr:cNvCxnSpPr/>
      </xdr:nvCxnSpPr>
      <xdr:spPr>
        <a:xfrm>
          <a:off x="11210925" y="16821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a:extLst>
            <a:ext uri="{FF2B5EF4-FFF2-40B4-BE49-F238E27FC236}">
              <a16:creationId xmlns:a16="http://schemas.microsoft.com/office/drawing/2014/main" id="{AB5C6636-A505-4726-B119-A547F50D4D21}"/>
            </a:ext>
          </a:extLst>
        </xdr:cNvPr>
        <xdr:cNvSpPr txBox="1"/>
      </xdr:nvSpPr>
      <xdr:spPr>
        <a:xfrm>
          <a:off x="10845966"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a:extLst>
            <a:ext uri="{FF2B5EF4-FFF2-40B4-BE49-F238E27FC236}">
              <a16:creationId xmlns:a16="http://schemas.microsoft.com/office/drawing/2014/main" id="{D11BBAB7-2C5B-4A70-8C6D-868632088EF6}"/>
            </a:ext>
          </a:extLst>
        </xdr:cNvPr>
        <xdr:cNvCxnSpPr/>
      </xdr:nvCxnSpPr>
      <xdr:spPr>
        <a:xfrm>
          <a:off x="11210925" y="1636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a:extLst>
            <a:ext uri="{FF2B5EF4-FFF2-40B4-BE49-F238E27FC236}">
              <a16:creationId xmlns:a16="http://schemas.microsoft.com/office/drawing/2014/main" id="{BDFC9885-2218-49AF-9F0B-706A30856895}"/>
            </a:ext>
          </a:extLst>
        </xdr:cNvPr>
        <xdr:cNvSpPr txBox="1"/>
      </xdr:nvSpPr>
      <xdr:spPr>
        <a:xfrm>
          <a:off x="10845966"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a:extLst>
            <a:ext uri="{FF2B5EF4-FFF2-40B4-BE49-F238E27FC236}">
              <a16:creationId xmlns:a16="http://schemas.microsoft.com/office/drawing/2014/main" id="{B8EACF8D-FBBD-4E6F-BECA-FD84136A18A0}"/>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84" name="テキスト ボックス 783">
          <a:extLst>
            <a:ext uri="{FF2B5EF4-FFF2-40B4-BE49-F238E27FC236}">
              <a16:creationId xmlns:a16="http://schemas.microsoft.com/office/drawing/2014/main" id="{B945F551-963E-4F4C-93BA-FF387C98A08D}"/>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博物館】&#10;有形固定資産減価償却率グラフ枠">
          <a:extLst>
            <a:ext uri="{FF2B5EF4-FFF2-40B4-BE49-F238E27FC236}">
              <a16:creationId xmlns:a16="http://schemas.microsoft.com/office/drawing/2014/main" id="{06E65E8B-9505-462F-AF7A-78EDC141FE7B}"/>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86" name="直線コネクタ 785">
          <a:extLst>
            <a:ext uri="{FF2B5EF4-FFF2-40B4-BE49-F238E27FC236}">
              <a16:creationId xmlns:a16="http://schemas.microsoft.com/office/drawing/2014/main" id="{C6EBD19B-F186-45BC-86D5-7EA3C8453EAF}"/>
            </a:ext>
          </a:extLst>
        </xdr:cNvPr>
        <xdr:cNvCxnSpPr/>
      </xdr:nvCxnSpPr>
      <xdr:spPr>
        <a:xfrm flipV="1">
          <a:off x="14695170" y="16319119"/>
          <a:ext cx="1269" cy="11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87" name="【博物館】&#10;有形固定資産減価償却率最小値テキスト">
          <a:extLst>
            <a:ext uri="{FF2B5EF4-FFF2-40B4-BE49-F238E27FC236}">
              <a16:creationId xmlns:a16="http://schemas.microsoft.com/office/drawing/2014/main" id="{1EC3C284-97CB-44C3-B795-25815DB02521}"/>
            </a:ext>
          </a:extLst>
        </xdr:cNvPr>
        <xdr:cNvSpPr txBox="1"/>
      </xdr:nvSpPr>
      <xdr:spPr>
        <a:xfrm>
          <a:off x="14744700" y="1750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88" name="直線コネクタ 787">
          <a:extLst>
            <a:ext uri="{FF2B5EF4-FFF2-40B4-BE49-F238E27FC236}">
              <a16:creationId xmlns:a16="http://schemas.microsoft.com/office/drawing/2014/main" id="{3CF3BE5E-2D24-450E-8AC1-9A4C27E2ECAA}"/>
            </a:ext>
          </a:extLst>
        </xdr:cNvPr>
        <xdr:cNvCxnSpPr/>
      </xdr:nvCxnSpPr>
      <xdr:spPr>
        <a:xfrm>
          <a:off x="14611350" y="175046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89" name="【博物館】&#10;有形固定資産減価償却率最大値テキスト">
          <a:extLst>
            <a:ext uri="{FF2B5EF4-FFF2-40B4-BE49-F238E27FC236}">
              <a16:creationId xmlns:a16="http://schemas.microsoft.com/office/drawing/2014/main" id="{84DB1686-E8A0-4134-90F3-49BF43E11AFB}"/>
            </a:ext>
          </a:extLst>
        </xdr:cNvPr>
        <xdr:cNvSpPr txBox="1"/>
      </xdr:nvSpPr>
      <xdr:spPr>
        <a:xfrm>
          <a:off x="14744700" y="1608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90" name="直線コネクタ 789">
          <a:extLst>
            <a:ext uri="{FF2B5EF4-FFF2-40B4-BE49-F238E27FC236}">
              <a16:creationId xmlns:a16="http://schemas.microsoft.com/office/drawing/2014/main" id="{544589C6-C869-4373-90FC-0EF6A98DF63A}"/>
            </a:ext>
          </a:extLst>
        </xdr:cNvPr>
        <xdr:cNvCxnSpPr/>
      </xdr:nvCxnSpPr>
      <xdr:spPr>
        <a:xfrm>
          <a:off x="14611350" y="163191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119142</xdr:rowOff>
    </xdr:from>
    <xdr:ext cx="405111" cy="259045"/>
    <xdr:sp macro="" textlink="">
      <xdr:nvSpPr>
        <xdr:cNvPr id="791" name="【博物館】&#10;有形固定資産減価償却率平均値テキスト">
          <a:extLst>
            <a:ext uri="{FF2B5EF4-FFF2-40B4-BE49-F238E27FC236}">
              <a16:creationId xmlns:a16="http://schemas.microsoft.com/office/drawing/2014/main" id="{9DAB948E-E9F0-497A-A03B-F93177483C0D}"/>
            </a:ext>
          </a:extLst>
        </xdr:cNvPr>
        <xdr:cNvSpPr txBox="1"/>
      </xdr:nvSpPr>
      <xdr:spPr>
        <a:xfrm>
          <a:off x="14744700" y="16752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92" name="フローチャート: 判断 791">
          <a:extLst>
            <a:ext uri="{FF2B5EF4-FFF2-40B4-BE49-F238E27FC236}">
              <a16:creationId xmlns:a16="http://schemas.microsoft.com/office/drawing/2014/main" id="{6396D84C-9A92-430A-BA6B-2A49D6BF5D1C}"/>
            </a:ext>
          </a:extLst>
        </xdr:cNvPr>
        <xdr:cNvSpPr/>
      </xdr:nvSpPr>
      <xdr:spPr>
        <a:xfrm>
          <a:off x="14649450" y="168983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93" name="フローチャート: 判断 792">
          <a:extLst>
            <a:ext uri="{FF2B5EF4-FFF2-40B4-BE49-F238E27FC236}">
              <a16:creationId xmlns:a16="http://schemas.microsoft.com/office/drawing/2014/main" id="{CCC0DCAF-A963-49BB-A56B-83105CF0A2EA}"/>
            </a:ext>
          </a:extLst>
        </xdr:cNvPr>
        <xdr:cNvSpPr/>
      </xdr:nvSpPr>
      <xdr:spPr>
        <a:xfrm>
          <a:off x="13887450" y="168901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94" name="フローチャート: 判断 793">
          <a:extLst>
            <a:ext uri="{FF2B5EF4-FFF2-40B4-BE49-F238E27FC236}">
              <a16:creationId xmlns:a16="http://schemas.microsoft.com/office/drawing/2014/main" id="{B9527941-672B-41C6-9FAE-17EDB486B550}"/>
            </a:ext>
          </a:extLst>
        </xdr:cNvPr>
        <xdr:cNvSpPr/>
      </xdr:nvSpPr>
      <xdr:spPr>
        <a:xfrm>
          <a:off x="13096875" y="168489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95" name="フローチャート: 判断 794">
          <a:extLst>
            <a:ext uri="{FF2B5EF4-FFF2-40B4-BE49-F238E27FC236}">
              <a16:creationId xmlns:a16="http://schemas.microsoft.com/office/drawing/2014/main" id="{D35F4606-7A8C-44F3-86BB-59C6AEC70D2E}"/>
            </a:ext>
          </a:extLst>
        </xdr:cNvPr>
        <xdr:cNvSpPr/>
      </xdr:nvSpPr>
      <xdr:spPr>
        <a:xfrm>
          <a:off x="12296775" y="168146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96" name="フローチャート: 判断 795">
          <a:extLst>
            <a:ext uri="{FF2B5EF4-FFF2-40B4-BE49-F238E27FC236}">
              <a16:creationId xmlns:a16="http://schemas.microsoft.com/office/drawing/2014/main" id="{1C112B6B-7890-4F80-9D6B-129DB1404E7E}"/>
            </a:ext>
          </a:extLst>
        </xdr:cNvPr>
        <xdr:cNvSpPr/>
      </xdr:nvSpPr>
      <xdr:spPr>
        <a:xfrm>
          <a:off x="11487150" y="166203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E8137C0-FF8D-4404-8DE4-067002B8D96F}"/>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1D54C470-7C0B-4220-B5E2-7305AFCF3C6A}"/>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DE90A0B9-8B0E-451D-AADD-496EB61B87AD}"/>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C173E464-8917-4458-B623-095CE67F3B2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67D094B7-DA2C-4DFB-BE49-9C23C5A2FC1C}"/>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107696</xdr:rowOff>
    </xdr:from>
    <xdr:to>
      <xdr:col>85</xdr:col>
      <xdr:colOff>177800</xdr:colOff>
      <xdr:row>104</xdr:row>
      <xdr:rowOff>37846</xdr:rowOff>
    </xdr:to>
    <xdr:sp macro="" textlink="">
      <xdr:nvSpPr>
        <xdr:cNvPr id="802" name="楕円 801">
          <a:extLst>
            <a:ext uri="{FF2B5EF4-FFF2-40B4-BE49-F238E27FC236}">
              <a16:creationId xmlns:a16="http://schemas.microsoft.com/office/drawing/2014/main" id="{9192EF97-4C83-49F7-A1F2-7843AD5B034A}"/>
            </a:ext>
          </a:extLst>
        </xdr:cNvPr>
        <xdr:cNvSpPr/>
      </xdr:nvSpPr>
      <xdr:spPr>
        <a:xfrm>
          <a:off x="14649450" y="169066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86123</xdr:rowOff>
    </xdr:from>
    <xdr:ext cx="405111" cy="259045"/>
    <xdr:sp macro="" textlink="">
      <xdr:nvSpPr>
        <xdr:cNvPr id="803" name="【博物館】&#10;有形固定資産減価償却率該当値テキスト">
          <a:extLst>
            <a:ext uri="{FF2B5EF4-FFF2-40B4-BE49-F238E27FC236}">
              <a16:creationId xmlns:a16="http://schemas.microsoft.com/office/drawing/2014/main" id="{D6E80E74-1E1B-4F03-9F33-16CD7F5314F5}"/>
            </a:ext>
          </a:extLst>
        </xdr:cNvPr>
        <xdr:cNvSpPr txBox="1"/>
      </xdr:nvSpPr>
      <xdr:spPr>
        <a:xfrm>
          <a:off x="14744700" y="1688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61976</xdr:rowOff>
    </xdr:from>
    <xdr:to>
      <xdr:col>81</xdr:col>
      <xdr:colOff>101600</xdr:colOff>
      <xdr:row>103</xdr:row>
      <xdr:rowOff>163576</xdr:rowOff>
    </xdr:to>
    <xdr:sp macro="" textlink="">
      <xdr:nvSpPr>
        <xdr:cNvPr id="804" name="楕円 803">
          <a:extLst>
            <a:ext uri="{FF2B5EF4-FFF2-40B4-BE49-F238E27FC236}">
              <a16:creationId xmlns:a16="http://schemas.microsoft.com/office/drawing/2014/main" id="{B2E03260-E544-407A-81BF-52E558220E51}"/>
            </a:ext>
          </a:extLst>
        </xdr:cNvPr>
        <xdr:cNvSpPr/>
      </xdr:nvSpPr>
      <xdr:spPr>
        <a:xfrm>
          <a:off x="13887450" y="168672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112776</xdr:rowOff>
    </xdr:from>
    <xdr:to>
      <xdr:col>85</xdr:col>
      <xdr:colOff>127000</xdr:colOff>
      <xdr:row>103</xdr:row>
      <xdr:rowOff>158496</xdr:rowOff>
    </xdr:to>
    <xdr:cxnSp macro="">
      <xdr:nvCxnSpPr>
        <xdr:cNvPr id="805" name="直線コネクタ 804">
          <a:extLst>
            <a:ext uri="{FF2B5EF4-FFF2-40B4-BE49-F238E27FC236}">
              <a16:creationId xmlns:a16="http://schemas.microsoft.com/office/drawing/2014/main" id="{994A044E-7E8B-45DE-A8D5-0A1AAC17E59B}"/>
            </a:ext>
          </a:extLst>
        </xdr:cNvPr>
        <xdr:cNvCxnSpPr/>
      </xdr:nvCxnSpPr>
      <xdr:spPr>
        <a:xfrm>
          <a:off x="13935075" y="16914876"/>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806" name="楕円 805">
          <a:extLst>
            <a:ext uri="{FF2B5EF4-FFF2-40B4-BE49-F238E27FC236}">
              <a16:creationId xmlns:a16="http://schemas.microsoft.com/office/drawing/2014/main" id="{2A294296-FC56-4E6C-B267-E8B4475DA606}"/>
            </a:ext>
          </a:extLst>
        </xdr:cNvPr>
        <xdr:cNvSpPr/>
      </xdr:nvSpPr>
      <xdr:spPr>
        <a:xfrm>
          <a:off x="13096875" y="168206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69342</xdr:rowOff>
    </xdr:from>
    <xdr:to>
      <xdr:col>81</xdr:col>
      <xdr:colOff>50800</xdr:colOff>
      <xdr:row>103</xdr:row>
      <xdr:rowOff>112776</xdr:rowOff>
    </xdr:to>
    <xdr:cxnSp macro="">
      <xdr:nvCxnSpPr>
        <xdr:cNvPr id="807" name="直線コネクタ 806">
          <a:extLst>
            <a:ext uri="{FF2B5EF4-FFF2-40B4-BE49-F238E27FC236}">
              <a16:creationId xmlns:a16="http://schemas.microsoft.com/office/drawing/2014/main" id="{233FA87B-530E-4588-BE54-56B45E54DF8E}"/>
            </a:ext>
          </a:extLst>
        </xdr:cNvPr>
        <xdr:cNvCxnSpPr/>
      </xdr:nvCxnSpPr>
      <xdr:spPr>
        <a:xfrm>
          <a:off x="13144500" y="16868267"/>
          <a:ext cx="7905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146558</xdr:rowOff>
    </xdr:from>
    <xdr:to>
      <xdr:col>72</xdr:col>
      <xdr:colOff>38100</xdr:colOff>
      <xdr:row>103</xdr:row>
      <xdr:rowOff>76708</xdr:rowOff>
    </xdr:to>
    <xdr:sp macro="" textlink="">
      <xdr:nvSpPr>
        <xdr:cNvPr id="808" name="楕円 807">
          <a:extLst>
            <a:ext uri="{FF2B5EF4-FFF2-40B4-BE49-F238E27FC236}">
              <a16:creationId xmlns:a16="http://schemas.microsoft.com/office/drawing/2014/main" id="{22B39287-5FC8-48F4-BCD4-AFFD1F7E8F9F}"/>
            </a:ext>
          </a:extLst>
        </xdr:cNvPr>
        <xdr:cNvSpPr/>
      </xdr:nvSpPr>
      <xdr:spPr>
        <a:xfrm>
          <a:off x="12296775" y="167740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25908</xdr:rowOff>
    </xdr:from>
    <xdr:to>
      <xdr:col>76</xdr:col>
      <xdr:colOff>114300</xdr:colOff>
      <xdr:row>103</xdr:row>
      <xdr:rowOff>69342</xdr:rowOff>
    </xdr:to>
    <xdr:cxnSp macro="">
      <xdr:nvCxnSpPr>
        <xdr:cNvPr id="809" name="直線コネクタ 808">
          <a:extLst>
            <a:ext uri="{FF2B5EF4-FFF2-40B4-BE49-F238E27FC236}">
              <a16:creationId xmlns:a16="http://schemas.microsoft.com/office/drawing/2014/main" id="{875432A8-DA6C-4E50-B862-7429634AE7B8}"/>
            </a:ext>
          </a:extLst>
        </xdr:cNvPr>
        <xdr:cNvCxnSpPr/>
      </xdr:nvCxnSpPr>
      <xdr:spPr>
        <a:xfrm>
          <a:off x="12344400" y="16831183"/>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6114</xdr:rowOff>
    </xdr:from>
    <xdr:ext cx="405111" cy="259045"/>
    <xdr:sp macro="" textlink="">
      <xdr:nvSpPr>
        <xdr:cNvPr id="810" name="n_1aveValue【博物館】&#10;有形固定資産減価償却率">
          <a:extLst>
            <a:ext uri="{FF2B5EF4-FFF2-40B4-BE49-F238E27FC236}">
              <a16:creationId xmlns:a16="http://schemas.microsoft.com/office/drawing/2014/main" id="{139DA05E-DAD4-423E-B480-551257F3F54C}"/>
            </a:ext>
          </a:extLst>
        </xdr:cNvPr>
        <xdr:cNvSpPr txBox="1"/>
      </xdr:nvSpPr>
      <xdr:spPr>
        <a:xfrm>
          <a:off x="13745219" y="1698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811" name="n_2aveValue【博物館】&#10;有形固定資産減価償却率">
          <a:extLst>
            <a:ext uri="{FF2B5EF4-FFF2-40B4-BE49-F238E27FC236}">
              <a16:creationId xmlns:a16="http://schemas.microsoft.com/office/drawing/2014/main" id="{0B20A54E-E351-48ED-8B86-82125E62E6DF}"/>
            </a:ext>
          </a:extLst>
        </xdr:cNvPr>
        <xdr:cNvSpPr txBox="1"/>
      </xdr:nvSpPr>
      <xdr:spPr>
        <a:xfrm>
          <a:off x="12964169" y="16938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102125</xdr:rowOff>
    </xdr:from>
    <xdr:ext cx="405111" cy="259045"/>
    <xdr:sp macro="" textlink="">
      <xdr:nvSpPr>
        <xdr:cNvPr id="812" name="n_3aveValue【博物館】&#10;有形固定資産減価償却率">
          <a:extLst>
            <a:ext uri="{FF2B5EF4-FFF2-40B4-BE49-F238E27FC236}">
              <a16:creationId xmlns:a16="http://schemas.microsoft.com/office/drawing/2014/main" id="{F7045115-0732-4CB6-8F12-63A2A2E30040}"/>
            </a:ext>
          </a:extLst>
        </xdr:cNvPr>
        <xdr:cNvSpPr txBox="1"/>
      </xdr:nvSpPr>
      <xdr:spPr>
        <a:xfrm>
          <a:off x="12164069" y="16907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813" name="n_4aveValue【博物館】&#10;有形固定資産減価償却率">
          <a:extLst>
            <a:ext uri="{FF2B5EF4-FFF2-40B4-BE49-F238E27FC236}">
              <a16:creationId xmlns:a16="http://schemas.microsoft.com/office/drawing/2014/main" id="{26C52707-D8B2-43C0-8D8B-9F95A8FDA039}"/>
            </a:ext>
          </a:extLst>
        </xdr:cNvPr>
        <xdr:cNvSpPr txBox="1"/>
      </xdr:nvSpPr>
      <xdr:spPr>
        <a:xfrm>
          <a:off x="11354444" y="1639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8653</xdr:rowOff>
    </xdr:from>
    <xdr:ext cx="405111" cy="259045"/>
    <xdr:sp macro="" textlink="">
      <xdr:nvSpPr>
        <xdr:cNvPr id="814" name="n_1mainValue【博物館】&#10;有形固定資産減価償却率">
          <a:extLst>
            <a:ext uri="{FF2B5EF4-FFF2-40B4-BE49-F238E27FC236}">
              <a16:creationId xmlns:a16="http://schemas.microsoft.com/office/drawing/2014/main" id="{D5D801AF-1B3F-4B25-AFD0-E0811AFFE359}"/>
            </a:ext>
          </a:extLst>
        </xdr:cNvPr>
        <xdr:cNvSpPr txBox="1"/>
      </xdr:nvSpPr>
      <xdr:spPr>
        <a:xfrm>
          <a:off x="13745219" y="16642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815" name="n_2mainValue【博物館】&#10;有形固定資産減価償却率">
          <a:extLst>
            <a:ext uri="{FF2B5EF4-FFF2-40B4-BE49-F238E27FC236}">
              <a16:creationId xmlns:a16="http://schemas.microsoft.com/office/drawing/2014/main" id="{D8641534-A47A-481D-AB09-DC23819903DE}"/>
            </a:ext>
          </a:extLst>
        </xdr:cNvPr>
        <xdr:cNvSpPr txBox="1"/>
      </xdr:nvSpPr>
      <xdr:spPr>
        <a:xfrm>
          <a:off x="12964169" y="1659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93235</xdr:rowOff>
    </xdr:from>
    <xdr:ext cx="405111" cy="259045"/>
    <xdr:sp macro="" textlink="">
      <xdr:nvSpPr>
        <xdr:cNvPr id="816" name="n_3mainValue【博物館】&#10;有形固定資産減価償却率">
          <a:extLst>
            <a:ext uri="{FF2B5EF4-FFF2-40B4-BE49-F238E27FC236}">
              <a16:creationId xmlns:a16="http://schemas.microsoft.com/office/drawing/2014/main" id="{4D046946-114C-491F-847C-17EC9E4007CE}"/>
            </a:ext>
          </a:extLst>
        </xdr:cNvPr>
        <xdr:cNvSpPr txBox="1"/>
      </xdr:nvSpPr>
      <xdr:spPr>
        <a:xfrm>
          <a:off x="12164069" y="165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180FE394-BE99-4679-ADC8-5288F153F302}"/>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8" name="正方形/長方形 817">
          <a:extLst>
            <a:ext uri="{FF2B5EF4-FFF2-40B4-BE49-F238E27FC236}">
              <a16:creationId xmlns:a16="http://schemas.microsoft.com/office/drawing/2014/main" id="{684FCB5E-1E3A-4B87-950E-43EA06E68CD3}"/>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9" name="正方形/長方形 818">
          <a:extLst>
            <a:ext uri="{FF2B5EF4-FFF2-40B4-BE49-F238E27FC236}">
              <a16:creationId xmlns:a16="http://schemas.microsoft.com/office/drawing/2014/main" id="{BC6B765E-D3AD-46F6-8DE0-5FBA74261A02}"/>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20" name="正方形/長方形 819">
          <a:extLst>
            <a:ext uri="{FF2B5EF4-FFF2-40B4-BE49-F238E27FC236}">
              <a16:creationId xmlns:a16="http://schemas.microsoft.com/office/drawing/2014/main" id="{021C479C-31C7-4AE1-B05D-E1048CAA1008}"/>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21" name="正方形/長方形 820">
          <a:extLst>
            <a:ext uri="{FF2B5EF4-FFF2-40B4-BE49-F238E27FC236}">
              <a16:creationId xmlns:a16="http://schemas.microsoft.com/office/drawing/2014/main" id="{E1B2DF99-03D5-4AAD-8B59-B0827D569C3F}"/>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C908EF7F-8A47-41F5-B9E9-1047D027BF7B}"/>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8A5B4A82-E600-430F-B1C3-C9BD713F9F66}"/>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2C9FC34C-2F0F-4D98-B6F8-32D9F19276F5}"/>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63E25D61-D622-48D9-8B42-5B2601F34346}"/>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6" name="直線コネクタ 825">
          <a:extLst>
            <a:ext uri="{FF2B5EF4-FFF2-40B4-BE49-F238E27FC236}">
              <a16:creationId xmlns:a16="http://schemas.microsoft.com/office/drawing/2014/main" id="{98544424-63D7-4C4F-A2F6-BFC8998F2A80}"/>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7" name="テキスト ボックス 826">
          <a:extLst>
            <a:ext uri="{FF2B5EF4-FFF2-40B4-BE49-F238E27FC236}">
              <a16:creationId xmlns:a16="http://schemas.microsoft.com/office/drawing/2014/main" id="{93712A5F-C2DB-433E-A46E-268BE13C3244}"/>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8" name="直線コネクタ 827">
          <a:extLst>
            <a:ext uri="{FF2B5EF4-FFF2-40B4-BE49-F238E27FC236}">
              <a16:creationId xmlns:a16="http://schemas.microsoft.com/office/drawing/2014/main" id="{BAAF9933-FA2F-4CF8-8597-0D3E05D2F576}"/>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9" name="テキスト ボックス 828">
          <a:extLst>
            <a:ext uri="{FF2B5EF4-FFF2-40B4-BE49-F238E27FC236}">
              <a16:creationId xmlns:a16="http://schemas.microsoft.com/office/drawing/2014/main" id="{182E2DDF-4F46-4EED-8D89-868FB3C47E5C}"/>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0" name="直線コネクタ 829">
          <a:extLst>
            <a:ext uri="{FF2B5EF4-FFF2-40B4-BE49-F238E27FC236}">
              <a16:creationId xmlns:a16="http://schemas.microsoft.com/office/drawing/2014/main" id="{E07C7158-40B0-4D4A-8C4C-89003511E72C}"/>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1" name="テキスト ボックス 830">
          <a:extLst>
            <a:ext uri="{FF2B5EF4-FFF2-40B4-BE49-F238E27FC236}">
              <a16:creationId xmlns:a16="http://schemas.microsoft.com/office/drawing/2014/main" id="{5CCDB23A-5372-4E96-9F83-8083253C3CB1}"/>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2" name="直線コネクタ 831">
          <a:extLst>
            <a:ext uri="{FF2B5EF4-FFF2-40B4-BE49-F238E27FC236}">
              <a16:creationId xmlns:a16="http://schemas.microsoft.com/office/drawing/2014/main" id="{A2284DA9-B71F-4F1F-8174-A3164726A8D1}"/>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3" name="テキスト ボックス 832">
          <a:extLst>
            <a:ext uri="{FF2B5EF4-FFF2-40B4-BE49-F238E27FC236}">
              <a16:creationId xmlns:a16="http://schemas.microsoft.com/office/drawing/2014/main" id="{B761C3A8-7E5A-4E74-9218-AACFAB515BA6}"/>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4" name="直線コネクタ 833">
          <a:extLst>
            <a:ext uri="{FF2B5EF4-FFF2-40B4-BE49-F238E27FC236}">
              <a16:creationId xmlns:a16="http://schemas.microsoft.com/office/drawing/2014/main" id="{3044CC4C-098F-43D5-9954-937B0CFB251B}"/>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5" name="テキスト ボックス 834">
          <a:extLst>
            <a:ext uri="{FF2B5EF4-FFF2-40B4-BE49-F238E27FC236}">
              <a16:creationId xmlns:a16="http://schemas.microsoft.com/office/drawing/2014/main" id="{CDA902CC-84E2-43BA-B92A-F8857F22BBE9}"/>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5A972204-E1B3-4042-A06F-7F38FFEB237E}"/>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1D764E57-59C5-4588-8122-DA64AEDCA9AA}"/>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博物館】&#10;一人当たり面積グラフ枠">
          <a:extLst>
            <a:ext uri="{FF2B5EF4-FFF2-40B4-BE49-F238E27FC236}">
              <a16:creationId xmlns:a16="http://schemas.microsoft.com/office/drawing/2014/main" id="{8CAB48B9-514E-4ECD-A70A-7CF36A7F9272}"/>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839" name="直線コネクタ 838">
          <a:extLst>
            <a:ext uri="{FF2B5EF4-FFF2-40B4-BE49-F238E27FC236}">
              <a16:creationId xmlns:a16="http://schemas.microsoft.com/office/drawing/2014/main" id="{F7C6857E-BFE5-4858-B861-E2888707ADFF}"/>
            </a:ext>
          </a:extLst>
        </xdr:cNvPr>
        <xdr:cNvCxnSpPr/>
      </xdr:nvCxnSpPr>
      <xdr:spPr>
        <a:xfrm flipV="1">
          <a:off x="19952970" y="1636395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840" name="【博物館】&#10;一人当たり面積最小値テキスト">
          <a:extLst>
            <a:ext uri="{FF2B5EF4-FFF2-40B4-BE49-F238E27FC236}">
              <a16:creationId xmlns:a16="http://schemas.microsoft.com/office/drawing/2014/main" id="{C49A672D-5D94-4F22-9D4C-0C84B58B4422}"/>
            </a:ext>
          </a:extLst>
        </xdr:cNvPr>
        <xdr:cNvSpPr txBox="1"/>
      </xdr:nvSpPr>
      <xdr:spPr>
        <a:xfrm>
          <a:off x="20002500"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41" name="直線コネクタ 840">
          <a:extLst>
            <a:ext uri="{FF2B5EF4-FFF2-40B4-BE49-F238E27FC236}">
              <a16:creationId xmlns:a16="http://schemas.microsoft.com/office/drawing/2014/main" id="{4D6783FB-D0BE-4874-A196-3B9E0470BDF8}"/>
            </a:ext>
          </a:extLst>
        </xdr:cNvPr>
        <xdr:cNvCxnSpPr/>
      </xdr:nvCxnSpPr>
      <xdr:spPr>
        <a:xfrm>
          <a:off x="19878675" y="17735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842" name="【博物館】&#10;一人当たり面積最大値テキスト">
          <a:extLst>
            <a:ext uri="{FF2B5EF4-FFF2-40B4-BE49-F238E27FC236}">
              <a16:creationId xmlns:a16="http://schemas.microsoft.com/office/drawing/2014/main" id="{3430FF78-4C75-4B71-AFEA-BC859682888B}"/>
            </a:ext>
          </a:extLst>
        </xdr:cNvPr>
        <xdr:cNvSpPr txBox="1"/>
      </xdr:nvSpPr>
      <xdr:spPr>
        <a:xfrm>
          <a:off x="20002500"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3" name="直線コネクタ 842">
          <a:extLst>
            <a:ext uri="{FF2B5EF4-FFF2-40B4-BE49-F238E27FC236}">
              <a16:creationId xmlns:a16="http://schemas.microsoft.com/office/drawing/2014/main" id="{67563855-913B-4078-8265-09D579FB8C35}"/>
            </a:ext>
          </a:extLst>
        </xdr:cNvPr>
        <xdr:cNvCxnSpPr/>
      </xdr:nvCxnSpPr>
      <xdr:spPr>
        <a:xfrm>
          <a:off x="19878675" y="16363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844" name="【博物館】&#10;一人当たり面積平均値テキスト">
          <a:extLst>
            <a:ext uri="{FF2B5EF4-FFF2-40B4-BE49-F238E27FC236}">
              <a16:creationId xmlns:a16="http://schemas.microsoft.com/office/drawing/2014/main" id="{58910754-FE19-4BF2-9193-9DDEFEC967C9}"/>
            </a:ext>
          </a:extLst>
        </xdr:cNvPr>
        <xdr:cNvSpPr txBox="1"/>
      </xdr:nvSpPr>
      <xdr:spPr>
        <a:xfrm>
          <a:off x="20002500" y="16999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45" name="フローチャート: 判断 844">
          <a:extLst>
            <a:ext uri="{FF2B5EF4-FFF2-40B4-BE49-F238E27FC236}">
              <a16:creationId xmlns:a16="http://schemas.microsoft.com/office/drawing/2014/main" id="{8690C6D9-6645-42A0-8E41-3409BDAB372E}"/>
            </a:ext>
          </a:extLst>
        </xdr:cNvPr>
        <xdr:cNvSpPr/>
      </xdr:nvSpPr>
      <xdr:spPr>
        <a:xfrm>
          <a:off x="19897725" y="17154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846" name="フローチャート: 判断 845">
          <a:extLst>
            <a:ext uri="{FF2B5EF4-FFF2-40B4-BE49-F238E27FC236}">
              <a16:creationId xmlns:a16="http://schemas.microsoft.com/office/drawing/2014/main" id="{199EEDF2-A0F4-42F4-AC8A-97817E6446E7}"/>
            </a:ext>
          </a:extLst>
        </xdr:cNvPr>
        <xdr:cNvSpPr/>
      </xdr:nvSpPr>
      <xdr:spPr>
        <a:xfrm>
          <a:off x="19154775" y="17078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47" name="フローチャート: 判断 846">
          <a:extLst>
            <a:ext uri="{FF2B5EF4-FFF2-40B4-BE49-F238E27FC236}">
              <a16:creationId xmlns:a16="http://schemas.microsoft.com/office/drawing/2014/main" id="{3F455F6C-7390-43D4-A3E8-A098DF5B9BD7}"/>
            </a:ext>
          </a:extLst>
        </xdr:cNvPr>
        <xdr:cNvSpPr/>
      </xdr:nvSpPr>
      <xdr:spPr>
        <a:xfrm>
          <a:off x="18345150" y="17154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48" name="フローチャート: 判断 847">
          <a:extLst>
            <a:ext uri="{FF2B5EF4-FFF2-40B4-BE49-F238E27FC236}">
              <a16:creationId xmlns:a16="http://schemas.microsoft.com/office/drawing/2014/main" id="{B63CD545-09B8-48BB-BF2C-BE64379EC5B9}"/>
            </a:ext>
          </a:extLst>
        </xdr:cNvPr>
        <xdr:cNvSpPr/>
      </xdr:nvSpPr>
      <xdr:spPr>
        <a:xfrm>
          <a:off x="17554575" y="16925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49" name="フローチャート: 判断 848">
          <a:extLst>
            <a:ext uri="{FF2B5EF4-FFF2-40B4-BE49-F238E27FC236}">
              <a16:creationId xmlns:a16="http://schemas.microsoft.com/office/drawing/2014/main" id="{BCD00825-298B-4A06-8566-B578CF3A37E3}"/>
            </a:ext>
          </a:extLst>
        </xdr:cNvPr>
        <xdr:cNvSpPr/>
      </xdr:nvSpPr>
      <xdr:spPr>
        <a:xfrm>
          <a:off x="16754475" y="16925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CD8516FE-B983-48C8-95A9-2A019C189342}"/>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2958D7EB-AB02-459B-9156-A9246FC03C9C}"/>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EF5F3E97-60A9-4DC0-9D68-23AE28594801}"/>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48A28E82-A197-47F8-8C90-C30CD6E4F782}"/>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78ECA218-C682-406D-801C-F32D44845677}"/>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55" name="楕円 854">
          <a:extLst>
            <a:ext uri="{FF2B5EF4-FFF2-40B4-BE49-F238E27FC236}">
              <a16:creationId xmlns:a16="http://schemas.microsoft.com/office/drawing/2014/main" id="{4E5BDB82-BBA5-4B56-8F24-07C0EA5A70E1}"/>
            </a:ext>
          </a:extLst>
        </xdr:cNvPr>
        <xdr:cNvSpPr/>
      </xdr:nvSpPr>
      <xdr:spPr>
        <a:xfrm>
          <a:off x="19897725" y="1738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856" name="【博物館】&#10;一人当たり面積該当値テキスト">
          <a:extLst>
            <a:ext uri="{FF2B5EF4-FFF2-40B4-BE49-F238E27FC236}">
              <a16:creationId xmlns:a16="http://schemas.microsoft.com/office/drawing/2014/main" id="{0EA9D144-92A8-4C0C-9D40-1223DC6AF641}"/>
            </a:ext>
          </a:extLst>
        </xdr:cNvPr>
        <xdr:cNvSpPr txBox="1"/>
      </xdr:nvSpPr>
      <xdr:spPr>
        <a:xfrm>
          <a:off x="20002500"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57" name="楕円 856">
          <a:extLst>
            <a:ext uri="{FF2B5EF4-FFF2-40B4-BE49-F238E27FC236}">
              <a16:creationId xmlns:a16="http://schemas.microsoft.com/office/drawing/2014/main" id="{987720FC-7A64-4D61-89F0-EC7E01DEEA1E}"/>
            </a:ext>
          </a:extLst>
        </xdr:cNvPr>
        <xdr:cNvSpPr/>
      </xdr:nvSpPr>
      <xdr:spPr>
        <a:xfrm>
          <a:off x="191547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58" name="直線コネクタ 857">
          <a:extLst>
            <a:ext uri="{FF2B5EF4-FFF2-40B4-BE49-F238E27FC236}">
              <a16:creationId xmlns:a16="http://schemas.microsoft.com/office/drawing/2014/main" id="{991B68B5-1CCE-4F86-8D54-BF721BE255E4}"/>
            </a:ext>
          </a:extLst>
        </xdr:cNvPr>
        <xdr:cNvCxnSpPr/>
      </xdr:nvCxnSpPr>
      <xdr:spPr>
        <a:xfrm>
          <a:off x="19202400" y="17430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859" name="楕円 858">
          <a:extLst>
            <a:ext uri="{FF2B5EF4-FFF2-40B4-BE49-F238E27FC236}">
              <a16:creationId xmlns:a16="http://schemas.microsoft.com/office/drawing/2014/main" id="{A707F41D-9D93-4BFB-A224-93340BD099AF}"/>
            </a:ext>
          </a:extLst>
        </xdr:cNvPr>
        <xdr:cNvSpPr/>
      </xdr:nvSpPr>
      <xdr:spPr>
        <a:xfrm>
          <a:off x="18345150" y="1738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860" name="直線コネクタ 859">
          <a:extLst>
            <a:ext uri="{FF2B5EF4-FFF2-40B4-BE49-F238E27FC236}">
              <a16:creationId xmlns:a16="http://schemas.microsoft.com/office/drawing/2014/main" id="{05A5F53C-C59F-4187-9218-9AB3BF1381EE}"/>
            </a:ext>
          </a:extLst>
        </xdr:cNvPr>
        <xdr:cNvCxnSpPr/>
      </xdr:nvCxnSpPr>
      <xdr:spPr>
        <a:xfrm>
          <a:off x="18392775" y="17430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861" name="楕円 860">
          <a:extLst>
            <a:ext uri="{FF2B5EF4-FFF2-40B4-BE49-F238E27FC236}">
              <a16:creationId xmlns:a16="http://schemas.microsoft.com/office/drawing/2014/main" id="{05463D4D-1348-4726-B692-49497801F9DA}"/>
            </a:ext>
          </a:extLst>
        </xdr:cNvPr>
        <xdr:cNvSpPr/>
      </xdr:nvSpPr>
      <xdr:spPr>
        <a:xfrm>
          <a:off x="17554575" y="17383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114300</xdr:rowOff>
    </xdr:to>
    <xdr:cxnSp macro="">
      <xdr:nvCxnSpPr>
        <xdr:cNvPr id="862" name="直線コネクタ 861">
          <a:extLst>
            <a:ext uri="{FF2B5EF4-FFF2-40B4-BE49-F238E27FC236}">
              <a16:creationId xmlns:a16="http://schemas.microsoft.com/office/drawing/2014/main" id="{E479B593-8F06-4838-889F-E9B1EEB76CDA}"/>
            </a:ext>
          </a:extLst>
        </xdr:cNvPr>
        <xdr:cNvCxnSpPr/>
      </xdr:nvCxnSpPr>
      <xdr:spPr>
        <a:xfrm>
          <a:off x="17602200" y="174307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863" name="n_1aveValue【博物館】&#10;一人当たり面積">
          <a:extLst>
            <a:ext uri="{FF2B5EF4-FFF2-40B4-BE49-F238E27FC236}">
              <a16:creationId xmlns:a16="http://schemas.microsoft.com/office/drawing/2014/main" id="{64AB22DC-A63F-472B-B919-EB2F96AC4B94}"/>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64" name="n_2aveValue【博物館】&#10;一人当たり面積">
          <a:extLst>
            <a:ext uri="{FF2B5EF4-FFF2-40B4-BE49-F238E27FC236}">
              <a16:creationId xmlns:a16="http://schemas.microsoft.com/office/drawing/2014/main" id="{78B40298-93D1-4E7E-84D8-685C4C4489BB}"/>
            </a:ext>
          </a:extLst>
        </xdr:cNvPr>
        <xdr:cNvSpPr txBox="1"/>
      </xdr:nvSpPr>
      <xdr:spPr>
        <a:xfrm>
          <a:off x="18183302" y="169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65" name="n_3aveValue【博物館】&#10;一人当たり面積">
          <a:extLst>
            <a:ext uri="{FF2B5EF4-FFF2-40B4-BE49-F238E27FC236}">
              <a16:creationId xmlns:a16="http://schemas.microsoft.com/office/drawing/2014/main" id="{15F8D756-89E1-4815-BA4C-0DA0F97CF664}"/>
            </a:ext>
          </a:extLst>
        </xdr:cNvPr>
        <xdr:cNvSpPr txBox="1"/>
      </xdr:nvSpPr>
      <xdr:spPr>
        <a:xfrm>
          <a:off x="17383202" y="166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66" name="n_4aveValue【博物館】&#10;一人当たり面積">
          <a:extLst>
            <a:ext uri="{FF2B5EF4-FFF2-40B4-BE49-F238E27FC236}">
              <a16:creationId xmlns:a16="http://schemas.microsoft.com/office/drawing/2014/main" id="{5B45651C-6DCE-4477-A1AF-440B23A5E5A1}"/>
            </a:ext>
          </a:extLst>
        </xdr:cNvPr>
        <xdr:cNvSpPr txBox="1"/>
      </xdr:nvSpPr>
      <xdr:spPr>
        <a:xfrm>
          <a:off x="16592627" y="166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67" name="n_1mainValue【博物館】&#10;一人当たり面積">
          <a:extLst>
            <a:ext uri="{FF2B5EF4-FFF2-40B4-BE49-F238E27FC236}">
              <a16:creationId xmlns:a16="http://schemas.microsoft.com/office/drawing/2014/main" id="{63F1D87B-96E4-499E-B4ED-214F54B6BACA}"/>
            </a:ext>
          </a:extLst>
        </xdr:cNvPr>
        <xdr:cNvSpPr txBox="1"/>
      </xdr:nvSpPr>
      <xdr:spPr>
        <a:xfrm>
          <a:off x="18983402" y="174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68" name="n_2mainValue【博物館】&#10;一人当たり面積">
          <a:extLst>
            <a:ext uri="{FF2B5EF4-FFF2-40B4-BE49-F238E27FC236}">
              <a16:creationId xmlns:a16="http://schemas.microsoft.com/office/drawing/2014/main" id="{C48B4884-BC5F-4899-A609-385577A88708}"/>
            </a:ext>
          </a:extLst>
        </xdr:cNvPr>
        <xdr:cNvSpPr txBox="1"/>
      </xdr:nvSpPr>
      <xdr:spPr>
        <a:xfrm>
          <a:off x="18183302" y="174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869" name="n_3mainValue【博物館】&#10;一人当たり面積">
          <a:extLst>
            <a:ext uri="{FF2B5EF4-FFF2-40B4-BE49-F238E27FC236}">
              <a16:creationId xmlns:a16="http://schemas.microsoft.com/office/drawing/2014/main" id="{06F28D7C-63E7-4799-B799-2338958FA619}"/>
            </a:ext>
          </a:extLst>
        </xdr:cNvPr>
        <xdr:cNvSpPr txBox="1"/>
      </xdr:nvSpPr>
      <xdr:spPr>
        <a:xfrm>
          <a:off x="17383202" y="174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12948B87-9F82-48FA-BDED-08DB8029461B}"/>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81A5E600-5EC8-4498-ABC0-05739D46BDF8}"/>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A6B1345D-8AAF-4544-97D0-E4001177855F}"/>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グループ内と比較すると、道路の有形固定資産減価償却率が特に高くなっている。耐用年数を経過している財産が多く、全体として老朽化が進んでいる。引き続き「岩手県道路事業実施計画」に基づき、適切な維持管理に取り組んでいく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公営住宅、港湾・漁港については、グループ内と比較して有形固定資産減価償却率が低くなっている。いずれも、東日本大震災津波以降に整備、取得した財産があることによるものとなっている。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ただし、公営住宅のうち、災害公営住宅以外は、今後、一斉に更新時期を迎えるため、「岩手県公営住宅等長寿命化計画」に基づき、総合的なストックマネジメントの実施による将来の事業量の平準化に取り組んでいく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また、港湾・漁港についても、被災した水産基盤施設の復旧が概ね完了したところであり、引き続き漁港別の機能保全計画に基づき、適時適切な補修・更新などに取り組んでいくこととしている。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335634-F00D-4F6B-9F33-7B1FAD64BBAF}"/>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9CE9BE-D8E1-4D52-8CCF-8A32E12E39DA}"/>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0AD984-A30F-41CE-B5A9-1D4C05F3BD2E}"/>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CCE842-5647-4BC0-AE95-D7BEAEF071B4}"/>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0791C0-4C52-4AC2-B15F-66A326F09CA9}"/>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D8BE23-0D11-4BF5-94C4-88EBBD1DCDC9}"/>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667868-B010-4DB2-B882-3023094FA9C9}"/>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B24F87-642F-4E41-A75B-81FAD0A118EF}"/>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4B505D-37F8-41A3-8DD7-D7B60635B9B1}"/>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22EB61-9036-4E3B-992B-A89B12D51261}"/>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5A16A4-482A-4C27-BDFF-35E725CC99E0}"/>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055133-EE79-4CD7-A143-87970547EF99}"/>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38A0A0-FFF4-4FB3-B223-76B8B6F50361}"/>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B3312C-94F8-45B3-8FF8-8EA763D08679}"/>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1970D3-B411-4AF3-B562-E8BE1611807B}"/>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0C12B94-2B85-4D0F-B779-870052C3C92A}"/>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D128B9-00E2-4119-90F9-E6A0671B02E6}"/>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ADE527-47CF-4070-AD3A-F350823941B3}"/>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705C8E-04C0-4070-95F1-1560F4BA664F}"/>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AFF016-6CF2-4A64-8EA8-BA16597F5475}"/>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179A11-42D5-4DC4-B721-9A7908B5104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8D3796-7E81-42D7-ACE3-153FF1F3E4F0}"/>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8A9FA2-AA55-475B-A3C6-A03EE9017741}"/>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75D810-14F6-4CF8-A394-8F740ADE2D81}"/>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384E0F-57E4-4A49-B955-119108A271BF}"/>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46A565-4428-4FA7-812E-D0316AAC757A}"/>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68F31D-9F79-48E8-8A40-567E6665057B}"/>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192810E3-31F3-48DD-A7CD-740900501345}"/>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4CE2A08D-0FA4-49F1-A4C8-B7F21CDAC080}"/>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55EBDD38-37C6-49FA-9872-36D4B277CCC5}"/>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8489237-6877-40B5-A325-2FB38E250288}"/>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D7AC748C-9BB7-4141-9600-F46766DF8ECC}"/>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F6704427-1263-44A7-AFB4-6B8AFE234D65}"/>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0B0CA86-381E-4260-8255-27BD3E252E52}"/>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51AF77E5-8E62-4AFE-B9A0-D1E7777121D7}"/>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5423BA10-3112-4B32-96E2-C329CD6C684E}"/>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66C14D47-8A32-4CEC-B3FE-CC42D600CEF0}"/>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5A6376DF-E6C1-4760-8BF0-63EE876310E5}"/>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E20918-C341-4613-BB8E-165FACD20766}"/>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362E17A-2439-457D-AD7C-6B6B134A2DF8}"/>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BF80F9-9524-4BFB-84D2-59C67FC9D97A}"/>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B3A2C5-2800-4992-BB57-D8885ADE5084}"/>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B25EE9-A157-4912-B39C-BC4EE5FB5265}"/>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B4B5B223-3241-47DC-959C-EF408653AFE0}"/>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47F6EC-EA88-4D19-A6D7-4D3C3D2E0835}"/>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8B4068-AD5B-40F1-97FB-791E4059CD54}"/>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A949D2-7B54-4118-A5A2-C70608652BCD}"/>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93A4D7F-BC56-407F-9CEA-45EA47E63EA9}"/>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EE4A20-63A9-4758-99B5-FCF24DC80260}"/>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08EB990-9AEC-495E-A411-1F62500704FD}"/>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0780E43-BD8B-49FA-9DF8-D96D706E70EF}"/>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49B96294-9315-41A3-A656-6C0F20E5BF98}"/>
            </a:ext>
          </a:extLst>
        </xdr:cNvPr>
        <xdr:cNvSpPr txBox="1"/>
      </xdr:nvSpPr>
      <xdr:spPr>
        <a:xfrm>
          <a:off x="3881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2080249-D20D-428C-BFA5-445CA70B79D3}"/>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C6854A03-F561-46F7-8ED1-24A11D2D9A0A}"/>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6C049690-5512-4ED7-9270-39FE40F41001}"/>
            </a:ext>
          </a:extLst>
        </xdr:cNvPr>
        <xdr:cNvCxnSpPr/>
      </xdr:nvCxnSpPr>
      <xdr:spPr>
        <a:xfrm flipV="1">
          <a:off x="4179570" y="5658485"/>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DFAD647D-56FE-42E4-B06A-533CA54706D0}"/>
            </a:ext>
          </a:extLst>
        </xdr:cNvPr>
        <xdr:cNvSpPr txBox="1"/>
      </xdr:nvSpPr>
      <xdr:spPr>
        <a:xfrm>
          <a:off x="42291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06B315E7-7DBE-4964-9FFF-2A8B0F7F181D}"/>
            </a:ext>
          </a:extLst>
        </xdr:cNvPr>
        <xdr:cNvCxnSpPr/>
      </xdr:nvCxnSpPr>
      <xdr:spPr>
        <a:xfrm>
          <a:off x="4105275" y="6626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4E8C9328-02EE-49AF-902F-88DDB172D28D}"/>
            </a:ext>
          </a:extLst>
        </xdr:cNvPr>
        <xdr:cNvSpPr txBox="1"/>
      </xdr:nvSpPr>
      <xdr:spPr>
        <a:xfrm>
          <a:off x="4229100" y="544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E3830CA5-FFB5-46CC-93E9-0BD582F57315}"/>
            </a:ext>
          </a:extLst>
        </xdr:cNvPr>
        <xdr:cNvCxnSpPr/>
      </xdr:nvCxnSpPr>
      <xdr:spPr>
        <a:xfrm>
          <a:off x="4105275" y="56584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4E62E7D8-B1BB-44EE-95BC-A5A271F461E0}"/>
            </a:ext>
          </a:extLst>
        </xdr:cNvPr>
        <xdr:cNvSpPr txBox="1"/>
      </xdr:nvSpPr>
      <xdr:spPr>
        <a:xfrm>
          <a:off x="4229100" y="6026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96B9213D-F566-47C2-BA62-1BE46834E824}"/>
            </a:ext>
          </a:extLst>
        </xdr:cNvPr>
        <xdr:cNvSpPr/>
      </xdr:nvSpPr>
      <xdr:spPr>
        <a:xfrm>
          <a:off x="4124325" y="6172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E367F96B-1B86-49AD-905A-D821391E0B50}"/>
            </a:ext>
          </a:extLst>
        </xdr:cNvPr>
        <xdr:cNvSpPr/>
      </xdr:nvSpPr>
      <xdr:spPr>
        <a:xfrm>
          <a:off x="3381375" y="62014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90F617DB-6758-4DB2-98D0-092239D37362}"/>
            </a:ext>
          </a:extLst>
        </xdr:cNvPr>
        <xdr:cNvSpPr/>
      </xdr:nvSpPr>
      <xdr:spPr>
        <a:xfrm>
          <a:off x="2571750" y="62376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F4824536-F99F-481F-B351-087345F01A1B}"/>
            </a:ext>
          </a:extLst>
        </xdr:cNvPr>
        <xdr:cNvSpPr/>
      </xdr:nvSpPr>
      <xdr:spPr>
        <a:xfrm>
          <a:off x="1781175" y="62865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1F6DE3B4-12A7-4A31-8381-6212F5041410}"/>
            </a:ext>
          </a:extLst>
        </xdr:cNvPr>
        <xdr:cNvSpPr/>
      </xdr:nvSpPr>
      <xdr:spPr>
        <a:xfrm>
          <a:off x="981075" y="65512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44B3CCF-2385-45ED-AAEE-44F68D69EEE2}"/>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C375DC-A263-46C8-AADF-776B8A4B853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D097AA-47E2-4049-8937-C18D65068B93}"/>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CBD102-B915-48C4-A374-1B8676625DB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48E69B-D016-48B1-87DB-775CC9A0369C}"/>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92075</xdr:rowOff>
    </xdr:from>
    <xdr:to>
      <xdr:col>24</xdr:col>
      <xdr:colOff>114300</xdr:colOff>
      <xdr:row>41</xdr:row>
      <xdr:rowOff>22225</xdr:rowOff>
    </xdr:to>
    <xdr:sp macro="" textlink="">
      <xdr:nvSpPr>
        <xdr:cNvPr id="72" name="楕円 71">
          <a:extLst>
            <a:ext uri="{FF2B5EF4-FFF2-40B4-BE49-F238E27FC236}">
              <a16:creationId xmlns:a16="http://schemas.microsoft.com/office/drawing/2014/main" id="{81ED4166-76A0-48BD-A1A1-0BC522239307}"/>
            </a:ext>
          </a:extLst>
        </xdr:cNvPr>
        <xdr:cNvSpPr/>
      </xdr:nvSpPr>
      <xdr:spPr>
        <a:xfrm>
          <a:off x="4124325" y="6578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7002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E8505716-8082-4811-AB3A-7C36C12D6A81}"/>
            </a:ext>
          </a:extLst>
        </xdr:cNvPr>
        <xdr:cNvSpPr txBox="1"/>
      </xdr:nvSpPr>
      <xdr:spPr>
        <a:xfrm>
          <a:off x="4229100" y="649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55880</xdr:rowOff>
    </xdr:from>
    <xdr:to>
      <xdr:col>20</xdr:col>
      <xdr:colOff>38100</xdr:colOff>
      <xdr:row>40</xdr:row>
      <xdr:rowOff>157480</xdr:rowOff>
    </xdr:to>
    <xdr:sp macro="" textlink="">
      <xdr:nvSpPr>
        <xdr:cNvPr id="74" name="楕円 73">
          <a:extLst>
            <a:ext uri="{FF2B5EF4-FFF2-40B4-BE49-F238E27FC236}">
              <a16:creationId xmlns:a16="http://schemas.microsoft.com/office/drawing/2014/main" id="{B591F9C4-42B4-45A6-BF56-7BB73B9601FE}"/>
            </a:ext>
          </a:extLst>
        </xdr:cNvPr>
        <xdr:cNvSpPr/>
      </xdr:nvSpPr>
      <xdr:spPr>
        <a:xfrm>
          <a:off x="3381375" y="65424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106680</xdr:rowOff>
    </xdr:from>
    <xdr:to>
      <xdr:col>24</xdr:col>
      <xdr:colOff>63500</xdr:colOff>
      <xdr:row>40</xdr:row>
      <xdr:rowOff>142875</xdr:rowOff>
    </xdr:to>
    <xdr:cxnSp macro="">
      <xdr:nvCxnSpPr>
        <xdr:cNvPr id="75" name="直線コネクタ 74">
          <a:extLst>
            <a:ext uri="{FF2B5EF4-FFF2-40B4-BE49-F238E27FC236}">
              <a16:creationId xmlns:a16="http://schemas.microsoft.com/office/drawing/2014/main" id="{49D244B1-B94E-40A5-9C3F-D316872A953E}"/>
            </a:ext>
          </a:extLst>
        </xdr:cNvPr>
        <xdr:cNvCxnSpPr/>
      </xdr:nvCxnSpPr>
      <xdr:spPr>
        <a:xfrm>
          <a:off x="3429000" y="6590030"/>
          <a:ext cx="7524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19685</xdr:rowOff>
    </xdr:from>
    <xdr:to>
      <xdr:col>15</xdr:col>
      <xdr:colOff>101600</xdr:colOff>
      <xdr:row>40</xdr:row>
      <xdr:rowOff>121285</xdr:rowOff>
    </xdr:to>
    <xdr:sp macro="" textlink="">
      <xdr:nvSpPr>
        <xdr:cNvPr id="76" name="楕円 75">
          <a:extLst>
            <a:ext uri="{FF2B5EF4-FFF2-40B4-BE49-F238E27FC236}">
              <a16:creationId xmlns:a16="http://schemas.microsoft.com/office/drawing/2014/main" id="{C800291C-0C26-4B05-ADA6-3C903E9FFFA8}"/>
            </a:ext>
          </a:extLst>
        </xdr:cNvPr>
        <xdr:cNvSpPr/>
      </xdr:nvSpPr>
      <xdr:spPr>
        <a:xfrm>
          <a:off x="2571750" y="65062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70485</xdr:rowOff>
    </xdr:from>
    <xdr:to>
      <xdr:col>19</xdr:col>
      <xdr:colOff>177800</xdr:colOff>
      <xdr:row>40</xdr:row>
      <xdr:rowOff>106680</xdr:rowOff>
    </xdr:to>
    <xdr:cxnSp macro="">
      <xdr:nvCxnSpPr>
        <xdr:cNvPr id="77" name="直線コネクタ 76">
          <a:extLst>
            <a:ext uri="{FF2B5EF4-FFF2-40B4-BE49-F238E27FC236}">
              <a16:creationId xmlns:a16="http://schemas.microsoft.com/office/drawing/2014/main" id="{C40DEDA2-AED4-4904-9325-AD38DC9961EB}"/>
            </a:ext>
          </a:extLst>
        </xdr:cNvPr>
        <xdr:cNvCxnSpPr/>
      </xdr:nvCxnSpPr>
      <xdr:spPr>
        <a:xfrm>
          <a:off x="2619375" y="6553835"/>
          <a:ext cx="8096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154940</xdr:rowOff>
    </xdr:from>
    <xdr:to>
      <xdr:col>10</xdr:col>
      <xdr:colOff>165100</xdr:colOff>
      <xdr:row>40</xdr:row>
      <xdr:rowOff>85090</xdr:rowOff>
    </xdr:to>
    <xdr:sp macro="" textlink="">
      <xdr:nvSpPr>
        <xdr:cNvPr id="78" name="楕円 77">
          <a:extLst>
            <a:ext uri="{FF2B5EF4-FFF2-40B4-BE49-F238E27FC236}">
              <a16:creationId xmlns:a16="http://schemas.microsoft.com/office/drawing/2014/main" id="{4C507431-E432-4463-9D21-37C95A3BFD14}"/>
            </a:ext>
          </a:extLst>
        </xdr:cNvPr>
        <xdr:cNvSpPr/>
      </xdr:nvSpPr>
      <xdr:spPr>
        <a:xfrm>
          <a:off x="1781175" y="64795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34290</xdr:rowOff>
    </xdr:from>
    <xdr:to>
      <xdr:col>15</xdr:col>
      <xdr:colOff>50800</xdr:colOff>
      <xdr:row>40</xdr:row>
      <xdr:rowOff>70485</xdr:rowOff>
    </xdr:to>
    <xdr:cxnSp macro="">
      <xdr:nvCxnSpPr>
        <xdr:cNvPr id="79" name="直線コネクタ 78">
          <a:extLst>
            <a:ext uri="{FF2B5EF4-FFF2-40B4-BE49-F238E27FC236}">
              <a16:creationId xmlns:a16="http://schemas.microsoft.com/office/drawing/2014/main" id="{8D08E55D-856D-4491-B579-40E588865B91}"/>
            </a:ext>
          </a:extLst>
        </xdr:cNvPr>
        <xdr:cNvCxnSpPr/>
      </xdr:nvCxnSpPr>
      <xdr:spPr>
        <a:xfrm>
          <a:off x="1828800" y="6517640"/>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0" name="n_1aveValue【体育館・プール】&#10;有形固定資産減価償却率">
          <a:extLst>
            <a:ext uri="{FF2B5EF4-FFF2-40B4-BE49-F238E27FC236}">
              <a16:creationId xmlns:a16="http://schemas.microsoft.com/office/drawing/2014/main" id="{5CC6C928-8B20-486D-974A-F507D1C745DA}"/>
            </a:ext>
          </a:extLst>
        </xdr:cNvPr>
        <xdr:cNvSpPr txBox="1"/>
      </xdr:nvSpPr>
      <xdr:spPr>
        <a:xfrm>
          <a:off x="32391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81" name="n_2aveValue【体育館・プール】&#10;有形固定資産減価償却率">
          <a:extLst>
            <a:ext uri="{FF2B5EF4-FFF2-40B4-BE49-F238E27FC236}">
              <a16:creationId xmlns:a16="http://schemas.microsoft.com/office/drawing/2014/main" id="{C7DB5D3F-CCD9-4253-9CBA-C28AD84D6054}"/>
            </a:ext>
          </a:extLst>
        </xdr:cNvPr>
        <xdr:cNvSpPr txBox="1"/>
      </xdr:nvSpPr>
      <xdr:spPr>
        <a:xfrm>
          <a:off x="2439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82" name="n_3aveValue【体育館・プール】&#10;有形固定資産減価償却率">
          <a:extLst>
            <a:ext uri="{FF2B5EF4-FFF2-40B4-BE49-F238E27FC236}">
              <a16:creationId xmlns:a16="http://schemas.microsoft.com/office/drawing/2014/main" id="{5B5E7EB1-914D-4C34-9B9A-331700B62E17}"/>
            </a:ext>
          </a:extLst>
        </xdr:cNvPr>
        <xdr:cNvSpPr txBox="1"/>
      </xdr:nvSpPr>
      <xdr:spPr>
        <a:xfrm>
          <a:off x="1648469" y="60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3" name="n_4aveValue【体育館・プール】&#10;有形固定資産減価償却率">
          <a:extLst>
            <a:ext uri="{FF2B5EF4-FFF2-40B4-BE49-F238E27FC236}">
              <a16:creationId xmlns:a16="http://schemas.microsoft.com/office/drawing/2014/main" id="{09A4B633-B234-4E71-98F6-3D343598E2B0}"/>
            </a:ext>
          </a:extLst>
        </xdr:cNvPr>
        <xdr:cNvSpPr txBox="1"/>
      </xdr:nvSpPr>
      <xdr:spPr>
        <a:xfrm>
          <a:off x="848369"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148607</xdr:rowOff>
    </xdr:from>
    <xdr:ext cx="405111" cy="259045"/>
    <xdr:sp macro="" textlink="">
      <xdr:nvSpPr>
        <xdr:cNvPr id="84" name="n_1mainValue【体育館・プール】&#10;有形固定資産減価償却率">
          <a:extLst>
            <a:ext uri="{FF2B5EF4-FFF2-40B4-BE49-F238E27FC236}">
              <a16:creationId xmlns:a16="http://schemas.microsoft.com/office/drawing/2014/main" id="{2019C492-A189-4128-9582-186BCFB03094}"/>
            </a:ext>
          </a:extLst>
        </xdr:cNvPr>
        <xdr:cNvSpPr txBox="1"/>
      </xdr:nvSpPr>
      <xdr:spPr>
        <a:xfrm>
          <a:off x="3239144" y="663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112412</xdr:rowOff>
    </xdr:from>
    <xdr:ext cx="405111" cy="259045"/>
    <xdr:sp macro="" textlink="">
      <xdr:nvSpPr>
        <xdr:cNvPr id="85" name="n_2mainValue【体育館・プール】&#10;有形固定資産減価償却率">
          <a:extLst>
            <a:ext uri="{FF2B5EF4-FFF2-40B4-BE49-F238E27FC236}">
              <a16:creationId xmlns:a16="http://schemas.microsoft.com/office/drawing/2014/main" id="{1A004EDD-63C0-4A51-A176-3D9244678434}"/>
            </a:ext>
          </a:extLst>
        </xdr:cNvPr>
        <xdr:cNvSpPr txBox="1"/>
      </xdr:nvSpPr>
      <xdr:spPr>
        <a:xfrm>
          <a:off x="2439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76217</xdr:rowOff>
    </xdr:from>
    <xdr:ext cx="405111" cy="259045"/>
    <xdr:sp macro="" textlink="">
      <xdr:nvSpPr>
        <xdr:cNvPr id="86" name="n_3mainValue【体育館・プール】&#10;有形固定資産減価償却率">
          <a:extLst>
            <a:ext uri="{FF2B5EF4-FFF2-40B4-BE49-F238E27FC236}">
              <a16:creationId xmlns:a16="http://schemas.microsoft.com/office/drawing/2014/main" id="{E6010118-D229-4FC2-869E-33E971558025}"/>
            </a:ext>
          </a:extLst>
        </xdr:cNvPr>
        <xdr:cNvSpPr txBox="1"/>
      </xdr:nvSpPr>
      <xdr:spPr>
        <a:xfrm>
          <a:off x="1648469"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CE60E472-0676-45DE-87DD-8256A34910A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a:extLst>
            <a:ext uri="{FF2B5EF4-FFF2-40B4-BE49-F238E27FC236}">
              <a16:creationId xmlns:a16="http://schemas.microsoft.com/office/drawing/2014/main" id="{9C338896-3A41-4688-9CAB-18DBE7CC55F2}"/>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a:extLst>
            <a:ext uri="{FF2B5EF4-FFF2-40B4-BE49-F238E27FC236}">
              <a16:creationId xmlns:a16="http://schemas.microsoft.com/office/drawing/2014/main" id="{9ABF0A55-40B5-4B70-972E-E9768BBA75DB}"/>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a:extLst>
            <a:ext uri="{FF2B5EF4-FFF2-40B4-BE49-F238E27FC236}">
              <a16:creationId xmlns:a16="http://schemas.microsoft.com/office/drawing/2014/main" id="{34682698-A16D-439B-B62C-2F29A38E11F8}"/>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a:extLst>
            <a:ext uri="{FF2B5EF4-FFF2-40B4-BE49-F238E27FC236}">
              <a16:creationId xmlns:a16="http://schemas.microsoft.com/office/drawing/2014/main" id="{F7A4DC67-9A4A-4546-A21E-1D7296202180}"/>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75EBA9D-5187-4112-9AD9-3A6F22305652}"/>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37190B49-C3CA-464A-B3FC-7EE1B9E3A3EB}"/>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9A56F7C-2126-4DA1-86CA-445CE0F583E6}"/>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663FA30-373C-4C3D-9314-D172911C944A}"/>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504B4A59-6208-41CB-9B55-766EB4808719}"/>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1A1C1ADE-9E25-4136-896A-360DC12FCC65}"/>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586EAE08-1FFE-461C-893B-5DA858AA2880}"/>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65697686-BD22-4199-8928-265B9B5821E5}"/>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DDC2F9FB-0C37-48AC-9741-9C9D98AC2459}"/>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7E1FE5B2-6569-4A36-B14F-724A7B48BA6B}"/>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2117058-6C33-405F-85F4-087197FE19E6}"/>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A85291B3-360A-4B7E-8FAA-FB51D8E35DC2}"/>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A9438092-BD02-4A9A-B157-88F6A43D396F}"/>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11C75B75-88D5-4A7C-877A-72B56FE6F100}"/>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C2D7875-8C35-49D4-91A7-2AA33532B58C}"/>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体育館・プール】&#10;一人当たり面積グラフ枠">
          <a:extLst>
            <a:ext uri="{FF2B5EF4-FFF2-40B4-BE49-F238E27FC236}">
              <a16:creationId xmlns:a16="http://schemas.microsoft.com/office/drawing/2014/main" id="{39D5C21A-2C21-4A27-A052-1B4DF8369835}"/>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8" name="直線コネクタ 107">
          <a:extLst>
            <a:ext uri="{FF2B5EF4-FFF2-40B4-BE49-F238E27FC236}">
              <a16:creationId xmlns:a16="http://schemas.microsoft.com/office/drawing/2014/main" id="{35CEA1AC-FA60-4A9C-9779-237D6515B37B}"/>
            </a:ext>
          </a:extLst>
        </xdr:cNvPr>
        <xdr:cNvCxnSpPr/>
      </xdr:nvCxnSpPr>
      <xdr:spPr>
        <a:xfrm flipV="1">
          <a:off x="9427845" y="54864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9" name="【体育館・プール】&#10;一人当たり面積最小値テキスト">
          <a:extLst>
            <a:ext uri="{FF2B5EF4-FFF2-40B4-BE49-F238E27FC236}">
              <a16:creationId xmlns:a16="http://schemas.microsoft.com/office/drawing/2014/main" id="{11A3D799-97C5-4CFA-A830-AA3B22D33C14}"/>
            </a:ext>
          </a:extLst>
        </xdr:cNvPr>
        <xdr:cNvSpPr txBox="1"/>
      </xdr:nvSpPr>
      <xdr:spPr>
        <a:xfrm>
          <a:off x="9477375"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0" name="直線コネクタ 109">
          <a:extLst>
            <a:ext uri="{FF2B5EF4-FFF2-40B4-BE49-F238E27FC236}">
              <a16:creationId xmlns:a16="http://schemas.microsoft.com/office/drawing/2014/main" id="{A8757789-BD25-426A-9F77-DF49415A69AC}"/>
            </a:ext>
          </a:extLst>
        </xdr:cNvPr>
        <xdr:cNvCxnSpPr/>
      </xdr:nvCxnSpPr>
      <xdr:spPr>
        <a:xfrm>
          <a:off x="9363075" y="67056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11" name="【体育館・プール】&#10;一人当たり面積最大値テキスト">
          <a:extLst>
            <a:ext uri="{FF2B5EF4-FFF2-40B4-BE49-F238E27FC236}">
              <a16:creationId xmlns:a16="http://schemas.microsoft.com/office/drawing/2014/main" id="{0586BA6A-3B50-4B51-86D4-19CC880C3804}"/>
            </a:ext>
          </a:extLst>
        </xdr:cNvPr>
        <xdr:cNvSpPr txBox="1"/>
      </xdr:nvSpPr>
      <xdr:spPr>
        <a:xfrm>
          <a:off x="9477375"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2" name="直線コネクタ 111">
          <a:extLst>
            <a:ext uri="{FF2B5EF4-FFF2-40B4-BE49-F238E27FC236}">
              <a16:creationId xmlns:a16="http://schemas.microsoft.com/office/drawing/2014/main" id="{EFCF6CBE-EC44-43DF-B368-AED3283845C6}"/>
            </a:ext>
          </a:extLst>
        </xdr:cNvPr>
        <xdr:cNvCxnSpPr/>
      </xdr:nvCxnSpPr>
      <xdr:spPr>
        <a:xfrm>
          <a:off x="9363075" y="54864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10177</xdr:rowOff>
    </xdr:from>
    <xdr:ext cx="469744" cy="259045"/>
    <xdr:sp macro="" textlink="">
      <xdr:nvSpPr>
        <xdr:cNvPr id="113" name="【体育館・プール】&#10;一人当たり面積平均値テキスト">
          <a:extLst>
            <a:ext uri="{FF2B5EF4-FFF2-40B4-BE49-F238E27FC236}">
              <a16:creationId xmlns:a16="http://schemas.microsoft.com/office/drawing/2014/main" id="{25FF6701-F614-4972-8D36-197A8E1462B5}"/>
            </a:ext>
          </a:extLst>
        </xdr:cNvPr>
        <xdr:cNvSpPr txBox="1"/>
      </xdr:nvSpPr>
      <xdr:spPr>
        <a:xfrm>
          <a:off x="9477375" y="616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4" name="フローチャート: 判断 113">
          <a:extLst>
            <a:ext uri="{FF2B5EF4-FFF2-40B4-BE49-F238E27FC236}">
              <a16:creationId xmlns:a16="http://schemas.microsoft.com/office/drawing/2014/main" id="{103DB468-723D-4704-975A-7B12C00336E5}"/>
            </a:ext>
          </a:extLst>
        </xdr:cNvPr>
        <xdr:cNvSpPr/>
      </xdr:nvSpPr>
      <xdr:spPr>
        <a:xfrm>
          <a:off x="9401175" y="63246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5" name="フローチャート: 判断 114">
          <a:extLst>
            <a:ext uri="{FF2B5EF4-FFF2-40B4-BE49-F238E27FC236}">
              <a16:creationId xmlns:a16="http://schemas.microsoft.com/office/drawing/2014/main" id="{9376BFCC-385A-4E10-8828-5E89404F7350}"/>
            </a:ext>
          </a:extLst>
        </xdr:cNvPr>
        <xdr:cNvSpPr/>
      </xdr:nvSpPr>
      <xdr:spPr>
        <a:xfrm>
          <a:off x="86391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6" name="フローチャート: 判断 115">
          <a:extLst>
            <a:ext uri="{FF2B5EF4-FFF2-40B4-BE49-F238E27FC236}">
              <a16:creationId xmlns:a16="http://schemas.microsoft.com/office/drawing/2014/main" id="{E48B21F4-ACCE-4B2C-819E-4C6C3D8E47AE}"/>
            </a:ext>
          </a:extLst>
        </xdr:cNvPr>
        <xdr:cNvSpPr/>
      </xdr:nvSpPr>
      <xdr:spPr>
        <a:xfrm>
          <a:off x="7839075" y="6372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7" name="フローチャート: 判断 116">
          <a:extLst>
            <a:ext uri="{FF2B5EF4-FFF2-40B4-BE49-F238E27FC236}">
              <a16:creationId xmlns:a16="http://schemas.microsoft.com/office/drawing/2014/main" id="{A5AE47D3-56C7-4A07-9E7A-52F1A623BDAE}"/>
            </a:ext>
          </a:extLst>
        </xdr:cNvPr>
        <xdr:cNvSpPr/>
      </xdr:nvSpPr>
      <xdr:spPr>
        <a:xfrm>
          <a:off x="7029450" y="64103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8" name="フローチャート: 判断 117">
          <a:extLst>
            <a:ext uri="{FF2B5EF4-FFF2-40B4-BE49-F238E27FC236}">
              <a16:creationId xmlns:a16="http://schemas.microsoft.com/office/drawing/2014/main" id="{CEB8584C-539C-432F-A76D-4AD9226F2162}"/>
            </a:ext>
          </a:extLst>
        </xdr:cNvPr>
        <xdr:cNvSpPr/>
      </xdr:nvSpPr>
      <xdr:spPr>
        <a:xfrm>
          <a:off x="6238875" y="6486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DF9259A-2760-4BCC-B5E6-066AF11E85B7}"/>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98BDFEF-50D0-47ED-877D-0F8F71E2995A}"/>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4CDA7EC-1CEC-4A77-9FB0-1C3AA26029D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CA21E21-4C38-4BC7-91D8-96028B973CDD}"/>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5BBF53F-3500-41D3-BC87-EC525219E36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24" name="楕円 123">
          <a:extLst>
            <a:ext uri="{FF2B5EF4-FFF2-40B4-BE49-F238E27FC236}">
              <a16:creationId xmlns:a16="http://schemas.microsoft.com/office/drawing/2014/main" id="{5EB75DE4-C747-42D1-B35D-1CA166FC59DD}"/>
            </a:ext>
          </a:extLst>
        </xdr:cNvPr>
        <xdr:cNvSpPr/>
      </xdr:nvSpPr>
      <xdr:spPr>
        <a:xfrm>
          <a:off x="9401175" y="64960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156227</xdr:rowOff>
    </xdr:from>
    <xdr:ext cx="469744" cy="259045"/>
    <xdr:sp macro="" textlink="">
      <xdr:nvSpPr>
        <xdr:cNvPr id="125" name="【体育館・プール】&#10;一人当たり面積該当値テキスト">
          <a:extLst>
            <a:ext uri="{FF2B5EF4-FFF2-40B4-BE49-F238E27FC236}">
              <a16:creationId xmlns:a16="http://schemas.microsoft.com/office/drawing/2014/main" id="{1C59B2A3-8CE8-492C-A1E9-1628B02E4760}"/>
            </a:ext>
          </a:extLst>
        </xdr:cNvPr>
        <xdr:cNvSpPr txBox="1"/>
      </xdr:nvSpPr>
      <xdr:spPr>
        <a:xfrm>
          <a:off x="9477375"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6" name="楕円 125">
          <a:extLst>
            <a:ext uri="{FF2B5EF4-FFF2-40B4-BE49-F238E27FC236}">
              <a16:creationId xmlns:a16="http://schemas.microsoft.com/office/drawing/2014/main" id="{4CB776AD-4526-42FC-898D-4B497FD793F5}"/>
            </a:ext>
          </a:extLst>
        </xdr:cNvPr>
        <xdr:cNvSpPr/>
      </xdr:nvSpPr>
      <xdr:spPr>
        <a:xfrm>
          <a:off x="8639175" y="651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76200</xdr:rowOff>
    </xdr:to>
    <xdr:cxnSp macro="">
      <xdr:nvCxnSpPr>
        <xdr:cNvPr id="127" name="直線コネクタ 126">
          <a:extLst>
            <a:ext uri="{FF2B5EF4-FFF2-40B4-BE49-F238E27FC236}">
              <a16:creationId xmlns:a16="http://schemas.microsoft.com/office/drawing/2014/main" id="{858C3BF1-5898-40DC-9F19-528301FEC18B}"/>
            </a:ext>
          </a:extLst>
        </xdr:cNvPr>
        <xdr:cNvCxnSpPr/>
      </xdr:nvCxnSpPr>
      <xdr:spPr>
        <a:xfrm flipV="1">
          <a:off x="8686800" y="65436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8" name="楕円 127">
          <a:extLst>
            <a:ext uri="{FF2B5EF4-FFF2-40B4-BE49-F238E27FC236}">
              <a16:creationId xmlns:a16="http://schemas.microsoft.com/office/drawing/2014/main" id="{6D73C64A-2D29-4B62-BD22-F0CCB24E3D43}"/>
            </a:ext>
          </a:extLst>
        </xdr:cNvPr>
        <xdr:cNvSpPr/>
      </xdr:nvSpPr>
      <xdr:spPr>
        <a:xfrm>
          <a:off x="7839075" y="6515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9" name="直線コネクタ 128">
          <a:extLst>
            <a:ext uri="{FF2B5EF4-FFF2-40B4-BE49-F238E27FC236}">
              <a16:creationId xmlns:a16="http://schemas.microsoft.com/office/drawing/2014/main" id="{84392BF3-702C-4AE6-8080-B3C3AED737D2}"/>
            </a:ext>
          </a:extLst>
        </xdr:cNvPr>
        <xdr:cNvCxnSpPr/>
      </xdr:nvCxnSpPr>
      <xdr:spPr>
        <a:xfrm>
          <a:off x="7886700" y="65627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0" name="楕円 129">
          <a:extLst>
            <a:ext uri="{FF2B5EF4-FFF2-40B4-BE49-F238E27FC236}">
              <a16:creationId xmlns:a16="http://schemas.microsoft.com/office/drawing/2014/main" id="{4F66A444-BD80-4FCD-9F5F-26C2178EE80D}"/>
            </a:ext>
          </a:extLst>
        </xdr:cNvPr>
        <xdr:cNvSpPr/>
      </xdr:nvSpPr>
      <xdr:spPr>
        <a:xfrm>
          <a:off x="7029450" y="6515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1" name="直線コネクタ 130">
          <a:extLst>
            <a:ext uri="{FF2B5EF4-FFF2-40B4-BE49-F238E27FC236}">
              <a16:creationId xmlns:a16="http://schemas.microsoft.com/office/drawing/2014/main" id="{46700211-DF1B-48A0-8363-DD880FF13D4F}"/>
            </a:ext>
          </a:extLst>
        </xdr:cNvPr>
        <xdr:cNvCxnSpPr/>
      </xdr:nvCxnSpPr>
      <xdr:spPr>
        <a:xfrm>
          <a:off x="7077075" y="65627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2" name="n_1aveValue【体育館・プール】&#10;一人当たり面積">
          <a:extLst>
            <a:ext uri="{FF2B5EF4-FFF2-40B4-BE49-F238E27FC236}">
              <a16:creationId xmlns:a16="http://schemas.microsoft.com/office/drawing/2014/main" id="{5B6E68BF-A33C-4A70-B311-4E71A6EFEFD5}"/>
            </a:ext>
          </a:extLst>
        </xdr:cNvPr>
        <xdr:cNvSpPr txBox="1"/>
      </xdr:nvSpPr>
      <xdr:spPr>
        <a:xfrm>
          <a:off x="8458277"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3" name="n_2aveValue【体育館・プール】&#10;一人当たり面積">
          <a:extLst>
            <a:ext uri="{FF2B5EF4-FFF2-40B4-BE49-F238E27FC236}">
              <a16:creationId xmlns:a16="http://schemas.microsoft.com/office/drawing/2014/main" id="{1F820CA4-3631-4ED3-812F-51BDCCA4C963}"/>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4" name="n_3aveValue【体育館・プール】&#10;一人当たり面積">
          <a:extLst>
            <a:ext uri="{FF2B5EF4-FFF2-40B4-BE49-F238E27FC236}">
              <a16:creationId xmlns:a16="http://schemas.microsoft.com/office/drawing/2014/main" id="{17B5F9E8-29BA-4A30-8509-97DD770F81AA}"/>
            </a:ext>
          </a:extLst>
        </xdr:cNvPr>
        <xdr:cNvSpPr txBox="1"/>
      </xdr:nvSpPr>
      <xdr:spPr>
        <a:xfrm>
          <a:off x="6867602"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35" name="n_4aveValue【体育館・プール】&#10;一人当たり面積">
          <a:extLst>
            <a:ext uri="{FF2B5EF4-FFF2-40B4-BE49-F238E27FC236}">
              <a16:creationId xmlns:a16="http://schemas.microsoft.com/office/drawing/2014/main" id="{D1057446-F6EC-4FA1-8DAD-5196B1DB228E}"/>
            </a:ext>
          </a:extLst>
        </xdr:cNvPr>
        <xdr:cNvSpPr txBox="1"/>
      </xdr:nvSpPr>
      <xdr:spPr>
        <a:xfrm>
          <a:off x="6067502"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6" name="n_1mainValue【体育館・プール】&#10;一人当たり面積">
          <a:extLst>
            <a:ext uri="{FF2B5EF4-FFF2-40B4-BE49-F238E27FC236}">
              <a16:creationId xmlns:a16="http://schemas.microsoft.com/office/drawing/2014/main" id="{6931DD35-CA49-43DB-B73E-F44BE3D80660}"/>
            </a:ext>
          </a:extLst>
        </xdr:cNvPr>
        <xdr:cNvSpPr txBox="1"/>
      </xdr:nvSpPr>
      <xdr:spPr>
        <a:xfrm>
          <a:off x="845827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7" name="n_2mainValue【体育館・プール】&#10;一人当たり面積">
          <a:extLst>
            <a:ext uri="{FF2B5EF4-FFF2-40B4-BE49-F238E27FC236}">
              <a16:creationId xmlns:a16="http://schemas.microsoft.com/office/drawing/2014/main" id="{9F9A3839-27D2-44E1-BC78-841AECE3AA58}"/>
            </a:ext>
          </a:extLst>
        </xdr:cNvPr>
        <xdr:cNvSpPr txBox="1"/>
      </xdr:nvSpPr>
      <xdr:spPr>
        <a:xfrm>
          <a:off x="76772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8" name="n_3mainValue【体育館・プール】&#10;一人当たり面積">
          <a:extLst>
            <a:ext uri="{FF2B5EF4-FFF2-40B4-BE49-F238E27FC236}">
              <a16:creationId xmlns:a16="http://schemas.microsoft.com/office/drawing/2014/main" id="{797DF3F8-8C6D-48C2-A376-6EA939CD4572}"/>
            </a:ext>
          </a:extLst>
        </xdr:cNvPr>
        <xdr:cNvSpPr txBox="1"/>
      </xdr:nvSpPr>
      <xdr:spPr>
        <a:xfrm>
          <a:off x="6867602"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C9C5F8B-ED72-421B-BF26-BB80594BC6C4}"/>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0" name="正方形/長方形 139">
          <a:extLst>
            <a:ext uri="{FF2B5EF4-FFF2-40B4-BE49-F238E27FC236}">
              <a16:creationId xmlns:a16="http://schemas.microsoft.com/office/drawing/2014/main" id="{6F1EB5A4-F79C-4483-85D0-A5B17B446445}"/>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1" name="正方形/長方形 140">
          <a:extLst>
            <a:ext uri="{FF2B5EF4-FFF2-40B4-BE49-F238E27FC236}">
              <a16:creationId xmlns:a16="http://schemas.microsoft.com/office/drawing/2014/main" id="{1BAAD743-F122-4EA0-B4CF-CB97225F30B3}"/>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2" name="正方形/長方形 141">
          <a:extLst>
            <a:ext uri="{FF2B5EF4-FFF2-40B4-BE49-F238E27FC236}">
              <a16:creationId xmlns:a16="http://schemas.microsoft.com/office/drawing/2014/main" id="{51FB9479-8935-46FD-B6B8-CB38C0EC3A90}"/>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3" name="正方形/長方形 142">
          <a:extLst>
            <a:ext uri="{FF2B5EF4-FFF2-40B4-BE49-F238E27FC236}">
              <a16:creationId xmlns:a16="http://schemas.microsoft.com/office/drawing/2014/main" id="{4020A2C6-C2E2-4F70-8113-72136199240D}"/>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8B8588CB-1AB2-4B75-B011-269439A3177B}"/>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108A2535-4EE3-494F-98E0-B11338ADB5C0}"/>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685276ED-E8B1-462B-85FE-CC42A28F62BA}"/>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F0F0576D-DB50-4398-94E7-7C8D7B1C10E4}"/>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AA56237C-12EC-4233-B9B9-9B5D2724199A}"/>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A12DBD4E-8EDF-46C9-BC68-AAD116BE60D0}"/>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F43D5FD-3BF2-493F-94CC-6555904C5883}"/>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2F63FC3-265F-4E1C-870F-526CC115CA66}"/>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C4A3E5BE-2429-4280-8C79-57B673972F67}"/>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622DF48F-8AB1-4AA5-AD40-E2BE50B2C2FB}"/>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5B293394-FD61-4D84-918B-C1D40F6727CE}"/>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39D102E0-6AB8-4D0E-B787-EA5F23AF547D}"/>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B1FC2152-ED7B-47DD-889C-1C8928106462}"/>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92E2A5AE-C99D-40EB-9EFF-77BA016591A2}"/>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81D86371-8958-44CB-95DE-7833EDD3A30C}"/>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5EB8BC2E-75FC-486F-8E01-06EAAADA51C3}"/>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陸上競技場・野球場・球技場】&#10;有形固定資産減価償却率グラフ枠">
          <a:extLst>
            <a:ext uri="{FF2B5EF4-FFF2-40B4-BE49-F238E27FC236}">
              <a16:creationId xmlns:a16="http://schemas.microsoft.com/office/drawing/2014/main" id="{53872CEB-A675-4724-84E0-F2A174CA4C59}"/>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61" name="直線コネクタ 160">
          <a:extLst>
            <a:ext uri="{FF2B5EF4-FFF2-40B4-BE49-F238E27FC236}">
              <a16:creationId xmlns:a16="http://schemas.microsoft.com/office/drawing/2014/main" id="{0D894485-95E3-468F-9D90-0B1EDE67896D}"/>
            </a:ext>
          </a:extLst>
        </xdr:cNvPr>
        <xdr:cNvCxnSpPr/>
      </xdr:nvCxnSpPr>
      <xdr:spPr>
        <a:xfrm flipV="1">
          <a:off x="4179570" y="9245600"/>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62" name="【陸上競技場・野球場・球技場】&#10;有形固定資産減価償却率最小値テキスト">
          <a:extLst>
            <a:ext uri="{FF2B5EF4-FFF2-40B4-BE49-F238E27FC236}">
              <a16:creationId xmlns:a16="http://schemas.microsoft.com/office/drawing/2014/main" id="{4B9C473E-6727-4E39-8B5F-39DE72039C85}"/>
            </a:ext>
          </a:extLst>
        </xdr:cNvPr>
        <xdr:cNvSpPr txBox="1"/>
      </xdr:nvSpPr>
      <xdr:spPr>
        <a:xfrm>
          <a:off x="4229100" y="1027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63" name="直線コネクタ 162">
          <a:extLst>
            <a:ext uri="{FF2B5EF4-FFF2-40B4-BE49-F238E27FC236}">
              <a16:creationId xmlns:a16="http://schemas.microsoft.com/office/drawing/2014/main" id="{58744FF5-BB38-4882-A3D1-0A78681BEBC3}"/>
            </a:ext>
          </a:extLst>
        </xdr:cNvPr>
        <xdr:cNvCxnSpPr/>
      </xdr:nvCxnSpPr>
      <xdr:spPr>
        <a:xfrm>
          <a:off x="4105275" y="102749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64" name="【陸上競技場・野球場・球技場】&#10;有形固定資産減価償却率最大値テキスト">
          <a:extLst>
            <a:ext uri="{FF2B5EF4-FFF2-40B4-BE49-F238E27FC236}">
              <a16:creationId xmlns:a16="http://schemas.microsoft.com/office/drawing/2014/main" id="{7082C0CE-F809-4A56-8E9E-517BFC12DD71}"/>
            </a:ext>
          </a:extLst>
        </xdr:cNvPr>
        <xdr:cNvSpPr txBox="1"/>
      </xdr:nvSpPr>
      <xdr:spPr>
        <a:xfrm>
          <a:off x="4229100"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65" name="直線コネクタ 164">
          <a:extLst>
            <a:ext uri="{FF2B5EF4-FFF2-40B4-BE49-F238E27FC236}">
              <a16:creationId xmlns:a16="http://schemas.microsoft.com/office/drawing/2014/main" id="{33C957E0-DB97-4077-849D-EE6FE8DBFF82}"/>
            </a:ext>
          </a:extLst>
        </xdr:cNvPr>
        <xdr:cNvCxnSpPr/>
      </xdr:nvCxnSpPr>
      <xdr:spPr>
        <a:xfrm>
          <a:off x="4105275" y="924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50182</xdr:rowOff>
    </xdr:from>
    <xdr:ext cx="405111" cy="259045"/>
    <xdr:sp macro="" textlink="">
      <xdr:nvSpPr>
        <xdr:cNvPr id="166" name="【陸上競技場・野球場・球技場】&#10;有形固定資産減価償却率平均値テキスト">
          <a:extLst>
            <a:ext uri="{FF2B5EF4-FFF2-40B4-BE49-F238E27FC236}">
              <a16:creationId xmlns:a16="http://schemas.microsoft.com/office/drawing/2014/main" id="{DF34708A-57D9-43E2-93EE-1F198B70C13B}"/>
            </a:ext>
          </a:extLst>
        </xdr:cNvPr>
        <xdr:cNvSpPr txBox="1"/>
      </xdr:nvSpPr>
      <xdr:spPr>
        <a:xfrm>
          <a:off x="4229100" y="9286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7" name="フローチャート: 判断 166">
          <a:extLst>
            <a:ext uri="{FF2B5EF4-FFF2-40B4-BE49-F238E27FC236}">
              <a16:creationId xmlns:a16="http://schemas.microsoft.com/office/drawing/2014/main" id="{CD01103C-E216-4F92-B417-0EA9B9E91921}"/>
            </a:ext>
          </a:extLst>
        </xdr:cNvPr>
        <xdr:cNvSpPr/>
      </xdr:nvSpPr>
      <xdr:spPr>
        <a:xfrm>
          <a:off x="4124325" y="94316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68" name="フローチャート: 判断 167">
          <a:extLst>
            <a:ext uri="{FF2B5EF4-FFF2-40B4-BE49-F238E27FC236}">
              <a16:creationId xmlns:a16="http://schemas.microsoft.com/office/drawing/2014/main" id="{2ECC75DE-06E3-49ED-B422-0E2B1C1F9F6E}"/>
            </a:ext>
          </a:extLst>
        </xdr:cNvPr>
        <xdr:cNvSpPr/>
      </xdr:nvSpPr>
      <xdr:spPr>
        <a:xfrm>
          <a:off x="3381375" y="94005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69" name="フローチャート: 判断 168">
          <a:extLst>
            <a:ext uri="{FF2B5EF4-FFF2-40B4-BE49-F238E27FC236}">
              <a16:creationId xmlns:a16="http://schemas.microsoft.com/office/drawing/2014/main" id="{769C101A-60BB-49A7-8CDD-94BFAE0B91DF}"/>
            </a:ext>
          </a:extLst>
        </xdr:cNvPr>
        <xdr:cNvSpPr/>
      </xdr:nvSpPr>
      <xdr:spPr>
        <a:xfrm>
          <a:off x="2571750" y="9383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70" name="フローチャート: 判断 169">
          <a:extLst>
            <a:ext uri="{FF2B5EF4-FFF2-40B4-BE49-F238E27FC236}">
              <a16:creationId xmlns:a16="http://schemas.microsoft.com/office/drawing/2014/main" id="{EA64743F-5512-4E57-87B7-B11E3C5CD4FE}"/>
            </a:ext>
          </a:extLst>
        </xdr:cNvPr>
        <xdr:cNvSpPr/>
      </xdr:nvSpPr>
      <xdr:spPr>
        <a:xfrm>
          <a:off x="1781175" y="94081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71" name="フローチャート: 判断 170">
          <a:extLst>
            <a:ext uri="{FF2B5EF4-FFF2-40B4-BE49-F238E27FC236}">
              <a16:creationId xmlns:a16="http://schemas.microsoft.com/office/drawing/2014/main" id="{D7839289-AD67-4BEA-8528-DD15BA3C9C1E}"/>
            </a:ext>
          </a:extLst>
        </xdr:cNvPr>
        <xdr:cNvSpPr/>
      </xdr:nvSpPr>
      <xdr:spPr>
        <a:xfrm>
          <a:off x="981075" y="9200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A6E851A-9C5B-46A7-BA71-ADD2552CD4F1}"/>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556BE2F-9E1B-4F58-BD58-711D3B9AE769}"/>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817E6FD-52AD-4B36-A2D0-F83FC9A3854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B95970F-E33E-47D5-B988-BB87458739CE}"/>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FB67FC6-C814-4FAC-BD33-90F5F791BACA}"/>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77" name="楕円 176">
          <a:extLst>
            <a:ext uri="{FF2B5EF4-FFF2-40B4-BE49-F238E27FC236}">
              <a16:creationId xmlns:a16="http://schemas.microsoft.com/office/drawing/2014/main" id="{FB1323FE-E89A-4B18-8F94-3353AA91D2B7}"/>
            </a:ext>
          </a:extLst>
        </xdr:cNvPr>
        <xdr:cNvSpPr/>
      </xdr:nvSpPr>
      <xdr:spPr>
        <a:xfrm>
          <a:off x="4124325" y="102177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96537</xdr:rowOff>
    </xdr:from>
    <xdr:ext cx="405111" cy="259045"/>
    <xdr:sp macro="" textlink="">
      <xdr:nvSpPr>
        <xdr:cNvPr id="178" name="【陸上競技場・野球場・球技場】&#10;有形固定資産減価償却率該当値テキスト">
          <a:extLst>
            <a:ext uri="{FF2B5EF4-FFF2-40B4-BE49-F238E27FC236}">
              <a16:creationId xmlns:a16="http://schemas.microsoft.com/office/drawing/2014/main" id="{61C56A2A-B065-432E-8FA9-55437F817514}"/>
            </a:ext>
          </a:extLst>
        </xdr:cNvPr>
        <xdr:cNvSpPr txBox="1"/>
      </xdr:nvSpPr>
      <xdr:spPr>
        <a:xfrm>
          <a:off x="4229100" y="1014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79" name="楕円 178">
          <a:extLst>
            <a:ext uri="{FF2B5EF4-FFF2-40B4-BE49-F238E27FC236}">
              <a16:creationId xmlns:a16="http://schemas.microsoft.com/office/drawing/2014/main" id="{8112DC6F-C4AA-42F4-ABEB-B9B3D2D00385}"/>
            </a:ext>
          </a:extLst>
        </xdr:cNvPr>
        <xdr:cNvSpPr/>
      </xdr:nvSpPr>
      <xdr:spPr>
        <a:xfrm>
          <a:off x="3381375" y="102133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60960</xdr:rowOff>
    </xdr:to>
    <xdr:cxnSp macro="">
      <xdr:nvCxnSpPr>
        <xdr:cNvPr id="180" name="直線コネクタ 179">
          <a:extLst>
            <a:ext uri="{FF2B5EF4-FFF2-40B4-BE49-F238E27FC236}">
              <a16:creationId xmlns:a16="http://schemas.microsoft.com/office/drawing/2014/main" id="{959E6BD9-1F8A-44F4-BF62-1E451C88CBA6}"/>
            </a:ext>
          </a:extLst>
        </xdr:cNvPr>
        <xdr:cNvCxnSpPr/>
      </xdr:nvCxnSpPr>
      <xdr:spPr>
        <a:xfrm>
          <a:off x="3429000" y="10260965"/>
          <a:ext cx="75247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181" name="楕円 180">
          <a:extLst>
            <a:ext uri="{FF2B5EF4-FFF2-40B4-BE49-F238E27FC236}">
              <a16:creationId xmlns:a16="http://schemas.microsoft.com/office/drawing/2014/main" id="{93C95FAA-A55A-4A06-BDD7-5D8B37EB55F2}"/>
            </a:ext>
          </a:extLst>
        </xdr:cNvPr>
        <xdr:cNvSpPr/>
      </xdr:nvSpPr>
      <xdr:spPr>
        <a:xfrm>
          <a:off x="2571750" y="102120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53340</xdr:rowOff>
    </xdr:to>
    <xdr:cxnSp macro="">
      <xdr:nvCxnSpPr>
        <xdr:cNvPr id="182" name="直線コネクタ 181">
          <a:extLst>
            <a:ext uri="{FF2B5EF4-FFF2-40B4-BE49-F238E27FC236}">
              <a16:creationId xmlns:a16="http://schemas.microsoft.com/office/drawing/2014/main" id="{8C25199B-00DA-44AE-8168-C28FB8ECF2B6}"/>
            </a:ext>
          </a:extLst>
        </xdr:cNvPr>
        <xdr:cNvCxnSpPr/>
      </xdr:nvCxnSpPr>
      <xdr:spPr>
        <a:xfrm>
          <a:off x="2619375" y="10259695"/>
          <a:ext cx="8096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158750</xdr:rowOff>
    </xdr:from>
    <xdr:to>
      <xdr:col>10</xdr:col>
      <xdr:colOff>165100</xdr:colOff>
      <xdr:row>63</xdr:row>
      <xdr:rowOff>88900</xdr:rowOff>
    </xdr:to>
    <xdr:sp macro="" textlink="">
      <xdr:nvSpPr>
        <xdr:cNvPr id="183" name="楕円 182">
          <a:extLst>
            <a:ext uri="{FF2B5EF4-FFF2-40B4-BE49-F238E27FC236}">
              <a16:creationId xmlns:a16="http://schemas.microsoft.com/office/drawing/2014/main" id="{22469635-EAB9-4756-8BAC-E3D321F956E8}"/>
            </a:ext>
          </a:extLst>
        </xdr:cNvPr>
        <xdr:cNvSpPr/>
      </xdr:nvSpPr>
      <xdr:spPr>
        <a:xfrm>
          <a:off x="1781175" y="1021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38100</xdr:rowOff>
    </xdr:from>
    <xdr:to>
      <xdr:col>15</xdr:col>
      <xdr:colOff>50800</xdr:colOff>
      <xdr:row>63</xdr:row>
      <xdr:rowOff>45720</xdr:rowOff>
    </xdr:to>
    <xdr:cxnSp macro="">
      <xdr:nvCxnSpPr>
        <xdr:cNvPr id="184" name="直線コネクタ 183">
          <a:extLst>
            <a:ext uri="{FF2B5EF4-FFF2-40B4-BE49-F238E27FC236}">
              <a16:creationId xmlns:a16="http://schemas.microsoft.com/office/drawing/2014/main" id="{12997E10-AFCD-43FB-8A31-55D8FC676057}"/>
            </a:ext>
          </a:extLst>
        </xdr:cNvPr>
        <xdr:cNvCxnSpPr/>
      </xdr:nvCxnSpPr>
      <xdr:spPr>
        <a:xfrm>
          <a:off x="1828800" y="10248900"/>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111142</xdr:rowOff>
    </xdr:from>
    <xdr:ext cx="405111" cy="259045"/>
    <xdr:sp macro="" textlink="">
      <xdr:nvSpPr>
        <xdr:cNvPr id="185" name="n_1aveValue【陸上競技場・野球場・球技場】&#10;有形固定資産減価償却率">
          <a:extLst>
            <a:ext uri="{FF2B5EF4-FFF2-40B4-BE49-F238E27FC236}">
              <a16:creationId xmlns:a16="http://schemas.microsoft.com/office/drawing/2014/main" id="{0BDD2B8F-E507-400A-AFC9-1B9784CD8C54}"/>
            </a:ext>
          </a:extLst>
        </xdr:cNvPr>
        <xdr:cNvSpPr txBox="1"/>
      </xdr:nvSpPr>
      <xdr:spPr>
        <a:xfrm>
          <a:off x="32391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86" name="n_2aveValue【陸上競技場・野球場・球技場】&#10;有形固定資産減価償却率">
          <a:extLst>
            <a:ext uri="{FF2B5EF4-FFF2-40B4-BE49-F238E27FC236}">
              <a16:creationId xmlns:a16="http://schemas.microsoft.com/office/drawing/2014/main" id="{0E8644C9-BE2A-4305-AD5F-346D3DDF5625}"/>
            </a:ext>
          </a:extLst>
        </xdr:cNvPr>
        <xdr:cNvSpPr txBox="1"/>
      </xdr:nvSpPr>
      <xdr:spPr>
        <a:xfrm>
          <a:off x="2439044"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87" name="n_3aveValue【陸上競技場・野球場・球技場】&#10;有形固定資産減価償却率">
          <a:extLst>
            <a:ext uri="{FF2B5EF4-FFF2-40B4-BE49-F238E27FC236}">
              <a16:creationId xmlns:a16="http://schemas.microsoft.com/office/drawing/2014/main" id="{9AB2E3A5-A8D6-46F4-9DA9-F0C0C6EEF15D}"/>
            </a:ext>
          </a:extLst>
        </xdr:cNvPr>
        <xdr:cNvSpPr txBox="1"/>
      </xdr:nvSpPr>
      <xdr:spPr>
        <a:xfrm>
          <a:off x="1648469" y="920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88" name="n_4aveValue【陸上競技場・野球場・球技場】&#10;有形固定資産減価償却率">
          <a:extLst>
            <a:ext uri="{FF2B5EF4-FFF2-40B4-BE49-F238E27FC236}">
              <a16:creationId xmlns:a16="http://schemas.microsoft.com/office/drawing/2014/main" id="{7C870AC8-2413-46FF-9535-717337EDBD90}"/>
            </a:ext>
          </a:extLst>
        </xdr:cNvPr>
        <xdr:cNvSpPr txBox="1"/>
      </xdr:nvSpPr>
      <xdr:spPr>
        <a:xfrm>
          <a:off x="848369"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89" name="n_1mainValue【陸上競技場・野球場・球技場】&#10;有形固定資産減価償却率">
          <a:extLst>
            <a:ext uri="{FF2B5EF4-FFF2-40B4-BE49-F238E27FC236}">
              <a16:creationId xmlns:a16="http://schemas.microsoft.com/office/drawing/2014/main" id="{E7B712FA-5836-492E-812C-050E53BA73C2}"/>
            </a:ext>
          </a:extLst>
        </xdr:cNvPr>
        <xdr:cNvSpPr txBox="1"/>
      </xdr:nvSpPr>
      <xdr:spPr>
        <a:xfrm>
          <a:off x="32391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190" name="n_2mainValue【陸上競技場・野球場・球技場】&#10;有形固定資産減価償却率">
          <a:extLst>
            <a:ext uri="{FF2B5EF4-FFF2-40B4-BE49-F238E27FC236}">
              <a16:creationId xmlns:a16="http://schemas.microsoft.com/office/drawing/2014/main" id="{2EEB17ED-0813-4F3F-98A5-A3CD570B985C}"/>
            </a:ext>
          </a:extLst>
        </xdr:cNvPr>
        <xdr:cNvSpPr txBox="1"/>
      </xdr:nvSpPr>
      <xdr:spPr>
        <a:xfrm>
          <a:off x="2439044" y="1029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80027</xdr:rowOff>
    </xdr:from>
    <xdr:ext cx="405111" cy="259045"/>
    <xdr:sp macro="" textlink="">
      <xdr:nvSpPr>
        <xdr:cNvPr id="191" name="n_3mainValue【陸上競技場・野球場・球技場】&#10;有形固定資産減価償却率">
          <a:extLst>
            <a:ext uri="{FF2B5EF4-FFF2-40B4-BE49-F238E27FC236}">
              <a16:creationId xmlns:a16="http://schemas.microsoft.com/office/drawing/2014/main" id="{07A526CD-53CC-438D-B5D1-04BE2A548C89}"/>
            </a:ext>
          </a:extLst>
        </xdr:cNvPr>
        <xdr:cNvSpPr txBox="1"/>
      </xdr:nvSpPr>
      <xdr:spPr>
        <a:xfrm>
          <a:off x="1648469" y="1029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3B348809-0A00-488B-9F62-F9D8D1FCDF2E}"/>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3" name="正方形/長方形 192">
          <a:extLst>
            <a:ext uri="{FF2B5EF4-FFF2-40B4-BE49-F238E27FC236}">
              <a16:creationId xmlns:a16="http://schemas.microsoft.com/office/drawing/2014/main" id="{885B5249-7524-4AA0-81D8-EF9B00906450}"/>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4" name="正方形/長方形 193">
          <a:extLst>
            <a:ext uri="{FF2B5EF4-FFF2-40B4-BE49-F238E27FC236}">
              <a16:creationId xmlns:a16="http://schemas.microsoft.com/office/drawing/2014/main" id="{EFAC6AE4-C596-4030-9113-2B297BDA07EA}"/>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5" name="正方形/長方形 194">
          <a:extLst>
            <a:ext uri="{FF2B5EF4-FFF2-40B4-BE49-F238E27FC236}">
              <a16:creationId xmlns:a16="http://schemas.microsoft.com/office/drawing/2014/main" id="{25864175-3F7F-4561-A69C-D98FAF0D3FFA}"/>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6" name="正方形/長方形 195">
          <a:extLst>
            <a:ext uri="{FF2B5EF4-FFF2-40B4-BE49-F238E27FC236}">
              <a16:creationId xmlns:a16="http://schemas.microsoft.com/office/drawing/2014/main" id="{7CEEA258-C135-452B-A6F3-E91A6A8BB0E9}"/>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61E426F8-DC59-461C-AFE4-DD199F3D96A3}"/>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AEBF716-4342-4EFE-A63F-6AB9CC5FCFE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CAE84973-33A3-4336-8702-2835085F4DF7}"/>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4D4240A1-7A41-49C6-A1BB-2400CF4E8EBA}"/>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a:extLst>
            <a:ext uri="{FF2B5EF4-FFF2-40B4-BE49-F238E27FC236}">
              <a16:creationId xmlns:a16="http://schemas.microsoft.com/office/drawing/2014/main" id="{DE05777F-75FD-484F-A626-E14490FBDCFC}"/>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B760B588-83FC-4434-8C79-CA13AA56C0B6}"/>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a:extLst>
            <a:ext uri="{FF2B5EF4-FFF2-40B4-BE49-F238E27FC236}">
              <a16:creationId xmlns:a16="http://schemas.microsoft.com/office/drawing/2014/main" id="{A6622327-B4B0-4566-AAE1-786541988848}"/>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8E119090-F598-4C59-89B7-D669D1378926}"/>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a:extLst>
            <a:ext uri="{FF2B5EF4-FFF2-40B4-BE49-F238E27FC236}">
              <a16:creationId xmlns:a16="http://schemas.microsoft.com/office/drawing/2014/main" id="{B2596A10-4E79-4062-A5E9-C15189BEABDB}"/>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8525E4CD-471F-46D6-AE59-97AC840FEC0A}"/>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a:extLst>
            <a:ext uri="{FF2B5EF4-FFF2-40B4-BE49-F238E27FC236}">
              <a16:creationId xmlns:a16="http://schemas.microsoft.com/office/drawing/2014/main" id="{B7D5138E-B720-4668-8A03-BB57E2B5248E}"/>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561AA84B-5F0A-44DD-86A2-41F91406AC6B}"/>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0F5659D7-8CBE-41E1-8A41-E9DC9E0C3D03}"/>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陸上競技場・野球場・球技場】&#10;一人当たり面積グラフ枠">
          <a:extLst>
            <a:ext uri="{FF2B5EF4-FFF2-40B4-BE49-F238E27FC236}">
              <a16:creationId xmlns:a16="http://schemas.microsoft.com/office/drawing/2014/main" id="{16281AB3-9EC8-48A8-B4BD-A90234DB1F8B}"/>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11" name="直線コネクタ 210">
          <a:extLst>
            <a:ext uri="{FF2B5EF4-FFF2-40B4-BE49-F238E27FC236}">
              <a16:creationId xmlns:a16="http://schemas.microsoft.com/office/drawing/2014/main" id="{7BBE7C9E-B122-4337-B538-D84C6AA58B95}"/>
            </a:ext>
          </a:extLst>
        </xdr:cNvPr>
        <xdr:cNvCxnSpPr/>
      </xdr:nvCxnSpPr>
      <xdr:spPr>
        <a:xfrm flipV="1">
          <a:off x="9427845" y="9288145"/>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12" name="【陸上競技場・野球場・球技場】&#10;一人当たり面積最小値テキスト">
          <a:extLst>
            <a:ext uri="{FF2B5EF4-FFF2-40B4-BE49-F238E27FC236}">
              <a16:creationId xmlns:a16="http://schemas.microsoft.com/office/drawing/2014/main" id="{90E526A2-424F-42AD-9262-5AE063C7987A}"/>
            </a:ext>
          </a:extLst>
        </xdr:cNvPr>
        <xdr:cNvSpPr txBox="1"/>
      </xdr:nvSpPr>
      <xdr:spPr>
        <a:xfrm>
          <a:off x="9477375" y="103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13" name="直線コネクタ 212">
          <a:extLst>
            <a:ext uri="{FF2B5EF4-FFF2-40B4-BE49-F238E27FC236}">
              <a16:creationId xmlns:a16="http://schemas.microsoft.com/office/drawing/2014/main" id="{E0F4FFAC-1921-4E09-8BA0-031B12DDC848}"/>
            </a:ext>
          </a:extLst>
        </xdr:cNvPr>
        <xdr:cNvCxnSpPr/>
      </xdr:nvCxnSpPr>
      <xdr:spPr>
        <a:xfrm>
          <a:off x="9363075" y="103745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14" name="【陸上競技場・野球場・球技場】&#10;一人当たり面積最大値テキスト">
          <a:extLst>
            <a:ext uri="{FF2B5EF4-FFF2-40B4-BE49-F238E27FC236}">
              <a16:creationId xmlns:a16="http://schemas.microsoft.com/office/drawing/2014/main" id="{95C5C8F1-DBAE-4CFC-B854-E6D07EB52EC4}"/>
            </a:ext>
          </a:extLst>
        </xdr:cNvPr>
        <xdr:cNvSpPr txBox="1"/>
      </xdr:nvSpPr>
      <xdr:spPr>
        <a:xfrm>
          <a:off x="9477375" y="90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15" name="直線コネクタ 214">
          <a:extLst>
            <a:ext uri="{FF2B5EF4-FFF2-40B4-BE49-F238E27FC236}">
              <a16:creationId xmlns:a16="http://schemas.microsoft.com/office/drawing/2014/main" id="{E177EEAF-6CD9-4517-9DA1-73F5AF27597E}"/>
            </a:ext>
          </a:extLst>
        </xdr:cNvPr>
        <xdr:cNvCxnSpPr/>
      </xdr:nvCxnSpPr>
      <xdr:spPr>
        <a:xfrm>
          <a:off x="9363075" y="9288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144797</xdr:rowOff>
    </xdr:from>
    <xdr:ext cx="469744" cy="259045"/>
    <xdr:sp macro="" textlink="">
      <xdr:nvSpPr>
        <xdr:cNvPr id="216" name="【陸上競技場・野球場・球技場】&#10;一人当たり面積平均値テキスト">
          <a:extLst>
            <a:ext uri="{FF2B5EF4-FFF2-40B4-BE49-F238E27FC236}">
              <a16:creationId xmlns:a16="http://schemas.microsoft.com/office/drawing/2014/main" id="{B0287264-9903-47A6-B654-5186754B22C2}"/>
            </a:ext>
          </a:extLst>
        </xdr:cNvPr>
        <xdr:cNvSpPr txBox="1"/>
      </xdr:nvSpPr>
      <xdr:spPr>
        <a:xfrm>
          <a:off x="9477375" y="1002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7" name="フローチャート: 判断 216">
          <a:extLst>
            <a:ext uri="{FF2B5EF4-FFF2-40B4-BE49-F238E27FC236}">
              <a16:creationId xmlns:a16="http://schemas.microsoft.com/office/drawing/2014/main" id="{86B6FD87-ABC2-4226-ACD1-0C46D5646FE2}"/>
            </a:ext>
          </a:extLst>
        </xdr:cNvPr>
        <xdr:cNvSpPr/>
      </xdr:nvSpPr>
      <xdr:spPr>
        <a:xfrm>
          <a:off x="9401175" y="1005014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18" name="フローチャート: 判断 217">
          <a:extLst>
            <a:ext uri="{FF2B5EF4-FFF2-40B4-BE49-F238E27FC236}">
              <a16:creationId xmlns:a16="http://schemas.microsoft.com/office/drawing/2014/main" id="{854764C7-94DE-4BB4-B04B-3F14E7404879}"/>
            </a:ext>
          </a:extLst>
        </xdr:cNvPr>
        <xdr:cNvSpPr/>
      </xdr:nvSpPr>
      <xdr:spPr>
        <a:xfrm>
          <a:off x="8639175" y="1006119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19" name="フローチャート: 判断 218">
          <a:extLst>
            <a:ext uri="{FF2B5EF4-FFF2-40B4-BE49-F238E27FC236}">
              <a16:creationId xmlns:a16="http://schemas.microsoft.com/office/drawing/2014/main" id="{5A2A61CC-4EA8-418F-AB2F-336A92C3255E}"/>
            </a:ext>
          </a:extLst>
        </xdr:cNvPr>
        <xdr:cNvSpPr/>
      </xdr:nvSpPr>
      <xdr:spPr>
        <a:xfrm>
          <a:off x="7839075" y="100766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20" name="フローチャート: 判断 219">
          <a:extLst>
            <a:ext uri="{FF2B5EF4-FFF2-40B4-BE49-F238E27FC236}">
              <a16:creationId xmlns:a16="http://schemas.microsoft.com/office/drawing/2014/main" id="{685A0DE1-AAAE-4953-9FC6-B98ED4935573}"/>
            </a:ext>
          </a:extLst>
        </xdr:cNvPr>
        <xdr:cNvSpPr/>
      </xdr:nvSpPr>
      <xdr:spPr>
        <a:xfrm>
          <a:off x="7029450" y="1006119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21" name="フローチャート: 判断 220">
          <a:extLst>
            <a:ext uri="{FF2B5EF4-FFF2-40B4-BE49-F238E27FC236}">
              <a16:creationId xmlns:a16="http://schemas.microsoft.com/office/drawing/2014/main" id="{07881508-D0D5-43EA-8FAF-B514746A71A3}"/>
            </a:ext>
          </a:extLst>
        </xdr:cNvPr>
        <xdr:cNvSpPr/>
      </xdr:nvSpPr>
      <xdr:spPr>
        <a:xfrm>
          <a:off x="6238875" y="102363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BBFBBEA-2F4F-4087-85E9-F5C92F60C24A}"/>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9DAA35F-4481-4601-B5CE-006644227FE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524EBD3-BD59-4293-BF6E-7C15CE6B8542}"/>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25A4A79-7A9E-45E8-9D8F-AD35E50D9028}"/>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5B4D2B8-BDE6-4DFF-98C7-3E45C06C9BEF}"/>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102362</xdr:rowOff>
    </xdr:from>
    <xdr:to>
      <xdr:col>55</xdr:col>
      <xdr:colOff>50800</xdr:colOff>
      <xdr:row>61</xdr:row>
      <xdr:rowOff>32512</xdr:rowOff>
    </xdr:to>
    <xdr:sp macro="" textlink="">
      <xdr:nvSpPr>
        <xdr:cNvPr id="227" name="楕円 226">
          <a:extLst>
            <a:ext uri="{FF2B5EF4-FFF2-40B4-BE49-F238E27FC236}">
              <a16:creationId xmlns:a16="http://schemas.microsoft.com/office/drawing/2014/main" id="{AFCE9094-55A0-46BA-AF13-4A143B71801B}"/>
            </a:ext>
          </a:extLst>
        </xdr:cNvPr>
        <xdr:cNvSpPr/>
      </xdr:nvSpPr>
      <xdr:spPr>
        <a:xfrm>
          <a:off x="9401175" y="983056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125239</xdr:rowOff>
    </xdr:from>
    <xdr:ext cx="469744" cy="259045"/>
    <xdr:sp macro="" textlink="">
      <xdr:nvSpPr>
        <xdr:cNvPr id="228" name="【陸上競技場・野球場・球技場】&#10;一人当たり面積該当値テキスト">
          <a:extLst>
            <a:ext uri="{FF2B5EF4-FFF2-40B4-BE49-F238E27FC236}">
              <a16:creationId xmlns:a16="http://schemas.microsoft.com/office/drawing/2014/main" id="{7307F110-9667-4AF8-92A0-CBCF42497ECE}"/>
            </a:ext>
          </a:extLst>
        </xdr:cNvPr>
        <xdr:cNvSpPr txBox="1"/>
      </xdr:nvSpPr>
      <xdr:spPr>
        <a:xfrm>
          <a:off x="9477375" y="96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106934</xdr:rowOff>
    </xdr:from>
    <xdr:to>
      <xdr:col>50</xdr:col>
      <xdr:colOff>165100</xdr:colOff>
      <xdr:row>61</xdr:row>
      <xdr:rowOff>37084</xdr:rowOff>
    </xdr:to>
    <xdr:sp macro="" textlink="">
      <xdr:nvSpPr>
        <xdr:cNvPr id="229" name="楕円 228">
          <a:extLst>
            <a:ext uri="{FF2B5EF4-FFF2-40B4-BE49-F238E27FC236}">
              <a16:creationId xmlns:a16="http://schemas.microsoft.com/office/drawing/2014/main" id="{B247BEDF-BE30-4FAE-A7EA-79708AB746F5}"/>
            </a:ext>
          </a:extLst>
        </xdr:cNvPr>
        <xdr:cNvSpPr/>
      </xdr:nvSpPr>
      <xdr:spPr>
        <a:xfrm>
          <a:off x="8639175" y="98287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153162</xdr:rowOff>
    </xdr:from>
    <xdr:to>
      <xdr:col>55</xdr:col>
      <xdr:colOff>0</xdr:colOff>
      <xdr:row>60</xdr:row>
      <xdr:rowOff>157734</xdr:rowOff>
    </xdr:to>
    <xdr:cxnSp macro="">
      <xdr:nvCxnSpPr>
        <xdr:cNvPr id="230" name="直線コネクタ 229">
          <a:extLst>
            <a:ext uri="{FF2B5EF4-FFF2-40B4-BE49-F238E27FC236}">
              <a16:creationId xmlns:a16="http://schemas.microsoft.com/office/drawing/2014/main" id="{1E53A787-9000-4303-A057-B11AEA1ACA5A}"/>
            </a:ext>
          </a:extLst>
        </xdr:cNvPr>
        <xdr:cNvCxnSpPr/>
      </xdr:nvCxnSpPr>
      <xdr:spPr>
        <a:xfrm flipV="1">
          <a:off x="8686800" y="9878187"/>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113792</xdr:rowOff>
    </xdr:from>
    <xdr:to>
      <xdr:col>46</xdr:col>
      <xdr:colOff>38100</xdr:colOff>
      <xdr:row>61</xdr:row>
      <xdr:rowOff>43942</xdr:rowOff>
    </xdr:to>
    <xdr:sp macro="" textlink="">
      <xdr:nvSpPr>
        <xdr:cNvPr id="231" name="楕円 230">
          <a:extLst>
            <a:ext uri="{FF2B5EF4-FFF2-40B4-BE49-F238E27FC236}">
              <a16:creationId xmlns:a16="http://schemas.microsoft.com/office/drawing/2014/main" id="{19E2FDB8-8F40-473D-B93C-F4AD3E7270EB}"/>
            </a:ext>
          </a:extLst>
        </xdr:cNvPr>
        <xdr:cNvSpPr/>
      </xdr:nvSpPr>
      <xdr:spPr>
        <a:xfrm>
          <a:off x="7839075" y="98388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157734</xdr:rowOff>
    </xdr:from>
    <xdr:to>
      <xdr:col>50</xdr:col>
      <xdr:colOff>114300</xdr:colOff>
      <xdr:row>60</xdr:row>
      <xdr:rowOff>164592</xdr:rowOff>
    </xdr:to>
    <xdr:cxnSp macro="">
      <xdr:nvCxnSpPr>
        <xdr:cNvPr id="232" name="直線コネクタ 231">
          <a:extLst>
            <a:ext uri="{FF2B5EF4-FFF2-40B4-BE49-F238E27FC236}">
              <a16:creationId xmlns:a16="http://schemas.microsoft.com/office/drawing/2014/main" id="{85325AAC-8F31-4218-8237-5E34418B59A9}"/>
            </a:ext>
          </a:extLst>
        </xdr:cNvPr>
        <xdr:cNvCxnSpPr/>
      </xdr:nvCxnSpPr>
      <xdr:spPr>
        <a:xfrm flipV="1">
          <a:off x="7886700" y="9885934"/>
          <a:ext cx="8001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118364</xdr:rowOff>
    </xdr:from>
    <xdr:to>
      <xdr:col>41</xdr:col>
      <xdr:colOff>101600</xdr:colOff>
      <xdr:row>61</xdr:row>
      <xdr:rowOff>48514</xdr:rowOff>
    </xdr:to>
    <xdr:sp macro="" textlink="">
      <xdr:nvSpPr>
        <xdr:cNvPr id="233" name="楕円 232">
          <a:extLst>
            <a:ext uri="{FF2B5EF4-FFF2-40B4-BE49-F238E27FC236}">
              <a16:creationId xmlns:a16="http://schemas.microsoft.com/office/drawing/2014/main" id="{883DCDBA-86CA-4388-BD5A-7654E9B491FA}"/>
            </a:ext>
          </a:extLst>
        </xdr:cNvPr>
        <xdr:cNvSpPr/>
      </xdr:nvSpPr>
      <xdr:spPr>
        <a:xfrm>
          <a:off x="7029450" y="984656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164592</xdr:rowOff>
    </xdr:from>
    <xdr:to>
      <xdr:col>45</xdr:col>
      <xdr:colOff>177800</xdr:colOff>
      <xdr:row>60</xdr:row>
      <xdr:rowOff>169164</xdr:rowOff>
    </xdr:to>
    <xdr:cxnSp macro="">
      <xdr:nvCxnSpPr>
        <xdr:cNvPr id="234" name="直線コネクタ 233">
          <a:extLst>
            <a:ext uri="{FF2B5EF4-FFF2-40B4-BE49-F238E27FC236}">
              <a16:creationId xmlns:a16="http://schemas.microsoft.com/office/drawing/2014/main" id="{37483C15-A49B-4238-9EF2-C90A8AD0CAAB}"/>
            </a:ext>
          </a:extLst>
        </xdr:cNvPr>
        <xdr:cNvCxnSpPr/>
      </xdr:nvCxnSpPr>
      <xdr:spPr>
        <a:xfrm flipV="1">
          <a:off x="7077075" y="988644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108221</xdr:rowOff>
    </xdr:from>
    <xdr:ext cx="469744" cy="259045"/>
    <xdr:sp macro="" textlink="">
      <xdr:nvSpPr>
        <xdr:cNvPr id="235" name="n_1aveValue【陸上競技場・野球場・球技場】&#10;一人当たり面積">
          <a:extLst>
            <a:ext uri="{FF2B5EF4-FFF2-40B4-BE49-F238E27FC236}">
              <a16:creationId xmlns:a16="http://schemas.microsoft.com/office/drawing/2014/main" id="{C3BF27C7-BE6E-4487-BEA1-2AB3097BA697}"/>
            </a:ext>
          </a:extLst>
        </xdr:cNvPr>
        <xdr:cNvSpPr txBox="1"/>
      </xdr:nvSpPr>
      <xdr:spPr>
        <a:xfrm>
          <a:off x="8458277"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117365</xdr:rowOff>
    </xdr:from>
    <xdr:ext cx="469744" cy="259045"/>
    <xdr:sp macro="" textlink="">
      <xdr:nvSpPr>
        <xdr:cNvPr id="236" name="n_2aveValue【陸上競技場・野球場・球技場】&#10;一人当たり面積">
          <a:extLst>
            <a:ext uri="{FF2B5EF4-FFF2-40B4-BE49-F238E27FC236}">
              <a16:creationId xmlns:a16="http://schemas.microsoft.com/office/drawing/2014/main" id="{7C078FED-41D4-4EAC-8680-6BBF1231D0ED}"/>
            </a:ext>
          </a:extLst>
        </xdr:cNvPr>
        <xdr:cNvSpPr txBox="1"/>
      </xdr:nvSpPr>
      <xdr:spPr>
        <a:xfrm>
          <a:off x="7677227" y="1016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108221</xdr:rowOff>
    </xdr:from>
    <xdr:ext cx="469744" cy="259045"/>
    <xdr:sp macro="" textlink="">
      <xdr:nvSpPr>
        <xdr:cNvPr id="237" name="n_3aveValue【陸上競技場・野球場・球技場】&#10;一人当たり面積">
          <a:extLst>
            <a:ext uri="{FF2B5EF4-FFF2-40B4-BE49-F238E27FC236}">
              <a16:creationId xmlns:a16="http://schemas.microsoft.com/office/drawing/2014/main" id="{F4108A9D-3BFA-4BBA-97A1-F08367AA1EF4}"/>
            </a:ext>
          </a:extLst>
        </xdr:cNvPr>
        <xdr:cNvSpPr txBox="1"/>
      </xdr:nvSpPr>
      <xdr:spPr>
        <a:xfrm>
          <a:off x="6867602"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38" name="n_4aveValue【陸上競技場・野球場・球技場】&#10;一人当たり面積">
          <a:extLst>
            <a:ext uri="{FF2B5EF4-FFF2-40B4-BE49-F238E27FC236}">
              <a16:creationId xmlns:a16="http://schemas.microsoft.com/office/drawing/2014/main" id="{FB7DB14B-99B0-42C7-96AA-7A8A78F10A24}"/>
            </a:ext>
          </a:extLst>
        </xdr:cNvPr>
        <xdr:cNvSpPr txBox="1"/>
      </xdr:nvSpPr>
      <xdr:spPr>
        <a:xfrm>
          <a:off x="6067502" y="1003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53611</xdr:rowOff>
    </xdr:from>
    <xdr:ext cx="469744" cy="259045"/>
    <xdr:sp macro="" textlink="">
      <xdr:nvSpPr>
        <xdr:cNvPr id="239" name="n_1mainValue【陸上競技場・野球場・球技場】&#10;一人当たり面積">
          <a:extLst>
            <a:ext uri="{FF2B5EF4-FFF2-40B4-BE49-F238E27FC236}">
              <a16:creationId xmlns:a16="http://schemas.microsoft.com/office/drawing/2014/main" id="{4406D052-B4CD-4DBE-9DFE-C8C528641125}"/>
            </a:ext>
          </a:extLst>
        </xdr:cNvPr>
        <xdr:cNvSpPr txBox="1"/>
      </xdr:nvSpPr>
      <xdr:spPr>
        <a:xfrm>
          <a:off x="845827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60469</xdr:rowOff>
    </xdr:from>
    <xdr:ext cx="469744" cy="259045"/>
    <xdr:sp macro="" textlink="">
      <xdr:nvSpPr>
        <xdr:cNvPr id="240" name="n_2mainValue【陸上競技場・野球場・球技場】&#10;一人当たり面積">
          <a:extLst>
            <a:ext uri="{FF2B5EF4-FFF2-40B4-BE49-F238E27FC236}">
              <a16:creationId xmlns:a16="http://schemas.microsoft.com/office/drawing/2014/main" id="{027AC69D-188D-419B-8826-C893B6E82A6A}"/>
            </a:ext>
          </a:extLst>
        </xdr:cNvPr>
        <xdr:cNvSpPr txBox="1"/>
      </xdr:nvSpPr>
      <xdr:spPr>
        <a:xfrm>
          <a:off x="7677227" y="962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65041</xdr:rowOff>
    </xdr:from>
    <xdr:ext cx="469744" cy="259045"/>
    <xdr:sp macro="" textlink="">
      <xdr:nvSpPr>
        <xdr:cNvPr id="241" name="n_3mainValue【陸上競技場・野球場・球技場】&#10;一人当たり面積">
          <a:extLst>
            <a:ext uri="{FF2B5EF4-FFF2-40B4-BE49-F238E27FC236}">
              <a16:creationId xmlns:a16="http://schemas.microsoft.com/office/drawing/2014/main" id="{D074C185-A5C8-4A96-A0A5-0008846ECB9F}"/>
            </a:ext>
          </a:extLst>
        </xdr:cNvPr>
        <xdr:cNvSpPr txBox="1"/>
      </xdr:nvSpPr>
      <xdr:spPr>
        <a:xfrm>
          <a:off x="6867602" y="963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CBF68D5D-DA67-420D-A909-F23DB2B84D41}"/>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A685F3E2-3645-4594-9D77-23EBDC0D7A52}"/>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F3F0F8EE-F2F7-47FB-8AC6-2FBB7C34D50D}"/>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7D9F7436-80DB-47EF-BA4F-AC192A247C93}"/>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454808D8-4716-42BA-9A69-9DE81585C244}"/>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8FB12A80-E843-40D4-A091-1BC647494ABA}"/>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B7249F25-AB93-44E5-9DD6-09B9522DE083}"/>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D971A2E1-6EDB-485D-9089-4BBCFA73552E}"/>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B889E3BC-7E9E-4629-8878-DB7DBBE733B6}"/>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AA18E514-D39C-4183-BD05-AEED40305EEA}"/>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149CAE11-113E-4697-B23E-7B48BD056123}"/>
            </a:ext>
          </a:extLst>
        </xdr:cNvPr>
        <xdr:cNvSpPr txBox="1"/>
      </xdr:nvSpPr>
      <xdr:spPr>
        <a:xfrm>
          <a:off x="2789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D508738F-6449-40B1-882E-3E77677B1347}"/>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5EE2A6DD-2A9B-43C3-9EDE-57FE56AC7B57}"/>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3F62B435-74BE-49BD-A570-179038E9288E}"/>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24601074-82D6-47FD-AF4B-DF948EE77F3F}"/>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96303E8-9018-4FF3-9FAF-9BB7D0E392C9}"/>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F02CA7C5-A21F-4D6A-8EDC-6A60EF0E8B6A}"/>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8F1086D4-287A-466B-86B9-5C2B25EC26AD}"/>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A0659728-46F2-46E2-A9B2-F799A248F244}"/>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2818634-2CFA-404E-B947-E2425B75A347}"/>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D99DA683-7913-42DC-81E0-51F3720ABD71}"/>
            </a:ext>
          </a:extLst>
        </xdr:cNvPr>
        <xdr:cNvSpPr txBox="1"/>
      </xdr:nvSpPr>
      <xdr:spPr>
        <a:xfrm>
          <a:off x="3881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県民会館】&#10;有形固定資産減価償却率グラフ枠">
          <a:extLst>
            <a:ext uri="{FF2B5EF4-FFF2-40B4-BE49-F238E27FC236}">
              <a16:creationId xmlns:a16="http://schemas.microsoft.com/office/drawing/2014/main" id="{0E35E71C-CC74-4E8E-BAD5-97C1D2708D9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64" name="直線コネクタ 263">
          <a:extLst>
            <a:ext uri="{FF2B5EF4-FFF2-40B4-BE49-F238E27FC236}">
              <a16:creationId xmlns:a16="http://schemas.microsoft.com/office/drawing/2014/main" id="{13844B2A-6138-4033-8FE7-B7F908367DC0}"/>
            </a:ext>
          </a:extLst>
        </xdr:cNvPr>
        <xdr:cNvCxnSpPr/>
      </xdr:nvCxnSpPr>
      <xdr:spPr>
        <a:xfrm flipV="1">
          <a:off x="4179570" y="12774930"/>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65" name="【県民会館】&#10;有形固定資産減価償却率最小値テキスト">
          <a:extLst>
            <a:ext uri="{FF2B5EF4-FFF2-40B4-BE49-F238E27FC236}">
              <a16:creationId xmlns:a16="http://schemas.microsoft.com/office/drawing/2014/main" id="{7E2468DA-398E-42BD-BE51-2CE1E45A4CE7}"/>
            </a:ext>
          </a:extLst>
        </xdr:cNvPr>
        <xdr:cNvSpPr txBox="1"/>
      </xdr:nvSpPr>
      <xdr:spPr>
        <a:xfrm>
          <a:off x="4229100" y="1402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6" name="直線コネクタ 265">
          <a:extLst>
            <a:ext uri="{FF2B5EF4-FFF2-40B4-BE49-F238E27FC236}">
              <a16:creationId xmlns:a16="http://schemas.microsoft.com/office/drawing/2014/main" id="{4E27E71E-B1B7-4800-8595-E93D94139505}"/>
            </a:ext>
          </a:extLst>
        </xdr:cNvPr>
        <xdr:cNvCxnSpPr/>
      </xdr:nvCxnSpPr>
      <xdr:spPr>
        <a:xfrm>
          <a:off x="4105275" y="140131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67" name="【県民会館】&#10;有形固定資産減価償却率最大値テキスト">
          <a:extLst>
            <a:ext uri="{FF2B5EF4-FFF2-40B4-BE49-F238E27FC236}">
              <a16:creationId xmlns:a16="http://schemas.microsoft.com/office/drawing/2014/main" id="{42EACDF4-A328-43D7-86B7-2D2FA82CE97E}"/>
            </a:ext>
          </a:extLst>
        </xdr:cNvPr>
        <xdr:cNvSpPr txBox="1"/>
      </xdr:nvSpPr>
      <xdr:spPr>
        <a:xfrm>
          <a:off x="4229100" y="1256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68" name="直線コネクタ 267">
          <a:extLst>
            <a:ext uri="{FF2B5EF4-FFF2-40B4-BE49-F238E27FC236}">
              <a16:creationId xmlns:a16="http://schemas.microsoft.com/office/drawing/2014/main" id="{863E6F19-596D-4928-8CDB-B8760FED207F}"/>
            </a:ext>
          </a:extLst>
        </xdr:cNvPr>
        <xdr:cNvCxnSpPr/>
      </xdr:nvCxnSpPr>
      <xdr:spPr>
        <a:xfrm>
          <a:off x="4105275" y="127749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8272</xdr:rowOff>
    </xdr:from>
    <xdr:ext cx="405111" cy="259045"/>
    <xdr:sp macro="" textlink="">
      <xdr:nvSpPr>
        <xdr:cNvPr id="269" name="【県民会館】&#10;有形固定資産減価償却率平均値テキスト">
          <a:extLst>
            <a:ext uri="{FF2B5EF4-FFF2-40B4-BE49-F238E27FC236}">
              <a16:creationId xmlns:a16="http://schemas.microsoft.com/office/drawing/2014/main" id="{AD3F3D6C-0DB6-4061-A441-DDD0E2B8D8D0}"/>
            </a:ext>
          </a:extLst>
        </xdr:cNvPr>
        <xdr:cNvSpPr txBox="1"/>
      </xdr:nvSpPr>
      <xdr:spPr>
        <a:xfrm>
          <a:off x="4229100" y="12974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70" name="フローチャート: 判断 269">
          <a:extLst>
            <a:ext uri="{FF2B5EF4-FFF2-40B4-BE49-F238E27FC236}">
              <a16:creationId xmlns:a16="http://schemas.microsoft.com/office/drawing/2014/main" id="{AC6832DF-6CA9-4462-B900-9C99BEDCE01C}"/>
            </a:ext>
          </a:extLst>
        </xdr:cNvPr>
        <xdr:cNvSpPr/>
      </xdr:nvSpPr>
      <xdr:spPr>
        <a:xfrm>
          <a:off x="4124325" y="1312354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71" name="フローチャート: 判断 270">
          <a:extLst>
            <a:ext uri="{FF2B5EF4-FFF2-40B4-BE49-F238E27FC236}">
              <a16:creationId xmlns:a16="http://schemas.microsoft.com/office/drawing/2014/main" id="{2321F474-F6DF-4A1A-91D0-974647FFA063}"/>
            </a:ext>
          </a:extLst>
        </xdr:cNvPr>
        <xdr:cNvSpPr/>
      </xdr:nvSpPr>
      <xdr:spPr>
        <a:xfrm>
          <a:off x="3381375" y="131254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72" name="フローチャート: 判断 271">
          <a:extLst>
            <a:ext uri="{FF2B5EF4-FFF2-40B4-BE49-F238E27FC236}">
              <a16:creationId xmlns:a16="http://schemas.microsoft.com/office/drawing/2014/main" id="{0B3F231A-009C-4ABE-B5A6-4DDABAA51A0C}"/>
            </a:ext>
          </a:extLst>
        </xdr:cNvPr>
        <xdr:cNvSpPr/>
      </xdr:nvSpPr>
      <xdr:spPr>
        <a:xfrm>
          <a:off x="2571750" y="131038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73" name="フローチャート: 判断 272">
          <a:extLst>
            <a:ext uri="{FF2B5EF4-FFF2-40B4-BE49-F238E27FC236}">
              <a16:creationId xmlns:a16="http://schemas.microsoft.com/office/drawing/2014/main" id="{5A1FB03E-6C63-49D8-A135-D6ED034458D8}"/>
            </a:ext>
          </a:extLst>
        </xdr:cNvPr>
        <xdr:cNvSpPr/>
      </xdr:nvSpPr>
      <xdr:spPr>
        <a:xfrm>
          <a:off x="1781175" y="130695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74" name="フローチャート: 判断 273">
          <a:extLst>
            <a:ext uri="{FF2B5EF4-FFF2-40B4-BE49-F238E27FC236}">
              <a16:creationId xmlns:a16="http://schemas.microsoft.com/office/drawing/2014/main" id="{7C5F4969-5E4B-4C9F-88BE-8E996F97AF64}"/>
            </a:ext>
          </a:extLst>
        </xdr:cNvPr>
        <xdr:cNvSpPr/>
      </xdr:nvSpPr>
      <xdr:spPr>
        <a:xfrm>
          <a:off x="981075" y="131533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DB51445-43EF-4E41-A8B8-664EE49ECC9D}"/>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604E0F4-6571-4A36-83FC-1CE7C46EB63C}"/>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32787F5-A17A-4F4F-9A85-1D4817A3E9A1}"/>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12C1C2C-7031-4E71-B769-FB2DE6EACE10}"/>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75D828C-5214-4331-82B3-5716BF7207AF}"/>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280" name="楕円 279">
          <a:extLst>
            <a:ext uri="{FF2B5EF4-FFF2-40B4-BE49-F238E27FC236}">
              <a16:creationId xmlns:a16="http://schemas.microsoft.com/office/drawing/2014/main" id="{415976B2-C73B-46A1-B14A-895EF5BB5142}"/>
            </a:ext>
          </a:extLst>
        </xdr:cNvPr>
        <xdr:cNvSpPr/>
      </xdr:nvSpPr>
      <xdr:spPr>
        <a:xfrm>
          <a:off x="4124325" y="135534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85741</xdr:rowOff>
    </xdr:from>
    <xdr:ext cx="405111" cy="259045"/>
    <xdr:sp macro="" textlink="">
      <xdr:nvSpPr>
        <xdr:cNvPr id="281" name="【県民会館】&#10;有形固定資産減価償却率該当値テキスト">
          <a:extLst>
            <a:ext uri="{FF2B5EF4-FFF2-40B4-BE49-F238E27FC236}">
              <a16:creationId xmlns:a16="http://schemas.microsoft.com/office/drawing/2014/main" id="{0A7BFBAD-9AF6-4832-AD85-601B2778C127}"/>
            </a:ext>
          </a:extLst>
        </xdr:cNvPr>
        <xdr:cNvSpPr txBox="1"/>
      </xdr:nvSpPr>
      <xdr:spPr>
        <a:xfrm>
          <a:off x="42291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282" name="楕円 281">
          <a:extLst>
            <a:ext uri="{FF2B5EF4-FFF2-40B4-BE49-F238E27FC236}">
              <a16:creationId xmlns:a16="http://schemas.microsoft.com/office/drawing/2014/main" id="{4800D882-5432-436F-97FB-2058608C0A29}"/>
            </a:ext>
          </a:extLst>
        </xdr:cNvPr>
        <xdr:cNvSpPr/>
      </xdr:nvSpPr>
      <xdr:spPr>
        <a:xfrm>
          <a:off x="3381375" y="13517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158114</xdr:rowOff>
    </xdr:to>
    <xdr:cxnSp macro="">
      <xdr:nvCxnSpPr>
        <xdr:cNvPr id="283" name="直線コネクタ 282">
          <a:extLst>
            <a:ext uri="{FF2B5EF4-FFF2-40B4-BE49-F238E27FC236}">
              <a16:creationId xmlns:a16="http://schemas.microsoft.com/office/drawing/2014/main" id="{210C8037-1101-4045-A886-75CA0896E75A}"/>
            </a:ext>
          </a:extLst>
        </xdr:cNvPr>
        <xdr:cNvCxnSpPr/>
      </xdr:nvCxnSpPr>
      <xdr:spPr>
        <a:xfrm>
          <a:off x="3429000" y="13574395"/>
          <a:ext cx="75247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284" name="楕円 283">
          <a:extLst>
            <a:ext uri="{FF2B5EF4-FFF2-40B4-BE49-F238E27FC236}">
              <a16:creationId xmlns:a16="http://schemas.microsoft.com/office/drawing/2014/main" id="{160D0BB1-C943-45D2-AB92-31002294AC66}"/>
            </a:ext>
          </a:extLst>
        </xdr:cNvPr>
        <xdr:cNvSpPr/>
      </xdr:nvSpPr>
      <xdr:spPr>
        <a:xfrm>
          <a:off x="2571750" y="135369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83</xdr:row>
      <xdr:rowOff>135255</xdr:rowOff>
    </xdr:to>
    <xdr:cxnSp macro="">
      <xdr:nvCxnSpPr>
        <xdr:cNvPr id="285" name="直線コネクタ 284">
          <a:extLst>
            <a:ext uri="{FF2B5EF4-FFF2-40B4-BE49-F238E27FC236}">
              <a16:creationId xmlns:a16="http://schemas.microsoft.com/office/drawing/2014/main" id="{FCBF69C6-A67B-444B-A12B-195F68A0C850}"/>
            </a:ext>
          </a:extLst>
        </xdr:cNvPr>
        <xdr:cNvCxnSpPr/>
      </xdr:nvCxnSpPr>
      <xdr:spPr>
        <a:xfrm flipV="1">
          <a:off x="2619375" y="13574395"/>
          <a:ext cx="809625"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86" name="楕円 285">
          <a:extLst>
            <a:ext uri="{FF2B5EF4-FFF2-40B4-BE49-F238E27FC236}">
              <a16:creationId xmlns:a16="http://schemas.microsoft.com/office/drawing/2014/main" id="{68CBDABC-79A4-4F91-924C-8670DA6DD3EC}"/>
            </a:ext>
          </a:extLst>
        </xdr:cNvPr>
        <xdr:cNvSpPr/>
      </xdr:nvSpPr>
      <xdr:spPr>
        <a:xfrm>
          <a:off x="1781175" y="134943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99061</xdr:rowOff>
    </xdr:from>
    <xdr:to>
      <xdr:col>15</xdr:col>
      <xdr:colOff>50800</xdr:colOff>
      <xdr:row>83</xdr:row>
      <xdr:rowOff>135255</xdr:rowOff>
    </xdr:to>
    <xdr:cxnSp macro="">
      <xdr:nvCxnSpPr>
        <xdr:cNvPr id="287" name="直線コネクタ 286">
          <a:extLst>
            <a:ext uri="{FF2B5EF4-FFF2-40B4-BE49-F238E27FC236}">
              <a16:creationId xmlns:a16="http://schemas.microsoft.com/office/drawing/2014/main" id="{5F698323-C3EB-422A-B743-BA7A0E557EB1}"/>
            </a:ext>
          </a:extLst>
        </xdr:cNvPr>
        <xdr:cNvCxnSpPr/>
      </xdr:nvCxnSpPr>
      <xdr:spPr>
        <a:xfrm>
          <a:off x="1828800" y="13551536"/>
          <a:ext cx="790575"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105427</xdr:rowOff>
    </xdr:from>
    <xdr:ext cx="405111" cy="259045"/>
    <xdr:sp macro="" textlink="">
      <xdr:nvSpPr>
        <xdr:cNvPr id="288" name="n_1aveValue【県民会館】&#10;有形固定資産減価償却率">
          <a:extLst>
            <a:ext uri="{FF2B5EF4-FFF2-40B4-BE49-F238E27FC236}">
              <a16:creationId xmlns:a16="http://schemas.microsoft.com/office/drawing/2014/main" id="{E35A73EE-79AE-4032-9365-4ACE8ECF3644}"/>
            </a:ext>
          </a:extLst>
        </xdr:cNvPr>
        <xdr:cNvSpPr txBox="1"/>
      </xdr:nvSpPr>
      <xdr:spPr>
        <a:xfrm>
          <a:off x="3239144" y="1290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89" name="n_2aveValue【県民会館】&#10;有形固定資産減価償却率">
          <a:extLst>
            <a:ext uri="{FF2B5EF4-FFF2-40B4-BE49-F238E27FC236}">
              <a16:creationId xmlns:a16="http://schemas.microsoft.com/office/drawing/2014/main" id="{D247F5C4-12D8-43D2-89A3-C9E7F6A5765B}"/>
            </a:ext>
          </a:extLst>
        </xdr:cNvPr>
        <xdr:cNvSpPr txBox="1"/>
      </xdr:nvSpPr>
      <xdr:spPr>
        <a:xfrm>
          <a:off x="2439044" y="1288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90" name="n_3aveValue【県民会館】&#10;有形固定資産減価償却率">
          <a:extLst>
            <a:ext uri="{FF2B5EF4-FFF2-40B4-BE49-F238E27FC236}">
              <a16:creationId xmlns:a16="http://schemas.microsoft.com/office/drawing/2014/main" id="{CFF21615-001A-4745-A417-1DC80F493363}"/>
            </a:ext>
          </a:extLst>
        </xdr:cNvPr>
        <xdr:cNvSpPr txBox="1"/>
      </xdr:nvSpPr>
      <xdr:spPr>
        <a:xfrm>
          <a:off x="1648469" y="1285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291" name="n_4aveValue【県民会館】&#10;有形固定資産減価償却率">
          <a:extLst>
            <a:ext uri="{FF2B5EF4-FFF2-40B4-BE49-F238E27FC236}">
              <a16:creationId xmlns:a16="http://schemas.microsoft.com/office/drawing/2014/main" id="{B460A251-BA51-479B-A64B-2FD879B03748}"/>
            </a:ext>
          </a:extLst>
        </xdr:cNvPr>
        <xdr:cNvSpPr txBox="1"/>
      </xdr:nvSpPr>
      <xdr:spPr>
        <a:xfrm>
          <a:off x="848369" y="1295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292" name="n_1mainValue【県民会館】&#10;有形固定資産減価償却率">
          <a:extLst>
            <a:ext uri="{FF2B5EF4-FFF2-40B4-BE49-F238E27FC236}">
              <a16:creationId xmlns:a16="http://schemas.microsoft.com/office/drawing/2014/main" id="{FD13FCFB-2B8F-4A85-9752-C412136DC879}"/>
            </a:ext>
          </a:extLst>
        </xdr:cNvPr>
        <xdr:cNvSpPr txBox="1"/>
      </xdr:nvSpPr>
      <xdr:spPr>
        <a:xfrm>
          <a:off x="32391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293" name="n_2mainValue【県民会館】&#10;有形固定資産減価償却率">
          <a:extLst>
            <a:ext uri="{FF2B5EF4-FFF2-40B4-BE49-F238E27FC236}">
              <a16:creationId xmlns:a16="http://schemas.microsoft.com/office/drawing/2014/main" id="{657DA65C-BE66-44D2-875B-EBC255876F0A}"/>
            </a:ext>
          </a:extLst>
        </xdr:cNvPr>
        <xdr:cNvSpPr txBox="1"/>
      </xdr:nvSpPr>
      <xdr:spPr>
        <a:xfrm>
          <a:off x="2439044" y="1362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294" name="n_3mainValue【県民会館】&#10;有形固定資産減価償却率">
          <a:extLst>
            <a:ext uri="{FF2B5EF4-FFF2-40B4-BE49-F238E27FC236}">
              <a16:creationId xmlns:a16="http://schemas.microsoft.com/office/drawing/2014/main" id="{F3BF1F70-885B-4FC4-925A-1E8016798184}"/>
            </a:ext>
          </a:extLst>
        </xdr:cNvPr>
        <xdr:cNvSpPr txBox="1"/>
      </xdr:nvSpPr>
      <xdr:spPr>
        <a:xfrm>
          <a:off x="1648469" y="1359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8B632F1F-5617-4FB2-A3AF-E473C8770EBA}"/>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AE32E26F-C874-4721-8DEE-149E5A8DE8CF}"/>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E1A25A0E-D73D-4818-8DFA-F056B1BB4DA4}"/>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D8C198C9-871B-482A-ABE4-49C427424C73}"/>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BD2DCC35-84BD-4C4B-A051-B8187DDC22CE}"/>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3A229F0B-6A8F-4C30-8D7D-8758DE597B02}"/>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F00D3652-CB89-4B27-AFC0-39F3B76F567A}"/>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4374A05C-6EE5-443F-86BD-4B5ED98A7E99}"/>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FF87E003-242F-42AE-BE19-4C0ABB6ADA81}"/>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8E646E03-D16C-4B67-B4E0-E05CA6E230A5}"/>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0B2DE936-F3E1-4AF4-BEE8-65EC4D29C0FE}"/>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8572D86E-F596-4EB7-B0A7-2D3F1B549592}"/>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676532E8-9B28-4C94-848C-AA25660885B4}"/>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9DD8A5F6-92AF-4E74-8D4A-FCE3C44E824A}"/>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A8499EE1-6769-44EC-84C1-AF50B1738D9B}"/>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303711C0-A7CB-4A9D-9C6E-E2A7782996C0}"/>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1A32DC3E-BCBE-417B-98E1-9D32FBA3C5B3}"/>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BF45FD12-E2C7-4E63-A67D-58D2CD896284}"/>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525FE33E-342B-4777-8930-9D71622BD8AF}"/>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A8F4059C-CDC9-4F39-8CBF-403AFEDCE140}"/>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FA8B13ED-11B6-41B7-90CB-31A78DCB9FC0}"/>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D714A08F-B8CD-4BCF-A31E-2E0E14D1076A}"/>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51B495E1-0D58-4D1A-8512-512A5F18F49E}"/>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27F3875B-8FC1-44AE-8426-C2F24E87E2FF}"/>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144236</xdr:rowOff>
    </xdr:from>
    <xdr:to>
      <xdr:col>54</xdr:col>
      <xdr:colOff>189865</xdr:colOff>
      <xdr:row>86</xdr:row>
      <xdr:rowOff>38100</xdr:rowOff>
    </xdr:to>
    <xdr:cxnSp macro="">
      <xdr:nvCxnSpPr>
        <xdr:cNvPr id="319" name="直線コネクタ 318">
          <a:extLst>
            <a:ext uri="{FF2B5EF4-FFF2-40B4-BE49-F238E27FC236}">
              <a16:creationId xmlns:a16="http://schemas.microsoft.com/office/drawing/2014/main" id="{7D58AEBE-F556-43CF-94F6-0ADF9DEC5826}"/>
            </a:ext>
          </a:extLst>
        </xdr:cNvPr>
        <xdr:cNvCxnSpPr/>
      </xdr:nvCxnSpPr>
      <xdr:spPr>
        <a:xfrm flipV="1">
          <a:off x="9427845" y="12618811"/>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320" name="【県民会館】&#10;一人当たり面積最小値テキスト">
          <a:extLst>
            <a:ext uri="{FF2B5EF4-FFF2-40B4-BE49-F238E27FC236}">
              <a16:creationId xmlns:a16="http://schemas.microsoft.com/office/drawing/2014/main" id="{A5DA2AA1-A83D-404F-8FE9-BF58321ABC8C}"/>
            </a:ext>
          </a:extLst>
        </xdr:cNvPr>
        <xdr:cNvSpPr txBox="1"/>
      </xdr:nvSpPr>
      <xdr:spPr>
        <a:xfrm>
          <a:off x="9477375"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1" name="直線コネクタ 320">
          <a:extLst>
            <a:ext uri="{FF2B5EF4-FFF2-40B4-BE49-F238E27FC236}">
              <a16:creationId xmlns:a16="http://schemas.microsoft.com/office/drawing/2014/main" id="{83D593EE-8E98-4B60-876C-9DA104C6BEB9}"/>
            </a:ext>
          </a:extLst>
        </xdr:cNvPr>
        <xdr:cNvCxnSpPr/>
      </xdr:nvCxnSpPr>
      <xdr:spPr>
        <a:xfrm>
          <a:off x="9363075" y="139731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90913</xdr:rowOff>
    </xdr:from>
    <xdr:ext cx="469744" cy="259045"/>
    <xdr:sp macro="" textlink="">
      <xdr:nvSpPr>
        <xdr:cNvPr id="322" name="【県民会館】&#10;一人当たり面積最大値テキスト">
          <a:extLst>
            <a:ext uri="{FF2B5EF4-FFF2-40B4-BE49-F238E27FC236}">
              <a16:creationId xmlns:a16="http://schemas.microsoft.com/office/drawing/2014/main" id="{748FFA75-9E3C-4618-962A-87B0EDC7630A}"/>
            </a:ext>
          </a:extLst>
        </xdr:cNvPr>
        <xdr:cNvSpPr txBox="1"/>
      </xdr:nvSpPr>
      <xdr:spPr>
        <a:xfrm>
          <a:off x="9477375" y="124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3" name="直線コネクタ 322">
          <a:extLst>
            <a:ext uri="{FF2B5EF4-FFF2-40B4-BE49-F238E27FC236}">
              <a16:creationId xmlns:a16="http://schemas.microsoft.com/office/drawing/2014/main" id="{E65AED5B-9895-4397-9C7F-E708E0B44896}"/>
            </a:ext>
          </a:extLst>
        </xdr:cNvPr>
        <xdr:cNvCxnSpPr/>
      </xdr:nvCxnSpPr>
      <xdr:spPr>
        <a:xfrm>
          <a:off x="9363075" y="126188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24" name="【県民会館】&#10;一人当たり面積平均値テキスト">
          <a:extLst>
            <a:ext uri="{FF2B5EF4-FFF2-40B4-BE49-F238E27FC236}">
              <a16:creationId xmlns:a16="http://schemas.microsoft.com/office/drawing/2014/main" id="{E10EAD87-C349-4449-9501-6D8B479E8243}"/>
            </a:ext>
          </a:extLst>
        </xdr:cNvPr>
        <xdr:cNvSpPr txBox="1"/>
      </xdr:nvSpPr>
      <xdr:spPr>
        <a:xfrm>
          <a:off x="9477375" y="1313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5" name="フローチャート: 判断 324">
          <a:extLst>
            <a:ext uri="{FF2B5EF4-FFF2-40B4-BE49-F238E27FC236}">
              <a16:creationId xmlns:a16="http://schemas.microsoft.com/office/drawing/2014/main" id="{20C136AD-0E4E-482A-9C5A-26A75EC9264A}"/>
            </a:ext>
          </a:extLst>
        </xdr:cNvPr>
        <xdr:cNvSpPr/>
      </xdr:nvSpPr>
      <xdr:spPr>
        <a:xfrm>
          <a:off x="9401175" y="132873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326" name="フローチャート: 判断 325">
          <a:extLst>
            <a:ext uri="{FF2B5EF4-FFF2-40B4-BE49-F238E27FC236}">
              <a16:creationId xmlns:a16="http://schemas.microsoft.com/office/drawing/2014/main" id="{F920F244-1846-45B5-B6A5-5C4E6CC90163}"/>
            </a:ext>
          </a:extLst>
        </xdr:cNvPr>
        <xdr:cNvSpPr/>
      </xdr:nvSpPr>
      <xdr:spPr>
        <a:xfrm>
          <a:off x="8639175" y="133368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27" name="フローチャート: 判断 326">
          <a:extLst>
            <a:ext uri="{FF2B5EF4-FFF2-40B4-BE49-F238E27FC236}">
              <a16:creationId xmlns:a16="http://schemas.microsoft.com/office/drawing/2014/main" id="{BA7ED40F-5FC9-4959-99F0-7E4D49D707B8}"/>
            </a:ext>
          </a:extLst>
        </xdr:cNvPr>
        <xdr:cNvSpPr/>
      </xdr:nvSpPr>
      <xdr:spPr>
        <a:xfrm>
          <a:off x="7839075" y="1340847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19957</xdr:rowOff>
    </xdr:from>
    <xdr:to>
      <xdr:col>41</xdr:col>
      <xdr:colOff>101600</xdr:colOff>
      <xdr:row>82</xdr:row>
      <xdr:rowOff>121557</xdr:rowOff>
    </xdr:to>
    <xdr:sp macro="" textlink="">
      <xdr:nvSpPr>
        <xdr:cNvPr id="328" name="フローチャート: 判断 327">
          <a:extLst>
            <a:ext uri="{FF2B5EF4-FFF2-40B4-BE49-F238E27FC236}">
              <a16:creationId xmlns:a16="http://schemas.microsoft.com/office/drawing/2014/main" id="{DA07C375-7794-4CA8-88AB-335D219AC74A}"/>
            </a:ext>
          </a:extLst>
        </xdr:cNvPr>
        <xdr:cNvSpPr/>
      </xdr:nvSpPr>
      <xdr:spPr>
        <a:xfrm>
          <a:off x="7029450" y="133073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3629</xdr:rowOff>
    </xdr:from>
    <xdr:to>
      <xdr:col>36</xdr:col>
      <xdr:colOff>165100</xdr:colOff>
      <xdr:row>84</xdr:row>
      <xdr:rowOff>105229</xdr:rowOff>
    </xdr:to>
    <xdr:sp macro="" textlink="">
      <xdr:nvSpPr>
        <xdr:cNvPr id="329" name="フローチャート: 判断 328">
          <a:extLst>
            <a:ext uri="{FF2B5EF4-FFF2-40B4-BE49-F238E27FC236}">
              <a16:creationId xmlns:a16="http://schemas.microsoft.com/office/drawing/2014/main" id="{E0D2E224-9247-45D3-93F5-C8246734F504}"/>
            </a:ext>
          </a:extLst>
        </xdr:cNvPr>
        <xdr:cNvSpPr/>
      </xdr:nvSpPr>
      <xdr:spPr>
        <a:xfrm>
          <a:off x="6238875" y="1361802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36B8A62-B094-401B-90D5-3B951122DB6B}"/>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B41EEC2-6CB9-4672-964F-CB6576719F0C}"/>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2B8BC1E-E111-4586-BBE5-394A028932A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B3D33AE-5A41-499A-A6C3-1D91DA9B1A7E}"/>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86BE6AA-D650-4151-8555-F566DFBAB7E9}"/>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35" name="楕円 334">
          <a:extLst>
            <a:ext uri="{FF2B5EF4-FFF2-40B4-BE49-F238E27FC236}">
              <a16:creationId xmlns:a16="http://schemas.microsoft.com/office/drawing/2014/main" id="{E9C87359-5DFC-4755-B6D1-800ABFAC5FCF}"/>
            </a:ext>
          </a:extLst>
        </xdr:cNvPr>
        <xdr:cNvSpPr/>
      </xdr:nvSpPr>
      <xdr:spPr>
        <a:xfrm>
          <a:off x="9401175" y="1330733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169834</xdr:rowOff>
    </xdr:from>
    <xdr:ext cx="469744" cy="259045"/>
    <xdr:sp macro="" textlink="">
      <xdr:nvSpPr>
        <xdr:cNvPr id="336" name="【県民会館】&#10;一人当たり面積該当値テキスト">
          <a:extLst>
            <a:ext uri="{FF2B5EF4-FFF2-40B4-BE49-F238E27FC236}">
              <a16:creationId xmlns:a16="http://schemas.microsoft.com/office/drawing/2014/main" id="{FD1DAB1F-9CD9-42E1-BF1B-8AA12BAC57D0}"/>
            </a:ext>
          </a:extLst>
        </xdr:cNvPr>
        <xdr:cNvSpPr txBox="1"/>
      </xdr:nvSpPr>
      <xdr:spPr>
        <a:xfrm>
          <a:off x="9477375" y="132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19957</xdr:rowOff>
    </xdr:from>
    <xdr:to>
      <xdr:col>50</xdr:col>
      <xdr:colOff>165100</xdr:colOff>
      <xdr:row>82</xdr:row>
      <xdr:rowOff>121557</xdr:rowOff>
    </xdr:to>
    <xdr:sp macro="" textlink="">
      <xdr:nvSpPr>
        <xdr:cNvPr id="337" name="楕円 336">
          <a:extLst>
            <a:ext uri="{FF2B5EF4-FFF2-40B4-BE49-F238E27FC236}">
              <a16:creationId xmlns:a16="http://schemas.microsoft.com/office/drawing/2014/main" id="{7ED21638-0487-468E-B88D-DD0044B284D6}"/>
            </a:ext>
          </a:extLst>
        </xdr:cNvPr>
        <xdr:cNvSpPr/>
      </xdr:nvSpPr>
      <xdr:spPr>
        <a:xfrm>
          <a:off x="8639175" y="133073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70757</xdr:rowOff>
    </xdr:from>
    <xdr:to>
      <xdr:col>55</xdr:col>
      <xdr:colOff>0</xdr:colOff>
      <xdr:row>82</xdr:row>
      <xdr:rowOff>70757</xdr:rowOff>
    </xdr:to>
    <xdr:cxnSp macro="">
      <xdr:nvCxnSpPr>
        <xdr:cNvPr id="338" name="直線コネクタ 337">
          <a:extLst>
            <a:ext uri="{FF2B5EF4-FFF2-40B4-BE49-F238E27FC236}">
              <a16:creationId xmlns:a16="http://schemas.microsoft.com/office/drawing/2014/main" id="{44EE652F-D85D-49F8-A1E2-4E711CBAC577}"/>
            </a:ext>
          </a:extLst>
        </xdr:cNvPr>
        <xdr:cNvCxnSpPr/>
      </xdr:nvCxnSpPr>
      <xdr:spPr>
        <a:xfrm>
          <a:off x="8686800" y="133549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52614</xdr:rowOff>
    </xdr:from>
    <xdr:to>
      <xdr:col>46</xdr:col>
      <xdr:colOff>38100</xdr:colOff>
      <xdr:row>82</xdr:row>
      <xdr:rowOff>154214</xdr:rowOff>
    </xdr:to>
    <xdr:sp macro="" textlink="">
      <xdr:nvSpPr>
        <xdr:cNvPr id="339" name="楕円 338">
          <a:extLst>
            <a:ext uri="{FF2B5EF4-FFF2-40B4-BE49-F238E27FC236}">
              <a16:creationId xmlns:a16="http://schemas.microsoft.com/office/drawing/2014/main" id="{A2B64603-3A5D-4DCC-9246-FB5EA9CB0C00}"/>
            </a:ext>
          </a:extLst>
        </xdr:cNvPr>
        <xdr:cNvSpPr/>
      </xdr:nvSpPr>
      <xdr:spPr>
        <a:xfrm>
          <a:off x="7839075" y="133368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103414</xdr:rowOff>
    </xdr:to>
    <xdr:cxnSp macro="">
      <xdr:nvCxnSpPr>
        <xdr:cNvPr id="340" name="直線コネクタ 339">
          <a:extLst>
            <a:ext uri="{FF2B5EF4-FFF2-40B4-BE49-F238E27FC236}">
              <a16:creationId xmlns:a16="http://schemas.microsoft.com/office/drawing/2014/main" id="{6FBE9D7D-1251-4577-981C-6EDBF5C2A571}"/>
            </a:ext>
          </a:extLst>
        </xdr:cNvPr>
        <xdr:cNvCxnSpPr/>
      </xdr:nvCxnSpPr>
      <xdr:spPr>
        <a:xfrm flipV="1">
          <a:off x="7886700" y="13354957"/>
          <a:ext cx="8001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52614</xdr:rowOff>
    </xdr:from>
    <xdr:to>
      <xdr:col>41</xdr:col>
      <xdr:colOff>101600</xdr:colOff>
      <xdr:row>82</xdr:row>
      <xdr:rowOff>154214</xdr:rowOff>
    </xdr:to>
    <xdr:sp macro="" textlink="">
      <xdr:nvSpPr>
        <xdr:cNvPr id="341" name="楕円 340">
          <a:extLst>
            <a:ext uri="{FF2B5EF4-FFF2-40B4-BE49-F238E27FC236}">
              <a16:creationId xmlns:a16="http://schemas.microsoft.com/office/drawing/2014/main" id="{9F4BD1CD-2BCC-4E47-BC59-CD6F12BE8433}"/>
            </a:ext>
          </a:extLst>
        </xdr:cNvPr>
        <xdr:cNvSpPr/>
      </xdr:nvSpPr>
      <xdr:spPr>
        <a:xfrm>
          <a:off x="7029450" y="133368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103414</xdr:rowOff>
    </xdr:from>
    <xdr:to>
      <xdr:col>45</xdr:col>
      <xdr:colOff>177800</xdr:colOff>
      <xdr:row>82</xdr:row>
      <xdr:rowOff>103414</xdr:rowOff>
    </xdr:to>
    <xdr:cxnSp macro="">
      <xdr:nvCxnSpPr>
        <xdr:cNvPr id="342" name="直線コネクタ 341">
          <a:extLst>
            <a:ext uri="{FF2B5EF4-FFF2-40B4-BE49-F238E27FC236}">
              <a16:creationId xmlns:a16="http://schemas.microsoft.com/office/drawing/2014/main" id="{8E711CA2-CB07-4A51-BE5F-D5D90E2F2DD3}"/>
            </a:ext>
          </a:extLst>
        </xdr:cNvPr>
        <xdr:cNvCxnSpPr/>
      </xdr:nvCxnSpPr>
      <xdr:spPr>
        <a:xfrm>
          <a:off x="7077075" y="133939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343" name="n_1aveValue【県民会館】&#10;一人当たり面積">
          <a:extLst>
            <a:ext uri="{FF2B5EF4-FFF2-40B4-BE49-F238E27FC236}">
              <a16:creationId xmlns:a16="http://schemas.microsoft.com/office/drawing/2014/main" id="{0D9D80C3-E8FF-446D-B36F-6B239A6F9CD6}"/>
            </a:ext>
          </a:extLst>
        </xdr:cNvPr>
        <xdr:cNvSpPr txBox="1"/>
      </xdr:nvSpPr>
      <xdr:spPr>
        <a:xfrm>
          <a:off x="845827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4" name="n_2aveValue【県民会館】&#10;一人当たり面積">
          <a:extLst>
            <a:ext uri="{FF2B5EF4-FFF2-40B4-BE49-F238E27FC236}">
              <a16:creationId xmlns:a16="http://schemas.microsoft.com/office/drawing/2014/main" id="{BA0853C4-B922-4D4D-874A-C769D608C24E}"/>
            </a:ext>
          </a:extLst>
        </xdr:cNvPr>
        <xdr:cNvSpPr txBox="1"/>
      </xdr:nvSpPr>
      <xdr:spPr>
        <a:xfrm>
          <a:off x="7677227" y="134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45" name="n_3aveValue【県民会館】&#10;一人当たり面積">
          <a:extLst>
            <a:ext uri="{FF2B5EF4-FFF2-40B4-BE49-F238E27FC236}">
              <a16:creationId xmlns:a16="http://schemas.microsoft.com/office/drawing/2014/main" id="{DFFBEC7D-DB9F-47F4-A96C-D31EA822209C}"/>
            </a:ext>
          </a:extLst>
        </xdr:cNvPr>
        <xdr:cNvSpPr txBox="1"/>
      </xdr:nvSpPr>
      <xdr:spPr>
        <a:xfrm>
          <a:off x="6867602"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121756</xdr:rowOff>
    </xdr:from>
    <xdr:ext cx="469744" cy="259045"/>
    <xdr:sp macro="" textlink="">
      <xdr:nvSpPr>
        <xdr:cNvPr id="346" name="n_4aveValue【県民会館】&#10;一人当たり面積">
          <a:extLst>
            <a:ext uri="{FF2B5EF4-FFF2-40B4-BE49-F238E27FC236}">
              <a16:creationId xmlns:a16="http://schemas.microsoft.com/office/drawing/2014/main" id="{A46CEF05-06C1-4470-B716-2A4D0FDDF2BC}"/>
            </a:ext>
          </a:extLst>
        </xdr:cNvPr>
        <xdr:cNvSpPr txBox="1"/>
      </xdr:nvSpPr>
      <xdr:spPr>
        <a:xfrm>
          <a:off x="6067502" y="134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138084</xdr:rowOff>
    </xdr:from>
    <xdr:ext cx="469744" cy="259045"/>
    <xdr:sp macro="" textlink="">
      <xdr:nvSpPr>
        <xdr:cNvPr id="347" name="n_1mainValue【県民会館】&#10;一人当たり面積">
          <a:extLst>
            <a:ext uri="{FF2B5EF4-FFF2-40B4-BE49-F238E27FC236}">
              <a16:creationId xmlns:a16="http://schemas.microsoft.com/office/drawing/2014/main" id="{BEAC2929-1876-4008-8158-AB55A2F3F82E}"/>
            </a:ext>
          </a:extLst>
        </xdr:cNvPr>
        <xdr:cNvSpPr txBox="1"/>
      </xdr:nvSpPr>
      <xdr:spPr>
        <a:xfrm>
          <a:off x="8458277"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170741</xdr:rowOff>
    </xdr:from>
    <xdr:ext cx="469744" cy="259045"/>
    <xdr:sp macro="" textlink="">
      <xdr:nvSpPr>
        <xdr:cNvPr id="348" name="n_2mainValue【県民会館】&#10;一人当たり面積">
          <a:extLst>
            <a:ext uri="{FF2B5EF4-FFF2-40B4-BE49-F238E27FC236}">
              <a16:creationId xmlns:a16="http://schemas.microsoft.com/office/drawing/2014/main" id="{B6F97BF4-FF08-4E03-BB6B-4E8BD060161C}"/>
            </a:ext>
          </a:extLst>
        </xdr:cNvPr>
        <xdr:cNvSpPr txBox="1"/>
      </xdr:nvSpPr>
      <xdr:spPr>
        <a:xfrm>
          <a:off x="7677227" y="1312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145341</xdr:rowOff>
    </xdr:from>
    <xdr:ext cx="469744" cy="259045"/>
    <xdr:sp macro="" textlink="">
      <xdr:nvSpPr>
        <xdr:cNvPr id="349" name="n_3mainValue【県民会館】&#10;一人当たり面積">
          <a:extLst>
            <a:ext uri="{FF2B5EF4-FFF2-40B4-BE49-F238E27FC236}">
              <a16:creationId xmlns:a16="http://schemas.microsoft.com/office/drawing/2014/main" id="{4B7A4E06-ECC5-44E4-A1A6-7E03F1E0E8EA}"/>
            </a:ext>
          </a:extLst>
        </xdr:cNvPr>
        <xdr:cNvSpPr txBox="1"/>
      </xdr:nvSpPr>
      <xdr:spPr>
        <a:xfrm>
          <a:off x="6867602"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9A5976AA-BE3D-40C2-B535-CBC1E84D88D5}"/>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DCD980AB-66B4-42E0-BF9F-6D7A301794EA}"/>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CB8506AF-220E-4F7C-8AD8-C8AFC181C3F2}"/>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68065E86-F230-4F6C-AE2D-6336E85C8B9E}"/>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ABBC47FA-D4BB-4E32-A8F1-4321443D80C9}"/>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666648C6-D031-4387-A163-FE6E5B32A060}"/>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4EEBCFDC-5A38-4EBA-B45B-57D8FDB679D5}"/>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9C0EAA54-E8A1-4C20-A696-4E5364E72521}"/>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0F0A4991-772D-4A14-9C86-4DA6D22A0049}"/>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a:extLst>
            <a:ext uri="{FF2B5EF4-FFF2-40B4-BE49-F238E27FC236}">
              <a16:creationId xmlns:a16="http://schemas.microsoft.com/office/drawing/2014/main" id="{5A3B8E02-EDF7-4587-9E78-2B97F4721F69}"/>
            </a:ext>
          </a:extLst>
        </xdr:cNvPr>
        <xdr:cNvCxnSpPr/>
      </xdr:nvCxnSpPr>
      <xdr:spPr>
        <a:xfrm>
          <a:off x="6858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a:extLst>
            <a:ext uri="{FF2B5EF4-FFF2-40B4-BE49-F238E27FC236}">
              <a16:creationId xmlns:a16="http://schemas.microsoft.com/office/drawing/2014/main" id="{2BF87246-FFA0-4F07-BB47-570C5C075EA7}"/>
            </a:ext>
          </a:extLst>
        </xdr:cNvPr>
        <xdr:cNvSpPr txBox="1"/>
      </xdr:nvSpPr>
      <xdr:spPr>
        <a:xfrm>
          <a:off x="339891" y="17590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a:extLst>
            <a:ext uri="{FF2B5EF4-FFF2-40B4-BE49-F238E27FC236}">
              <a16:creationId xmlns:a16="http://schemas.microsoft.com/office/drawing/2014/main" id="{5BF90CC0-FF57-4B11-89A7-BB229F746B51}"/>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a:extLst>
            <a:ext uri="{FF2B5EF4-FFF2-40B4-BE49-F238E27FC236}">
              <a16:creationId xmlns:a16="http://schemas.microsoft.com/office/drawing/2014/main" id="{95B4542A-5917-4E49-AB84-4832836501E7}"/>
            </a:ext>
          </a:extLst>
        </xdr:cNvPr>
        <xdr:cNvSpPr txBox="1"/>
      </xdr:nvSpPr>
      <xdr:spPr>
        <a:xfrm>
          <a:off x="339891"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a:extLst>
            <a:ext uri="{FF2B5EF4-FFF2-40B4-BE49-F238E27FC236}">
              <a16:creationId xmlns:a16="http://schemas.microsoft.com/office/drawing/2014/main" id="{BA40BFA8-C015-404B-ABCB-0C1428B416FD}"/>
            </a:ext>
          </a:extLst>
        </xdr:cNvPr>
        <xdr:cNvCxnSpPr/>
      </xdr:nvCxnSpPr>
      <xdr:spPr>
        <a:xfrm>
          <a:off x="6858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a:extLst>
            <a:ext uri="{FF2B5EF4-FFF2-40B4-BE49-F238E27FC236}">
              <a16:creationId xmlns:a16="http://schemas.microsoft.com/office/drawing/2014/main" id="{9E966126-0F84-4455-9931-E00B4E6C420F}"/>
            </a:ext>
          </a:extLst>
        </xdr:cNvPr>
        <xdr:cNvSpPr txBox="1"/>
      </xdr:nvSpPr>
      <xdr:spPr>
        <a:xfrm>
          <a:off x="339891"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a:extLst>
            <a:ext uri="{FF2B5EF4-FFF2-40B4-BE49-F238E27FC236}">
              <a16:creationId xmlns:a16="http://schemas.microsoft.com/office/drawing/2014/main" id="{E92E1445-D9CC-4C69-A653-34D3A7CB228A}"/>
            </a:ext>
          </a:extLst>
        </xdr:cNvPr>
        <xdr:cNvCxnSpPr/>
      </xdr:nvCxnSpPr>
      <xdr:spPr>
        <a:xfrm>
          <a:off x="6858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a:extLst>
            <a:ext uri="{FF2B5EF4-FFF2-40B4-BE49-F238E27FC236}">
              <a16:creationId xmlns:a16="http://schemas.microsoft.com/office/drawing/2014/main" id="{EEA56F55-6E90-42F6-B54A-1FE43096AF10}"/>
            </a:ext>
          </a:extLst>
        </xdr:cNvPr>
        <xdr:cNvSpPr txBox="1"/>
      </xdr:nvSpPr>
      <xdr:spPr>
        <a:xfrm>
          <a:off x="339891"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78A0BB80-D70A-4516-96B5-B8060E00C9F2}"/>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8" name="テキスト ボックス 367">
          <a:extLst>
            <a:ext uri="{FF2B5EF4-FFF2-40B4-BE49-F238E27FC236}">
              <a16:creationId xmlns:a16="http://schemas.microsoft.com/office/drawing/2014/main" id="{2BCE083C-4A03-4C5E-934D-224610668C03}"/>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保健所】&#10;有形固定資産減価償却率グラフ枠">
          <a:extLst>
            <a:ext uri="{FF2B5EF4-FFF2-40B4-BE49-F238E27FC236}">
              <a16:creationId xmlns:a16="http://schemas.microsoft.com/office/drawing/2014/main" id="{480D3104-4370-4ABF-8737-728D1CDF8B0F}"/>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70" name="直線コネクタ 369">
          <a:extLst>
            <a:ext uri="{FF2B5EF4-FFF2-40B4-BE49-F238E27FC236}">
              <a16:creationId xmlns:a16="http://schemas.microsoft.com/office/drawing/2014/main" id="{36A48742-259C-4C2E-BB2A-1AD937338848}"/>
            </a:ext>
          </a:extLst>
        </xdr:cNvPr>
        <xdr:cNvCxnSpPr/>
      </xdr:nvCxnSpPr>
      <xdr:spPr>
        <a:xfrm flipV="1">
          <a:off x="4179570" y="16237331"/>
          <a:ext cx="1270" cy="160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71" name="【保健所】&#10;有形固定資産減価償却率最小値テキスト">
          <a:extLst>
            <a:ext uri="{FF2B5EF4-FFF2-40B4-BE49-F238E27FC236}">
              <a16:creationId xmlns:a16="http://schemas.microsoft.com/office/drawing/2014/main" id="{71BF051A-65DB-441E-9B4D-9DB1FB9CB871}"/>
            </a:ext>
          </a:extLst>
        </xdr:cNvPr>
        <xdr:cNvSpPr txBox="1"/>
      </xdr:nvSpPr>
      <xdr:spPr>
        <a:xfrm>
          <a:off x="4229100" y="1784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2" name="直線コネクタ 371">
          <a:extLst>
            <a:ext uri="{FF2B5EF4-FFF2-40B4-BE49-F238E27FC236}">
              <a16:creationId xmlns:a16="http://schemas.microsoft.com/office/drawing/2014/main" id="{95B8F9F6-E64F-4C7C-81A3-B0D93ACDB156}"/>
            </a:ext>
          </a:extLst>
        </xdr:cNvPr>
        <xdr:cNvCxnSpPr/>
      </xdr:nvCxnSpPr>
      <xdr:spPr>
        <a:xfrm>
          <a:off x="4105275" y="17839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73" name="【保健所】&#10;有形固定資産減価償却率最大値テキスト">
          <a:extLst>
            <a:ext uri="{FF2B5EF4-FFF2-40B4-BE49-F238E27FC236}">
              <a16:creationId xmlns:a16="http://schemas.microsoft.com/office/drawing/2014/main" id="{3F94CECA-923A-40FC-B664-9C8EC9BAE834}"/>
            </a:ext>
          </a:extLst>
        </xdr:cNvPr>
        <xdr:cNvSpPr txBox="1"/>
      </xdr:nvSpPr>
      <xdr:spPr>
        <a:xfrm>
          <a:off x="4229100" y="160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74" name="直線コネクタ 373">
          <a:extLst>
            <a:ext uri="{FF2B5EF4-FFF2-40B4-BE49-F238E27FC236}">
              <a16:creationId xmlns:a16="http://schemas.microsoft.com/office/drawing/2014/main" id="{3CAC11DC-62E2-404C-921B-ED2E252DB9FA}"/>
            </a:ext>
          </a:extLst>
        </xdr:cNvPr>
        <xdr:cNvCxnSpPr/>
      </xdr:nvCxnSpPr>
      <xdr:spPr>
        <a:xfrm>
          <a:off x="4105275" y="162373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167149</xdr:rowOff>
    </xdr:from>
    <xdr:ext cx="405111" cy="259045"/>
    <xdr:sp macro="" textlink="">
      <xdr:nvSpPr>
        <xdr:cNvPr id="375" name="【保健所】&#10;有形固定資産減価償却率平均値テキスト">
          <a:extLst>
            <a:ext uri="{FF2B5EF4-FFF2-40B4-BE49-F238E27FC236}">
              <a16:creationId xmlns:a16="http://schemas.microsoft.com/office/drawing/2014/main" id="{928B5769-386B-44D2-9484-B658B8D4F008}"/>
            </a:ext>
          </a:extLst>
        </xdr:cNvPr>
        <xdr:cNvSpPr txBox="1"/>
      </xdr:nvSpPr>
      <xdr:spPr>
        <a:xfrm>
          <a:off x="4229100" y="16966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76" name="フローチャート: 判断 375">
          <a:extLst>
            <a:ext uri="{FF2B5EF4-FFF2-40B4-BE49-F238E27FC236}">
              <a16:creationId xmlns:a16="http://schemas.microsoft.com/office/drawing/2014/main" id="{714CFDEF-1698-42E7-AB8D-27224716412B}"/>
            </a:ext>
          </a:extLst>
        </xdr:cNvPr>
        <xdr:cNvSpPr/>
      </xdr:nvSpPr>
      <xdr:spPr>
        <a:xfrm>
          <a:off x="4124325" y="1711464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77" name="フローチャート: 判断 376">
          <a:extLst>
            <a:ext uri="{FF2B5EF4-FFF2-40B4-BE49-F238E27FC236}">
              <a16:creationId xmlns:a16="http://schemas.microsoft.com/office/drawing/2014/main" id="{266FFD73-C6E1-4FF3-B161-D6EA9A97DC20}"/>
            </a:ext>
          </a:extLst>
        </xdr:cNvPr>
        <xdr:cNvSpPr/>
      </xdr:nvSpPr>
      <xdr:spPr>
        <a:xfrm>
          <a:off x="3381375" y="1707807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78" name="フローチャート: 判断 377">
          <a:extLst>
            <a:ext uri="{FF2B5EF4-FFF2-40B4-BE49-F238E27FC236}">
              <a16:creationId xmlns:a16="http://schemas.microsoft.com/office/drawing/2014/main" id="{B7CA01F7-E07E-446F-96F5-3593844D5EAE}"/>
            </a:ext>
          </a:extLst>
        </xdr:cNvPr>
        <xdr:cNvSpPr/>
      </xdr:nvSpPr>
      <xdr:spPr>
        <a:xfrm>
          <a:off x="2571750" y="170881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79" name="フローチャート: 判断 378">
          <a:extLst>
            <a:ext uri="{FF2B5EF4-FFF2-40B4-BE49-F238E27FC236}">
              <a16:creationId xmlns:a16="http://schemas.microsoft.com/office/drawing/2014/main" id="{108964A6-31AB-4EA1-BEBC-BA1574703B5E}"/>
            </a:ext>
          </a:extLst>
        </xdr:cNvPr>
        <xdr:cNvSpPr/>
      </xdr:nvSpPr>
      <xdr:spPr>
        <a:xfrm>
          <a:off x="1781175" y="171475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80" name="フローチャート: 判断 379">
          <a:extLst>
            <a:ext uri="{FF2B5EF4-FFF2-40B4-BE49-F238E27FC236}">
              <a16:creationId xmlns:a16="http://schemas.microsoft.com/office/drawing/2014/main" id="{F84C435B-97BD-4774-9014-8491712D57D1}"/>
            </a:ext>
          </a:extLst>
        </xdr:cNvPr>
        <xdr:cNvSpPr/>
      </xdr:nvSpPr>
      <xdr:spPr>
        <a:xfrm>
          <a:off x="981075" y="170181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74151FB-B4DB-49CC-809D-ED462D317A79}"/>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7AC9DCA-1302-4A5E-8D2F-40FCAD1E4CDE}"/>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E7D062C2-FDD1-42BF-96F3-A29BC2E3C64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398BC77-99AF-4CC0-B49B-3041A70A2051}"/>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7929CC48-4EA1-4DCC-BD53-FE98124F3AC4}"/>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125985</xdr:rowOff>
    </xdr:from>
    <xdr:to>
      <xdr:col>24</xdr:col>
      <xdr:colOff>114300</xdr:colOff>
      <xdr:row>109</xdr:row>
      <xdr:rowOff>56135</xdr:rowOff>
    </xdr:to>
    <xdr:sp macro="" textlink="">
      <xdr:nvSpPr>
        <xdr:cNvPr id="386" name="楕円 385">
          <a:extLst>
            <a:ext uri="{FF2B5EF4-FFF2-40B4-BE49-F238E27FC236}">
              <a16:creationId xmlns:a16="http://schemas.microsoft.com/office/drawing/2014/main" id="{83782C9A-DDA8-4FE9-B37D-920E0CFEBFFA}"/>
            </a:ext>
          </a:extLst>
        </xdr:cNvPr>
        <xdr:cNvSpPr/>
      </xdr:nvSpPr>
      <xdr:spPr>
        <a:xfrm>
          <a:off x="4124325" y="177821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108</xdr:row>
      <xdr:rowOff>40912</xdr:rowOff>
    </xdr:from>
    <xdr:ext cx="405111" cy="259045"/>
    <xdr:sp macro="" textlink="">
      <xdr:nvSpPr>
        <xdr:cNvPr id="387" name="【保健所】&#10;有形固定資産減価償却率該当値テキスト">
          <a:extLst>
            <a:ext uri="{FF2B5EF4-FFF2-40B4-BE49-F238E27FC236}">
              <a16:creationId xmlns:a16="http://schemas.microsoft.com/office/drawing/2014/main" id="{5089B1FE-6583-46BB-94E8-92ECBCD1D9D2}"/>
            </a:ext>
          </a:extLst>
        </xdr:cNvPr>
        <xdr:cNvSpPr txBox="1"/>
      </xdr:nvSpPr>
      <xdr:spPr>
        <a:xfrm>
          <a:off x="4229100" y="1770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84837</xdr:rowOff>
    </xdr:from>
    <xdr:to>
      <xdr:col>20</xdr:col>
      <xdr:colOff>38100</xdr:colOff>
      <xdr:row>109</xdr:row>
      <xdr:rowOff>14987</xdr:rowOff>
    </xdr:to>
    <xdr:sp macro="" textlink="">
      <xdr:nvSpPr>
        <xdr:cNvPr id="388" name="楕円 387">
          <a:extLst>
            <a:ext uri="{FF2B5EF4-FFF2-40B4-BE49-F238E27FC236}">
              <a16:creationId xmlns:a16="http://schemas.microsoft.com/office/drawing/2014/main" id="{F3197997-D333-4632-95A9-9A6EA4BD6FA8}"/>
            </a:ext>
          </a:extLst>
        </xdr:cNvPr>
        <xdr:cNvSpPr/>
      </xdr:nvSpPr>
      <xdr:spPr>
        <a:xfrm>
          <a:off x="3381375" y="177473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135637</xdr:rowOff>
    </xdr:from>
    <xdr:to>
      <xdr:col>24</xdr:col>
      <xdr:colOff>63500</xdr:colOff>
      <xdr:row>109</xdr:row>
      <xdr:rowOff>5335</xdr:rowOff>
    </xdr:to>
    <xdr:cxnSp macro="">
      <xdr:nvCxnSpPr>
        <xdr:cNvPr id="389" name="直線コネクタ 388">
          <a:extLst>
            <a:ext uri="{FF2B5EF4-FFF2-40B4-BE49-F238E27FC236}">
              <a16:creationId xmlns:a16="http://schemas.microsoft.com/office/drawing/2014/main" id="{0083722A-9927-4DAD-8D68-9526E25D416E}"/>
            </a:ext>
          </a:extLst>
        </xdr:cNvPr>
        <xdr:cNvCxnSpPr/>
      </xdr:nvCxnSpPr>
      <xdr:spPr>
        <a:xfrm>
          <a:off x="3429000" y="17794987"/>
          <a:ext cx="7524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41402</xdr:rowOff>
    </xdr:from>
    <xdr:to>
      <xdr:col>15</xdr:col>
      <xdr:colOff>101600</xdr:colOff>
      <xdr:row>108</xdr:row>
      <xdr:rowOff>143002</xdr:rowOff>
    </xdr:to>
    <xdr:sp macro="" textlink="">
      <xdr:nvSpPr>
        <xdr:cNvPr id="390" name="楕円 389">
          <a:extLst>
            <a:ext uri="{FF2B5EF4-FFF2-40B4-BE49-F238E27FC236}">
              <a16:creationId xmlns:a16="http://schemas.microsoft.com/office/drawing/2014/main" id="{68BFC82E-31B0-49DA-AB05-EE137C607F98}"/>
            </a:ext>
          </a:extLst>
        </xdr:cNvPr>
        <xdr:cNvSpPr/>
      </xdr:nvSpPr>
      <xdr:spPr>
        <a:xfrm>
          <a:off x="2571750" y="177039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92202</xdr:rowOff>
    </xdr:from>
    <xdr:to>
      <xdr:col>19</xdr:col>
      <xdr:colOff>177800</xdr:colOff>
      <xdr:row>108</xdr:row>
      <xdr:rowOff>135637</xdr:rowOff>
    </xdr:to>
    <xdr:cxnSp macro="">
      <xdr:nvCxnSpPr>
        <xdr:cNvPr id="391" name="直線コネクタ 390">
          <a:extLst>
            <a:ext uri="{FF2B5EF4-FFF2-40B4-BE49-F238E27FC236}">
              <a16:creationId xmlns:a16="http://schemas.microsoft.com/office/drawing/2014/main" id="{6CF4BAE0-300D-4E96-B624-0C9F4CFBF982}"/>
            </a:ext>
          </a:extLst>
        </xdr:cNvPr>
        <xdr:cNvCxnSpPr/>
      </xdr:nvCxnSpPr>
      <xdr:spPr>
        <a:xfrm>
          <a:off x="2619375" y="17751552"/>
          <a:ext cx="809625"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169418</xdr:rowOff>
    </xdr:from>
    <xdr:to>
      <xdr:col>10</xdr:col>
      <xdr:colOff>165100</xdr:colOff>
      <xdr:row>108</xdr:row>
      <xdr:rowOff>99568</xdr:rowOff>
    </xdr:to>
    <xdr:sp macro="" textlink="">
      <xdr:nvSpPr>
        <xdr:cNvPr id="392" name="楕円 391">
          <a:extLst>
            <a:ext uri="{FF2B5EF4-FFF2-40B4-BE49-F238E27FC236}">
              <a16:creationId xmlns:a16="http://schemas.microsoft.com/office/drawing/2014/main" id="{24274F44-0F07-4283-8224-FC56FDADF1E0}"/>
            </a:ext>
          </a:extLst>
        </xdr:cNvPr>
        <xdr:cNvSpPr/>
      </xdr:nvSpPr>
      <xdr:spPr>
        <a:xfrm>
          <a:off x="1781175" y="176573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48768</xdr:rowOff>
    </xdr:from>
    <xdr:to>
      <xdr:col>15</xdr:col>
      <xdr:colOff>50800</xdr:colOff>
      <xdr:row>108</xdr:row>
      <xdr:rowOff>92202</xdr:rowOff>
    </xdr:to>
    <xdr:cxnSp macro="">
      <xdr:nvCxnSpPr>
        <xdr:cNvPr id="393" name="直線コネクタ 392">
          <a:extLst>
            <a:ext uri="{FF2B5EF4-FFF2-40B4-BE49-F238E27FC236}">
              <a16:creationId xmlns:a16="http://schemas.microsoft.com/office/drawing/2014/main" id="{E52CEA43-138A-47D3-9C73-A7AFD46B5C07}"/>
            </a:ext>
          </a:extLst>
        </xdr:cNvPr>
        <xdr:cNvCxnSpPr/>
      </xdr:nvCxnSpPr>
      <xdr:spPr>
        <a:xfrm>
          <a:off x="1828800" y="17704943"/>
          <a:ext cx="7905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54373</xdr:rowOff>
    </xdr:from>
    <xdr:ext cx="405111" cy="259045"/>
    <xdr:sp macro="" textlink="">
      <xdr:nvSpPr>
        <xdr:cNvPr id="394" name="n_1aveValue【保健所】&#10;有形固定資産減価償却率">
          <a:extLst>
            <a:ext uri="{FF2B5EF4-FFF2-40B4-BE49-F238E27FC236}">
              <a16:creationId xmlns:a16="http://schemas.microsoft.com/office/drawing/2014/main" id="{C061A2CE-485F-490F-9C13-9047AFF55C00}"/>
            </a:ext>
          </a:extLst>
        </xdr:cNvPr>
        <xdr:cNvSpPr txBox="1"/>
      </xdr:nvSpPr>
      <xdr:spPr>
        <a:xfrm>
          <a:off x="3239144" y="1685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395" name="n_2aveValue【保健所】&#10;有形固定資産減価償却率">
          <a:extLst>
            <a:ext uri="{FF2B5EF4-FFF2-40B4-BE49-F238E27FC236}">
              <a16:creationId xmlns:a16="http://schemas.microsoft.com/office/drawing/2014/main" id="{FF156307-7E94-40A2-8254-16A194FCCA9A}"/>
            </a:ext>
          </a:extLst>
        </xdr:cNvPr>
        <xdr:cNvSpPr txBox="1"/>
      </xdr:nvSpPr>
      <xdr:spPr>
        <a:xfrm>
          <a:off x="2439044" y="16866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396" name="n_3aveValue【保健所】&#10;有形固定資産減価償却率">
          <a:extLst>
            <a:ext uri="{FF2B5EF4-FFF2-40B4-BE49-F238E27FC236}">
              <a16:creationId xmlns:a16="http://schemas.microsoft.com/office/drawing/2014/main" id="{F68F09A5-7854-402A-8F21-536A43BDB42A}"/>
            </a:ext>
          </a:extLst>
        </xdr:cNvPr>
        <xdr:cNvSpPr txBox="1"/>
      </xdr:nvSpPr>
      <xdr:spPr>
        <a:xfrm>
          <a:off x="1648469"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397" name="n_4aveValue【保健所】&#10;有形固定資産減価償却率">
          <a:extLst>
            <a:ext uri="{FF2B5EF4-FFF2-40B4-BE49-F238E27FC236}">
              <a16:creationId xmlns:a16="http://schemas.microsoft.com/office/drawing/2014/main" id="{81F648A4-E19B-467E-BEDE-A68C40FC37D0}"/>
            </a:ext>
          </a:extLst>
        </xdr:cNvPr>
        <xdr:cNvSpPr txBox="1"/>
      </xdr:nvSpPr>
      <xdr:spPr>
        <a:xfrm>
          <a:off x="848369" y="1679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6114</xdr:rowOff>
    </xdr:from>
    <xdr:ext cx="405111" cy="259045"/>
    <xdr:sp macro="" textlink="">
      <xdr:nvSpPr>
        <xdr:cNvPr id="398" name="n_1mainValue【保健所】&#10;有形固定資産減価償却率">
          <a:extLst>
            <a:ext uri="{FF2B5EF4-FFF2-40B4-BE49-F238E27FC236}">
              <a16:creationId xmlns:a16="http://schemas.microsoft.com/office/drawing/2014/main" id="{0CA4B42A-368B-47C6-A031-AA088B05709F}"/>
            </a:ext>
          </a:extLst>
        </xdr:cNvPr>
        <xdr:cNvSpPr txBox="1"/>
      </xdr:nvSpPr>
      <xdr:spPr>
        <a:xfrm>
          <a:off x="3239144" y="1784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134129</xdr:rowOff>
    </xdr:from>
    <xdr:ext cx="405111" cy="259045"/>
    <xdr:sp macro="" textlink="">
      <xdr:nvSpPr>
        <xdr:cNvPr id="399" name="n_2mainValue【保健所】&#10;有形固定資産減価償却率">
          <a:extLst>
            <a:ext uri="{FF2B5EF4-FFF2-40B4-BE49-F238E27FC236}">
              <a16:creationId xmlns:a16="http://schemas.microsoft.com/office/drawing/2014/main" id="{3E4C5B1A-A79B-473D-B440-E76518A2C978}"/>
            </a:ext>
          </a:extLst>
        </xdr:cNvPr>
        <xdr:cNvSpPr txBox="1"/>
      </xdr:nvSpPr>
      <xdr:spPr>
        <a:xfrm>
          <a:off x="2439044"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90695</xdr:rowOff>
    </xdr:from>
    <xdr:ext cx="405111" cy="259045"/>
    <xdr:sp macro="" textlink="">
      <xdr:nvSpPr>
        <xdr:cNvPr id="400" name="n_3mainValue【保健所】&#10;有形固定資産減価償却率">
          <a:extLst>
            <a:ext uri="{FF2B5EF4-FFF2-40B4-BE49-F238E27FC236}">
              <a16:creationId xmlns:a16="http://schemas.microsoft.com/office/drawing/2014/main" id="{49245A47-E073-4B27-9345-8EA208434104}"/>
            </a:ext>
          </a:extLst>
        </xdr:cNvPr>
        <xdr:cNvSpPr txBox="1"/>
      </xdr:nvSpPr>
      <xdr:spPr>
        <a:xfrm>
          <a:off x="1648469" y="1774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969A335A-DEC6-4816-B6D9-83CB25C1C0B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2EBF4E69-400C-4161-BF94-22A0EA6E4649}"/>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F1306735-E85C-4174-8F03-0D088A7A9B84}"/>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D4B69D61-5B1C-4C5B-BDF2-F390420BF7DF}"/>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52F3953C-13BE-490E-9FB2-84BE6AB50829}"/>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8AE9EA60-1D01-48CB-945C-B4F319CE3BB9}"/>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1D88C15D-200C-42FC-987D-8E6AD5443E80}"/>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1A7D4F6A-BDC8-4C38-8A9E-CA9ECF1690DF}"/>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9" name="テキスト ボックス 408">
          <a:extLst>
            <a:ext uri="{FF2B5EF4-FFF2-40B4-BE49-F238E27FC236}">
              <a16:creationId xmlns:a16="http://schemas.microsoft.com/office/drawing/2014/main" id="{CB35D7E1-2955-4A4C-9543-CCF5B71AE533}"/>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34D3F064-9925-4354-BEDC-C24BE1BD9A5A}"/>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07F56EB1-3B05-4432-8CFB-AD96C11A6B9A}"/>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E5B5179C-EE1F-4C20-9B86-B27B4C5EF715}"/>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3A44A7E6-53C3-420B-8F41-9F1F4A854D51}"/>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7CA4E07C-0A94-4978-B592-76AB3C2C0DFC}"/>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3992CBBD-3206-4061-9F8F-F7DFA0B3C713}"/>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C72016C2-8290-4FF4-98CF-5AFBDDC003C7}"/>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3C3B1EB6-EB0D-410B-AC40-C23B237721AC}"/>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461748B9-E547-420E-B234-4323EC65D2AA}"/>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EE63F50B-EEA8-4F7B-8E83-69DD354F2C5E}"/>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保健所】&#10;一人当たり面積グラフ枠">
          <a:extLst>
            <a:ext uri="{FF2B5EF4-FFF2-40B4-BE49-F238E27FC236}">
              <a16:creationId xmlns:a16="http://schemas.microsoft.com/office/drawing/2014/main" id="{5ABE6730-6D0D-48C8-9D8F-880B5F8726C1}"/>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21" name="直線コネクタ 420">
          <a:extLst>
            <a:ext uri="{FF2B5EF4-FFF2-40B4-BE49-F238E27FC236}">
              <a16:creationId xmlns:a16="http://schemas.microsoft.com/office/drawing/2014/main" id="{A9632C79-1F37-4197-BDF8-456CC06ABF32}"/>
            </a:ext>
          </a:extLst>
        </xdr:cNvPr>
        <xdr:cNvCxnSpPr/>
      </xdr:nvCxnSpPr>
      <xdr:spPr>
        <a:xfrm flipV="1">
          <a:off x="9427845" y="16363950"/>
          <a:ext cx="1270" cy="145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22" name="【保健所】&#10;一人当たり面積最小値テキスト">
          <a:extLst>
            <a:ext uri="{FF2B5EF4-FFF2-40B4-BE49-F238E27FC236}">
              <a16:creationId xmlns:a16="http://schemas.microsoft.com/office/drawing/2014/main" id="{24B0C37F-9E2E-47B1-B724-8E7E70E25D25}"/>
            </a:ext>
          </a:extLst>
        </xdr:cNvPr>
        <xdr:cNvSpPr txBox="1"/>
      </xdr:nvSpPr>
      <xdr:spPr>
        <a:xfrm>
          <a:off x="9477375"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23" name="直線コネクタ 422">
          <a:extLst>
            <a:ext uri="{FF2B5EF4-FFF2-40B4-BE49-F238E27FC236}">
              <a16:creationId xmlns:a16="http://schemas.microsoft.com/office/drawing/2014/main" id="{1EBF5CC1-9168-40F8-9695-434E82870815}"/>
            </a:ext>
          </a:extLst>
        </xdr:cNvPr>
        <xdr:cNvCxnSpPr/>
      </xdr:nvCxnSpPr>
      <xdr:spPr>
        <a:xfrm>
          <a:off x="9363075" y="178238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24" name="【保健所】&#10;一人当たり面積最大値テキスト">
          <a:extLst>
            <a:ext uri="{FF2B5EF4-FFF2-40B4-BE49-F238E27FC236}">
              <a16:creationId xmlns:a16="http://schemas.microsoft.com/office/drawing/2014/main" id="{D0F7C317-F1D6-409E-AD3B-C9B0074D47ED}"/>
            </a:ext>
          </a:extLst>
        </xdr:cNvPr>
        <xdr:cNvSpPr txBox="1"/>
      </xdr:nvSpPr>
      <xdr:spPr>
        <a:xfrm>
          <a:off x="9477375"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25" name="直線コネクタ 424">
          <a:extLst>
            <a:ext uri="{FF2B5EF4-FFF2-40B4-BE49-F238E27FC236}">
              <a16:creationId xmlns:a16="http://schemas.microsoft.com/office/drawing/2014/main" id="{E30F1D0F-DA5A-493D-B2F7-4F24D2F7B371}"/>
            </a:ext>
          </a:extLst>
        </xdr:cNvPr>
        <xdr:cNvCxnSpPr/>
      </xdr:nvCxnSpPr>
      <xdr:spPr>
        <a:xfrm>
          <a:off x="9363075" y="163639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426" name="【保健所】&#10;一人当たり面積平均値テキスト">
          <a:extLst>
            <a:ext uri="{FF2B5EF4-FFF2-40B4-BE49-F238E27FC236}">
              <a16:creationId xmlns:a16="http://schemas.microsoft.com/office/drawing/2014/main" id="{94D8CB81-D07E-4391-B6C2-E6F4EE592774}"/>
            </a:ext>
          </a:extLst>
        </xdr:cNvPr>
        <xdr:cNvSpPr txBox="1"/>
      </xdr:nvSpPr>
      <xdr:spPr>
        <a:xfrm>
          <a:off x="9477375" y="17173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27" name="フローチャート: 判断 426">
          <a:extLst>
            <a:ext uri="{FF2B5EF4-FFF2-40B4-BE49-F238E27FC236}">
              <a16:creationId xmlns:a16="http://schemas.microsoft.com/office/drawing/2014/main" id="{92565A94-7ECE-44B5-A899-C6F5F459A807}"/>
            </a:ext>
          </a:extLst>
        </xdr:cNvPr>
        <xdr:cNvSpPr/>
      </xdr:nvSpPr>
      <xdr:spPr>
        <a:xfrm>
          <a:off x="9401175" y="173189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28" name="フローチャート: 判断 427">
          <a:extLst>
            <a:ext uri="{FF2B5EF4-FFF2-40B4-BE49-F238E27FC236}">
              <a16:creationId xmlns:a16="http://schemas.microsoft.com/office/drawing/2014/main" id="{8A55EE66-C878-49FF-A478-E0A7168418EE}"/>
            </a:ext>
          </a:extLst>
        </xdr:cNvPr>
        <xdr:cNvSpPr/>
      </xdr:nvSpPr>
      <xdr:spPr>
        <a:xfrm>
          <a:off x="8639175" y="17230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29" name="フローチャート: 判断 428">
          <a:extLst>
            <a:ext uri="{FF2B5EF4-FFF2-40B4-BE49-F238E27FC236}">
              <a16:creationId xmlns:a16="http://schemas.microsoft.com/office/drawing/2014/main" id="{AE70D945-0EBB-4EF9-9401-973BBF5299AA}"/>
            </a:ext>
          </a:extLst>
        </xdr:cNvPr>
        <xdr:cNvSpPr/>
      </xdr:nvSpPr>
      <xdr:spPr>
        <a:xfrm>
          <a:off x="7839075" y="172307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30" name="フローチャート: 判断 429">
          <a:extLst>
            <a:ext uri="{FF2B5EF4-FFF2-40B4-BE49-F238E27FC236}">
              <a16:creationId xmlns:a16="http://schemas.microsoft.com/office/drawing/2014/main" id="{EF8ACF08-A94C-4E09-B721-89730C182AE1}"/>
            </a:ext>
          </a:extLst>
        </xdr:cNvPr>
        <xdr:cNvSpPr/>
      </xdr:nvSpPr>
      <xdr:spPr>
        <a:xfrm>
          <a:off x="7029450"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31" name="フローチャート: 判断 430">
          <a:extLst>
            <a:ext uri="{FF2B5EF4-FFF2-40B4-BE49-F238E27FC236}">
              <a16:creationId xmlns:a16="http://schemas.microsoft.com/office/drawing/2014/main" id="{2EBB810C-3337-4C9F-B45A-321667B99F74}"/>
            </a:ext>
          </a:extLst>
        </xdr:cNvPr>
        <xdr:cNvSpPr/>
      </xdr:nvSpPr>
      <xdr:spPr>
        <a:xfrm>
          <a:off x="6238875" y="17590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D8A1D83-0AB7-470C-BCEF-E68EC67A42B8}"/>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480DF38-4E49-461B-B695-63C1459E2477}"/>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1E12AD94-2144-48D9-AADB-9EA744A76F4E}"/>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DCF77750-78B8-43B9-ABBC-01491D3740AD}"/>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CB98FCEB-55AE-4212-B682-038F1E859426}"/>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437" name="楕円 436">
          <a:extLst>
            <a:ext uri="{FF2B5EF4-FFF2-40B4-BE49-F238E27FC236}">
              <a16:creationId xmlns:a16="http://schemas.microsoft.com/office/drawing/2014/main" id="{1B46FFB3-E6F6-412A-81A1-46647D4D6BB7}"/>
            </a:ext>
          </a:extLst>
        </xdr:cNvPr>
        <xdr:cNvSpPr/>
      </xdr:nvSpPr>
      <xdr:spPr>
        <a:xfrm>
          <a:off x="9401175" y="1777618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438" name="【保健所】&#10;一人当たり面積該当値テキスト">
          <a:extLst>
            <a:ext uri="{FF2B5EF4-FFF2-40B4-BE49-F238E27FC236}">
              <a16:creationId xmlns:a16="http://schemas.microsoft.com/office/drawing/2014/main" id="{F2691268-D354-4768-AFFC-D50D63722123}"/>
            </a:ext>
          </a:extLst>
        </xdr:cNvPr>
        <xdr:cNvSpPr txBox="1"/>
      </xdr:nvSpPr>
      <xdr:spPr>
        <a:xfrm>
          <a:off x="9477375"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439" name="楕円 438">
          <a:extLst>
            <a:ext uri="{FF2B5EF4-FFF2-40B4-BE49-F238E27FC236}">
              <a16:creationId xmlns:a16="http://schemas.microsoft.com/office/drawing/2014/main" id="{1D32F941-8B08-4BD7-B2F3-20C21D28403A}"/>
            </a:ext>
          </a:extLst>
        </xdr:cNvPr>
        <xdr:cNvSpPr/>
      </xdr:nvSpPr>
      <xdr:spPr>
        <a:xfrm>
          <a:off x="8639175" y="177761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440" name="直線コネクタ 439">
          <a:extLst>
            <a:ext uri="{FF2B5EF4-FFF2-40B4-BE49-F238E27FC236}">
              <a16:creationId xmlns:a16="http://schemas.microsoft.com/office/drawing/2014/main" id="{38C1B899-D9C0-45FF-A174-DCA616ECF699}"/>
            </a:ext>
          </a:extLst>
        </xdr:cNvPr>
        <xdr:cNvCxnSpPr/>
      </xdr:nvCxnSpPr>
      <xdr:spPr>
        <a:xfrm>
          <a:off x="8686800" y="178238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116839</xdr:rowOff>
    </xdr:from>
    <xdr:to>
      <xdr:col>46</xdr:col>
      <xdr:colOff>38100</xdr:colOff>
      <xdr:row>109</xdr:row>
      <xdr:rowOff>46989</xdr:rowOff>
    </xdr:to>
    <xdr:sp macro="" textlink="">
      <xdr:nvSpPr>
        <xdr:cNvPr id="441" name="楕円 440">
          <a:extLst>
            <a:ext uri="{FF2B5EF4-FFF2-40B4-BE49-F238E27FC236}">
              <a16:creationId xmlns:a16="http://schemas.microsoft.com/office/drawing/2014/main" id="{43C2CC58-CA50-410F-A9F9-5DF346D695F7}"/>
            </a:ext>
          </a:extLst>
        </xdr:cNvPr>
        <xdr:cNvSpPr/>
      </xdr:nvSpPr>
      <xdr:spPr>
        <a:xfrm>
          <a:off x="7839075" y="177761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167639</xdr:rowOff>
    </xdr:from>
    <xdr:to>
      <xdr:col>50</xdr:col>
      <xdr:colOff>114300</xdr:colOff>
      <xdr:row>108</xdr:row>
      <xdr:rowOff>167639</xdr:rowOff>
    </xdr:to>
    <xdr:cxnSp macro="">
      <xdr:nvCxnSpPr>
        <xdr:cNvPr id="442" name="直線コネクタ 441">
          <a:extLst>
            <a:ext uri="{FF2B5EF4-FFF2-40B4-BE49-F238E27FC236}">
              <a16:creationId xmlns:a16="http://schemas.microsoft.com/office/drawing/2014/main" id="{7314BD64-2439-4478-B23D-8109F58987BD}"/>
            </a:ext>
          </a:extLst>
        </xdr:cNvPr>
        <xdr:cNvCxnSpPr/>
      </xdr:nvCxnSpPr>
      <xdr:spPr>
        <a:xfrm>
          <a:off x="7886700" y="178238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116839</xdr:rowOff>
    </xdr:from>
    <xdr:to>
      <xdr:col>41</xdr:col>
      <xdr:colOff>101600</xdr:colOff>
      <xdr:row>109</xdr:row>
      <xdr:rowOff>46989</xdr:rowOff>
    </xdr:to>
    <xdr:sp macro="" textlink="">
      <xdr:nvSpPr>
        <xdr:cNvPr id="443" name="楕円 442">
          <a:extLst>
            <a:ext uri="{FF2B5EF4-FFF2-40B4-BE49-F238E27FC236}">
              <a16:creationId xmlns:a16="http://schemas.microsoft.com/office/drawing/2014/main" id="{7E7FA52D-540B-4C3F-8102-E05C133303A1}"/>
            </a:ext>
          </a:extLst>
        </xdr:cNvPr>
        <xdr:cNvSpPr/>
      </xdr:nvSpPr>
      <xdr:spPr>
        <a:xfrm>
          <a:off x="7029450" y="177761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167639</xdr:rowOff>
    </xdr:from>
    <xdr:to>
      <xdr:col>45</xdr:col>
      <xdr:colOff>177800</xdr:colOff>
      <xdr:row>108</xdr:row>
      <xdr:rowOff>167639</xdr:rowOff>
    </xdr:to>
    <xdr:cxnSp macro="">
      <xdr:nvCxnSpPr>
        <xdr:cNvPr id="444" name="直線コネクタ 443">
          <a:extLst>
            <a:ext uri="{FF2B5EF4-FFF2-40B4-BE49-F238E27FC236}">
              <a16:creationId xmlns:a16="http://schemas.microsoft.com/office/drawing/2014/main" id="{32FCF1AB-B54C-4854-8B3F-D5C589F2B0FC}"/>
            </a:ext>
          </a:extLst>
        </xdr:cNvPr>
        <xdr:cNvCxnSpPr/>
      </xdr:nvCxnSpPr>
      <xdr:spPr>
        <a:xfrm>
          <a:off x="7077075" y="1782381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45" name="n_1aveValue【保健所】&#10;一人当たり面積">
          <a:extLst>
            <a:ext uri="{FF2B5EF4-FFF2-40B4-BE49-F238E27FC236}">
              <a16:creationId xmlns:a16="http://schemas.microsoft.com/office/drawing/2014/main" id="{804026E8-1EC9-46A9-ABEC-FA3C68BAC05E}"/>
            </a:ext>
          </a:extLst>
        </xdr:cNvPr>
        <xdr:cNvSpPr txBox="1"/>
      </xdr:nvSpPr>
      <xdr:spPr>
        <a:xfrm>
          <a:off x="8458277"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46" name="n_2aveValue【保健所】&#10;一人当たり面積">
          <a:extLst>
            <a:ext uri="{FF2B5EF4-FFF2-40B4-BE49-F238E27FC236}">
              <a16:creationId xmlns:a16="http://schemas.microsoft.com/office/drawing/2014/main" id="{E413F825-2F1B-4810-8062-B4A2AC2FFD46}"/>
            </a:ext>
          </a:extLst>
        </xdr:cNvPr>
        <xdr:cNvSpPr txBox="1"/>
      </xdr:nvSpPr>
      <xdr:spPr>
        <a:xfrm>
          <a:off x="7677227"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47" name="n_3aveValue【保健所】&#10;一人当たり面積">
          <a:extLst>
            <a:ext uri="{FF2B5EF4-FFF2-40B4-BE49-F238E27FC236}">
              <a16:creationId xmlns:a16="http://schemas.microsoft.com/office/drawing/2014/main" id="{729503C6-B623-4057-8C0E-F450E8FAC330}"/>
            </a:ext>
          </a:extLst>
        </xdr:cNvPr>
        <xdr:cNvSpPr txBox="1"/>
      </xdr:nvSpPr>
      <xdr:spPr>
        <a:xfrm>
          <a:off x="6867602"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48" name="n_4aveValue【保健所】&#10;一人当たり面積">
          <a:extLst>
            <a:ext uri="{FF2B5EF4-FFF2-40B4-BE49-F238E27FC236}">
              <a16:creationId xmlns:a16="http://schemas.microsoft.com/office/drawing/2014/main" id="{2D2BC742-FA05-4EF9-BAC5-28B29C28EA2D}"/>
            </a:ext>
          </a:extLst>
        </xdr:cNvPr>
        <xdr:cNvSpPr txBox="1"/>
      </xdr:nvSpPr>
      <xdr:spPr>
        <a:xfrm>
          <a:off x="6067502" y="173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449" name="n_1mainValue【保健所】&#10;一人当たり面積">
          <a:extLst>
            <a:ext uri="{FF2B5EF4-FFF2-40B4-BE49-F238E27FC236}">
              <a16:creationId xmlns:a16="http://schemas.microsoft.com/office/drawing/2014/main" id="{C3E6213C-9064-400F-A443-BFB43E891CA0}"/>
            </a:ext>
          </a:extLst>
        </xdr:cNvPr>
        <xdr:cNvSpPr txBox="1"/>
      </xdr:nvSpPr>
      <xdr:spPr>
        <a:xfrm>
          <a:off x="8458277"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38116</xdr:rowOff>
    </xdr:from>
    <xdr:ext cx="469744" cy="259045"/>
    <xdr:sp macro="" textlink="">
      <xdr:nvSpPr>
        <xdr:cNvPr id="450" name="n_2mainValue【保健所】&#10;一人当たり面積">
          <a:extLst>
            <a:ext uri="{FF2B5EF4-FFF2-40B4-BE49-F238E27FC236}">
              <a16:creationId xmlns:a16="http://schemas.microsoft.com/office/drawing/2014/main" id="{01D485FD-2BE6-4685-9241-424D2B9E0452}"/>
            </a:ext>
          </a:extLst>
        </xdr:cNvPr>
        <xdr:cNvSpPr txBox="1"/>
      </xdr:nvSpPr>
      <xdr:spPr>
        <a:xfrm>
          <a:off x="7677227"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38116</xdr:rowOff>
    </xdr:from>
    <xdr:ext cx="469744" cy="259045"/>
    <xdr:sp macro="" textlink="">
      <xdr:nvSpPr>
        <xdr:cNvPr id="451" name="n_3mainValue【保健所】&#10;一人当たり面積">
          <a:extLst>
            <a:ext uri="{FF2B5EF4-FFF2-40B4-BE49-F238E27FC236}">
              <a16:creationId xmlns:a16="http://schemas.microsoft.com/office/drawing/2014/main" id="{D8C44B33-4012-4AFF-A561-116F9D72ECCA}"/>
            </a:ext>
          </a:extLst>
        </xdr:cNvPr>
        <xdr:cNvSpPr txBox="1"/>
      </xdr:nvSpPr>
      <xdr:spPr>
        <a:xfrm>
          <a:off x="6867602"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0EFB53A6-7C9A-4D6D-B209-B38DFA1564D6}"/>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3" name="正方形/長方形 452">
          <a:extLst>
            <a:ext uri="{FF2B5EF4-FFF2-40B4-BE49-F238E27FC236}">
              <a16:creationId xmlns:a16="http://schemas.microsoft.com/office/drawing/2014/main" id="{E01CFABE-6655-43AA-A027-AAE5EF4BC1E3}"/>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4" name="正方形/長方形 453">
          <a:extLst>
            <a:ext uri="{FF2B5EF4-FFF2-40B4-BE49-F238E27FC236}">
              <a16:creationId xmlns:a16="http://schemas.microsoft.com/office/drawing/2014/main" id="{27FBC66F-DE11-44CC-96F2-C7560DDA402F}"/>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5" name="正方形/長方形 454">
          <a:extLst>
            <a:ext uri="{FF2B5EF4-FFF2-40B4-BE49-F238E27FC236}">
              <a16:creationId xmlns:a16="http://schemas.microsoft.com/office/drawing/2014/main" id="{9867A841-24E2-4A1A-B3CB-1FADE8181841}"/>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6" name="正方形/長方形 455">
          <a:extLst>
            <a:ext uri="{FF2B5EF4-FFF2-40B4-BE49-F238E27FC236}">
              <a16:creationId xmlns:a16="http://schemas.microsoft.com/office/drawing/2014/main" id="{9199192D-CCA4-4FDB-9265-2F72C351AB4B}"/>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6E914D63-69C0-49B4-B6A7-D2357512ADF3}"/>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2648F8CE-0179-497B-88D3-06A4C35B8AC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BC8D93BF-7F46-4960-A7AF-61FBF629FB2F}"/>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0" name="テキスト ボックス 459">
          <a:extLst>
            <a:ext uri="{FF2B5EF4-FFF2-40B4-BE49-F238E27FC236}">
              <a16:creationId xmlns:a16="http://schemas.microsoft.com/office/drawing/2014/main" id="{F165E4B4-6079-44C3-A9AA-0F3B3175C86B}"/>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1" name="直線コネクタ 460">
          <a:extLst>
            <a:ext uri="{FF2B5EF4-FFF2-40B4-BE49-F238E27FC236}">
              <a16:creationId xmlns:a16="http://schemas.microsoft.com/office/drawing/2014/main" id="{8FC0CE26-ADD3-4E6D-A60C-93F213484D32}"/>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2" name="テキスト ボックス 461">
          <a:extLst>
            <a:ext uri="{FF2B5EF4-FFF2-40B4-BE49-F238E27FC236}">
              <a16:creationId xmlns:a16="http://schemas.microsoft.com/office/drawing/2014/main" id="{40C20935-D3B2-4210-9985-122CA7B8E037}"/>
            </a:ext>
          </a:extLst>
        </xdr:cNvPr>
        <xdr:cNvSpPr txBox="1"/>
      </xdr:nvSpPr>
      <xdr:spPr>
        <a:xfrm>
          <a:off x="10845966"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3" name="直線コネクタ 462">
          <a:extLst>
            <a:ext uri="{FF2B5EF4-FFF2-40B4-BE49-F238E27FC236}">
              <a16:creationId xmlns:a16="http://schemas.microsoft.com/office/drawing/2014/main" id="{0D32FF3D-EECF-4D68-ADBF-833B9734AC4D}"/>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4" name="テキスト ボックス 463">
          <a:extLst>
            <a:ext uri="{FF2B5EF4-FFF2-40B4-BE49-F238E27FC236}">
              <a16:creationId xmlns:a16="http://schemas.microsoft.com/office/drawing/2014/main" id="{1BBC7127-94CC-4B53-BEC0-966CA5C8A8FC}"/>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5" name="直線コネクタ 464">
          <a:extLst>
            <a:ext uri="{FF2B5EF4-FFF2-40B4-BE49-F238E27FC236}">
              <a16:creationId xmlns:a16="http://schemas.microsoft.com/office/drawing/2014/main" id="{2CDC66FE-A964-439C-978E-0FF27DB87D42}"/>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6" name="テキスト ボックス 465">
          <a:extLst>
            <a:ext uri="{FF2B5EF4-FFF2-40B4-BE49-F238E27FC236}">
              <a16:creationId xmlns:a16="http://schemas.microsoft.com/office/drawing/2014/main" id="{CF67AC39-E7F3-4FA6-812C-2867822F7D6D}"/>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7" name="直線コネクタ 466">
          <a:extLst>
            <a:ext uri="{FF2B5EF4-FFF2-40B4-BE49-F238E27FC236}">
              <a16:creationId xmlns:a16="http://schemas.microsoft.com/office/drawing/2014/main" id="{2C609D73-173E-46BE-A5B2-26DEE60BC4AD}"/>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8" name="テキスト ボックス 467">
          <a:extLst>
            <a:ext uri="{FF2B5EF4-FFF2-40B4-BE49-F238E27FC236}">
              <a16:creationId xmlns:a16="http://schemas.microsoft.com/office/drawing/2014/main" id="{D1A91878-C64F-405C-B295-64B7531FB2B7}"/>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F25724D2-ED5B-400E-B3B7-1CB4C195EF86}"/>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a:extLst>
            <a:ext uri="{FF2B5EF4-FFF2-40B4-BE49-F238E27FC236}">
              <a16:creationId xmlns:a16="http://schemas.microsoft.com/office/drawing/2014/main" id="{3A8AE0FB-EFB5-4E29-9D7A-038AB1CDE689}"/>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試験研究機関】&#10;有形固定資産減価償却率グラフ枠">
          <a:extLst>
            <a:ext uri="{FF2B5EF4-FFF2-40B4-BE49-F238E27FC236}">
              <a16:creationId xmlns:a16="http://schemas.microsoft.com/office/drawing/2014/main" id="{704EDEB6-B1CF-4D1E-864B-9483361A2334}"/>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48768</xdr:rowOff>
    </xdr:from>
    <xdr:to>
      <xdr:col>85</xdr:col>
      <xdr:colOff>126364</xdr:colOff>
      <xdr:row>41</xdr:row>
      <xdr:rowOff>156210</xdr:rowOff>
    </xdr:to>
    <xdr:cxnSp macro="">
      <xdr:nvCxnSpPr>
        <xdr:cNvPr id="472" name="直線コネクタ 471">
          <a:extLst>
            <a:ext uri="{FF2B5EF4-FFF2-40B4-BE49-F238E27FC236}">
              <a16:creationId xmlns:a16="http://schemas.microsoft.com/office/drawing/2014/main" id="{FBDB8B1C-1DEC-421B-ADE5-CF8095EA5C5D}"/>
            </a:ext>
          </a:extLst>
        </xdr:cNvPr>
        <xdr:cNvCxnSpPr/>
      </xdr:nvCxnSpPr>
      <xdr:spPr>
        <a:xfrm flipV="1">
          <a:off x="14695170" y="5560568"/>
          <a:ext cx="1269" cy="12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73" name="【試験研究機関】&#10;有形固定資産減価償却率最小値テキスト">
          <a:extLst>
            <a:ext uri="{FF2B5EF4-FFF2-40B4-BE49-F238E27FC236}">
              <a16:creationId xmlns:a16="http://schemas.microsoft.com/office/drawing/2014/main" id="{20956E09-DBF6-464A-AC42-5D71E1C386DE}"/>
            </a:ext>
          </a:extLst>
        </xdr:cNvPr>
        <xdr:cNvSpPr txBox="1"/>
      </xdr:nvSpPr>
      <xdr:spPr>
        <a:xfrm>
          <a:off x="14744700" y="681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74" name="直線コネクタ 473">
          <a:extLst>
            <a:ext uri="{FF2B5EF4-FFF2-40B4-BE49-F238E27FC236}">
              <a16:creationId xmlns:a16="http://schemas.microsoft.com/office/drawing/2014/main" id="{C6E7DFCB-78B1-4E8A-8E0D-BF47A6274463}"/>
            </a:ext>
          </a:extLst>
        </xdr:cNvPr>
        <xdr:cNvCxnSpPr/>
      </xdr:nvCxnSpPr>
      <xdr:spPr>
        <a:xfrm>
          <a:off x="14611350" y="68078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166895</xdr:rowOff>
    </xdr:from>
    <xdr:ext cx="405111" cy="259045"/>
    <xdr:sp macro="" textlink="">
      <xdr:nvSpPr>
        <xdr:cNvPr id="475" name="【試験研究機関】&#10;有形固定資産減価償却率最大値テキスト">
          <a:extLst>
            <a:ext uri="{FF2B5EF4-FFF2-40B4-BE49-F238E27FC236}">
              <a16:creationId xmlns:a16="http://schemas.microsoft.com/office/drawing/2014/main" id="{EDFCEAC5-9ED6-4065-BDD0-0CB2B62FD57B}"/>
            </a:ext>
          </a:extLst>
        </xdr:cNvPr>
        <xdr:cNvSpPr txBox="1"/>
      </xdr:nvSpPr>
      <xdr:spPr>
        <a:xfrm>
          <a:off x="14744700" y="535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76" name="直線コネクタ 475">
          <a:extLst>
            <a:ext uri="{FF2B5EF4-FFF2-40B4-BE49-F238E27FC236}">
              <a16:creationId xmlns:a16="http://schemas.microsoft.com/office/drawing/2014/main" id="{DFFD55CB-F4DB-44F1-B792-574E52DD2D7D}"/>
            </a:ext>
          </a:extLst>
        </xdr:cNvPr>
        <xdr:cNvCxnSpPr/>
      </xdr:nvCxnSpPr>
      <xdr:spPr>
        <a:xfrm>
          <a:off x="14611350" y="55605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116857</xdr:rowOff>
    </xdr:from>
    <xdr:ext cx="405111" cy="259045"/>
    <xdr:sp macro="" textlink="">
      <xdr:nvSpPr>
        <xdr:cNvPr id="477" name="【試験研究機関】&#10;有形固定資産減価償却率平均値テキスト">
          <a:extLst>
            <a:ext uri="{FF2B5EF4-FFF2-40B4-BE49-F238E27FC236}">
              <a16:creationId xmlns:a16="http://schemas.microsoft.com/office/drawing/2014/main" id="{C901F190-D85B-4559-903F-963EC5EBD0DF}"/>
            </a:ext>
          </a:extLst>
        </xdr:cNvPr>
        <xdr:cNvSpPr txBox="1"/>
      </xdr:nvSpPr>
      <xdr:spPr>
        <a:xfrm>
          <a:off x="147447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78" name="フローチャート: 判断 477">
          <a:extLst>
            <a:ext uri="{FF2B5EF4-FFF2-40B4-BE49-F238E27FC236}">
              <a16:creationId xmlns:a16="http://schemas.microsoft.com/office/drawing/2014/main" id="{F825D714-8119-47E9-A26A-CA215AECF326}"/>
            </a:ext>
          </a:extLst>
        </xdr:cNvPr>
        <xdr:cNvSpPr/>
      </xdr:nvSpPr>
      <xdr:spPr>
        <a:xfrm>
          <a:off x="14649450" y="62566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66548</xdr:rowOff>
    </xdr:from>
    <xdr:to>
      <xdr:col>81</xdr:col>
      <xdr:colOff>101600</xdr:colOff>
      <xdr:row>38</xdr:row>
      <xdr:rowOff>168148</xdr:rowOff>
    </xdr:to>
    <xdr:sp macro="" textlink="">
      <xdr:nvSpPr>
        <xdr:cNvPr id="479" name="フローチャート: 判断 478">
          <a:extLst>
            <a:ext uri="{FF2B5EF4-FFF2-40B4-BE49-F238E27FC236}">
              <a16:creationId xmlns:a16="http://schemas.microsoft.com/office/drawing/2014/main" id="{5F5ECC47-5349-437B-8922-6237176F0843}"/>
            </a:ext>
          </a:extLst>
        </xdr:cNvPr>
        <xdr:cNvSpPr/>
      </xdr:nvSpPr>
      <xdr:spPr>
        <a:xfrm>
          <a:off x="13887450" y="623239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80" name="フローチャート: 判断 479">
          <a:extLst>
            <a:ext uri="{FF2B5EF4-FFF2-40B4-BE49-F238E27FC236}">
              <a16:creationId xmlns:a16="http://schemas.microsoft.com/office/drawing/2014/main" id="{01B4CB65-8A5A-4D35-ADA5-CA1E3899D86F}"/>
            </a:ext>
          </a:extLst>
        </xdr:cNvPr>
        <xdr:cNvSpPr/>
      </xdr:nvSpPr>
      <xdr:spPr>
        <a:xfrm>
          <a:off x="13096875" y="61894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29972</xdr:rowOff>
    </xdr:from>
    <xdr:to>
      <xdr:col>72</xdr:col>
      <xdr:colOff>38100</xdr:colOff>
      <xdr:row>38</xdr:row>
      <xdr:rowOff>131572</xdr:rowOff>
    </xdr:to>
    <xdr:sp macro="" textlink="">
      <xdr:nvSpPr>
        <xdr:cNvPr id="481" name="フローチャート: 判断 480">
          <a:extLst>
            <a:ext uri="{FF2B5EF4-FFF2-40B4-BE49-F238E27FC236}">
              <a16:creationId xmlns:a16="http://schemas.microsoft.com/office/drawing/2014/main" id="{2C935D82-BBB6-4392-B61F-A1FDFB4F63EB}"/>
            </a:ext>
          </a:extLst>
        </xdr:cNvPr>
        <xdr:cNvSpPr/>
      </xdr:nvSpPr>
      <xdr:spPr>
        <a:xfrm>
          <a:off x="12296775" y="618947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64262</xdr:rowOff>
    </xdr:from>
    <xdr:to>
      <xdr:col>67</xdr:col>
      <xdr:colOff>101600</xdr:colOff>
      <xdr:row>37</xdr:row>
      <xdr:rowOff>165862</xdr:rowOff>
    </xdr:to>
    <xdr:sp macro="" textlink="">
      <xdr:nvSpPr>
        <xdr:cNvPr id="482" name="フローチャート: 判断 481">
          <a:extLst>
            <a:ext uri="{FF2B5EF4-FFF2-40B4-BE49-F238E27FC236}">
              <a16:creationId xmlns:a16="http://schemas.microsoft.com/office/drawing/2014/main" id="{15E5DB55-BC69-46BD-AE04-7E74C1609267}"/>
            </a:ext>
          </a:extLst>
        </xdr:cNvPr>
        <xdr:cNvSpPr/>
      </xdr:nvSpPr>
      <xdr:spPr>
        <a:xfrm>
          <a:off x="11487150" y="60681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D5D6855-B66F-4BE1-B342-C6958F7512DA}"/>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23EF1E9-A5D7-450B-98CE-40BE7B5A4019}"/>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2B36C98-A2DE-45FB-A738-F6992272ED4D}"/>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492F8BD-831B-48CB-A844-02DDF774ACA7}"/>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F3886B8-3915-4948-83CF-43C68DCE0C7D}"/>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52832</xdr:rowOff>
    </xdr:from>
    <xdr:to>
      <xdr:col>85</xdr:col>
      <xdr:colOff>177800</xdr:colOff>
      <xdr:row>40</xdr:row>
      <xdr:rowOff>154432</xdr:rowOff>
    </xdr:to>
    <xdr:sp macro="" textlink="">
      <xdr:nvSpPr>
        <xdr:cNvPr id="488" name="楕円 487">
          <a:extLst>
            <a:ext uri="{FF2B5EF4-FFF2-40B4-BE49-F238E27FC236}">
              <a16:creationId xmlns:a16="http://schemas.microsoft.com/office/drawing/2014/main" id="{48108C8E-8B13-4609-9569-97BF77E04366}"/>
            </a:ext>
          </a:extLst>
        </xdr:cNvPr>
        <xdr:cNvSpPr/>
      </xdr:nvSpPr>
      <xdr:spPr>
        <a:xfrm>
          <a:off x="14649450" y="65361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31259</xdr:rowOff>
    </xdr:from>
    <xdr:ext cx="405111" cy="259045"/>
    <xdr:sp macro="" textlink="">
      <xdr:nvSpPr>
        <xdr:cNvPr id="489" name="【試験研究機関】&#10;有形固定資産減価償却率該当値テキスト">
          <a:extLst>
            <a:ext uri="{FF2B5EF4-FFF2-40B4-BE49-F238E27FC236}">
              <a16:creationId xmlns:a16="http://schemas.microsoft.com/office/drawing/2014/main" id="{CB43E4CB-4BD7-4CB7-8CE5-C7EDEA1A7162}"/>
            </a:ext>
          </a:extLst>
        </xdr:cNvPr>
        <xdr:cNvSpPr txBox="1"/>
      </xdr:nvSpPr>
      <xdr:spPr>
        <a:xfrm>
          <a:off x="14744700" y="651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137414</xdr:rowOff>
    </xdr:from>
    <xdr:to>
      <xdr:col>81</xdr:col>
      <xdr:colOff>101600</xdr:colOff>
      <xdr:row>40</xdr:row>
      <xdr:rowOff>67564</xdr:rowOff>
    </xdr:to>
    <xdr:sp macro="" textlink="">
      <xdr:nvSpPr>
        <xdr:cNvPr id="490" name="楕円 489">
          <a:extLst>
            <a:ext uri="{FF2B5EF4-FFF2-40B4-BE49-F238E27FC236}">
              <a16:creationId xmlns:a16="http://schemas.microsoft.com/office/drawing/2014/main" id="{2F46A5BC-3262-4979-9AAB-8DDF7E76B491}"/>
            </a:ext>
          </a:extLst>
        </xdr:cNvPr>
        <xdr:cNvSpPr/>
      </xdr:nvSpPr>
      <xdr:spPr>
        <a:xfrm>
          <a:off x="13887450" y="64651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xdr:rowOff>
    </xdr:from>
    <xdr:to>
      <xdr:col>85</xdr:col>
      <xdr:colOff>127000</xdr:colOff>
      <xdr:row>40</xdr:row>
      <xdr:rowOff>103632</xdr:rowOff>
    </xdr:to>
    <xdr:cxnSp macro="">
      <xdr:nvCxnSpPr>
        <xdr:cNvPr id="491" name="直線コネクタ 490">
          <a:extLst>
            <a:ext uri="{FF2B5EF4-FFF2-40B4-BE49-F238E27FC236}">
              <a16:creationId xmlns:a16="http://schemas.microsoft.com/office/drawing/2014/main" id="{D8448176-7405-4D29-8A51-4B7F4F869885}"/>
            </a:ext>
          </a:extLst>
        </xdr:cNvPr>
        <xdr:cNvCxnSpPr/>
      </xdr:nvCxnSpPr>
      <xdr:spPr>
        <a:xfrm>
          <a:off x="13935075" y="6503289"/>
          <a:ext cx="762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55118</xdr:rowOff>
    </xdr:from>
    <xdr:to>
      <xdr:col>76</xdr:col>
      <xdr:colOff>165100</xdr:colOff>
      <xdr:row>39</xdr:row>
      <xdr:rowOff>156718</xdr:rowOff>
    </xdr:to>
    <xdr:sp macro="" textlink="">
      <xdr:nvSpPr>
        <xdr:cNvPr id="492" name="楕円 491">
          <a:extLst>
            <a:ext uri="{FF2B5EF4-FFF2-40B4-BE49-F238E27FC236}">
              <a16:creationId xmlns:a16="http://schemas.microsoft.com/office/drawing/2014/main" id="{ABCFC98A-8CB9-4CBC-BDEC-C33976EC2719}"/>
            </a:ext>
          </a:extLst>
        </xdr:cNvPr>
        <xdr:cNvSpPr/>
      </xdr:nvSpPr>
      <xdr:spPr>
        <a:xfrm>
          <a:off x="13096875" y="63797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105918</xdr:rowOff>
    </xdr:from>
    <xdr:to>
      <xdr:col>81</xdr:col>
      <xdr:colOff>50800</xdr:colOff>
      <xdr:row>40</xdr:row>
      <xdr:rowOff>16764</xdr:rowOff>
    </xdr:to>
    <xdr:cxnSp macro="">
      <xdr:nvCxnSpPr>
        <xdr:cNvPr id="493" name="直線コネクタ 492">
          <a:extLst>
            <a:ext uri="{FF2B5EF4-FFF2-40B4-BE49-F238E27FC236}">
              <a16:creationId xmlns:a16="http://schemas.microsoft.com/office/drawing/2014/main" id="{139AF6D3-7A01-4922-A5CF-630B04765E90}"/>
            </a:ext>
          </a:extLst>
        </xdr:cNvPr>
        <xdr:cNvCxnSpPr/>
      </xdr:nvCxnSpPr>
      <xdr:spPr>
        <a:xfrm>
          <a:off x="13144500" y="6427343"/>
          <a:ext cx="79057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157988</xdr:rowOff>
    </xdr:from>
    <xdr:to>
      <xdr:col>72</xdr:col>
      <xdr:colOff>38100</xdr:colOff>
      <xdr:row>39</xdr:row>
      <xdr:rowOff>88138</xdr:rowOff>
    </xdr:to>
    <xdr:sp macro="" textlink="">
      <xdr:nvSpPr>
        <xdr:cNvPr id="494" name="楕円 493">
          <a:extLst>
            <a:ext uri="{FF2B5EF4-FFF2-40B4-BE49-F238E27FC236}">
              <a16:creationId xmlns:a16="http://schemas.microsoft.com/office/drawing/2014/main" id="{359B8F4D-DF7E-45AF-B3A9-6DC932BE469E}"/>
            </a:ext>
          </a:extLst>
        </xdr:cNvPr>
        <xdr:cNvSpPr/>
      </xdr:nvSpPr>
      <xdr:spPr>
        <a:xfrm>
          <a:off x="12296775" y="63238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37338</xdr:rowOff>
    </xdr:from>
    <xdr:to>
      <xdr:col>76</xdr:col>
      <xdr:colOff>114300</xdr:colOff>
      <xdr:row>39</xdr:row>
      <xdr:rowOff>105918</xdr:rowOff>
    </xdr:to>
    <xdr:cxnSp macro="">
      <xdr:nvCxnSpPr>
        <xdr:cNvPr id="495" name="直線コネクタ 494">
          <a:extLst>
            <a:ext uri="{FF2B5EF4-FFF2-40B4-BE49-F238E27FC236}">
              <a16:creationId xmlns:a16="http://schemas.microsoft.com/office/drawing/2014/main" id="{C81D6639-5E01-40F6-99F8-2BA81DFE8264}"/>
            </a:ext>
          </a:extLst>
        </xdr:cNvPr>
        <xdr:cNvCxnSpPr/>
      </xdr:nvCxnSpPr>
      <xdr:spPr>
        <a:xfrm>
          <a:off x="12344400" y="6361938"/>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13225</xdr:rowOff>
    </xdr:from>
    <xdr:ext cx="405111" cy="259045"/>
    <xdr:sp macro="" textlink="">
      <xdr:nvSpPr>
        <xdr:cNvPr id="496" name="n_1aveValue【試験研究機関】&#10;有形固定資産減価償却率">
          <a:extLst>
            <a:ext uri="{FF2B5EF4-FFF2-40B4-BE49-F238E27FC236}">
              <a16:creationId xmlns:a16="http://schemas.microsoft.com/office/drawing/2014/main" id="{03F76C1F-691B-47F3-AC77-76CB8DBFB81A}"/>
            </a:ext>
          </a:extLst>
        </xdr:cNvPr>
        <xdr:cNvSpPr txBox="1"/>
      </xdr:nvSpPr>
      <xdr:spPr>
        <a:xfrm>
          <a:off x="13745219" y="6010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148099</xdr:rowOff>
    </xdr:from>
    <xdr:ext cx="405111" cy="259045"/>
    <xdr:sp macro="" textlink="">
      <xdr:nvSpPr>
        <xdr:cNvPr id="497" name="n_2aveValue【試験研究機関】&#10;有形固定資産減価償却率">
          <a:extLst>
            <a:ext uri="{FF2B5EF4-FFF2-40B4-BE49-F238E27FC236}">
              <a16:creationId xmlns:a16="http://schemas.microsoft.com/office/drawing/2014/main" id="{C0FA183C-CE66-4266-B591-C331AF584D85}"/>
            </a:ext>
          </a:extLst>
        </xdr:cNvPr>
        <xdr:cNvSpPr txBox="1"/>
      </xdr:nvSpPr>
      <xdr:spPr>
        <a:xfrm>
          <a:off x="12964169"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148099</xdr:rowOff>
    </xdr:from>
    <xdr:ext cx="405111" cy="259045"/>
    <xdr:sp macro="" textlink="">
      <xdr:nvSpPr>
        <xdr:cNvPr id="498" name="n_3aveValue【試験研究機関】&#10;有形固定資産減価償却率">
          <a:extLst>
            <a:ext uri="{FF2B5EF4-FFF2-40B4-BE49-F238E27FC236}">
              <a16:creationId xmlns:a16="http://schemas.microsoft.com/office/drawing/2014/main" id="{16C142B9-0395-4EA3-945A-B4A2328DFBB2}"/>
            </a:ext>
          </a:extLst>
        </xdr:cNvPr>
        <xdr:cNvSpPr txBox="1"/>
      </xdr:nvSpPr>
      <xdr:spPr>
        <a:xfrm>
          <a:off x="12164069"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10939</xdr:rowOff>
    </xdr:from>
    <xdr:ext cx="405111" cy="259045"/>
    <xdr:sp macro="" textlink="">
      <xdr:nvSpPr>
        <xdr:cNvPr id="499" name="n_4aveValue【試験研究機関】&#10;有形固定資産減価償却率">
          <a:extLst>
            <a:ext uri="{FF2B5EF4-FFF2-40B4-BE49-F238E27FC236}">
              <a16:creationId xmlns:a16="http://schemas.microsoft.com/office/drawing/2014/main" id="{459EDBD2-507F-457C-8AD9-2952B743459C}"/>
            </a:ext>
          </a:extLst>
        </xdr:cNvPr>
        <xdr:cNvSpPr txBox="1"/>
      </xdr:nvSpPr>
      <xdr:spPr>
        <a:xfrm>
          <a:off x="11354444" y="5846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58691</xdr:rowOff>
    </xdr:from>
    <xdr:ext cx="405111" cy="259045"/>
    <xdr:sp macro="" textlink="">
      <xdr:nvSpPr>
        <xdr:cNvPr id="500" name="n_1mainValue【試験研究機関】&#10;有形固定資産減価償却率">
          <a:extLst>
            <a:ext uri="{FF2B5EF4-FFF2-40B4-BE49-F238E27FC236}">
              <a16:creationId xmlns:a16="http://schemas.microsoft.com/office/drawing/2014/main" id="{BDD3BF17-CA57-4C6E-B04F-8BDF68FB3315}"/>
            </a:ext>
          </a:extLst>
        </xdr:cNvPr>
        <xdr:cNvSpPr txBox="1"/>
      </xdr:nvSpPr>
      <xdr:spPr>
        <a:xfrm>
          <a:off x="13745219" y="65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147845</xdr:rowOff>
    </xdr:from>
    <xdr:ext cx="405111" cy="259045"/>
    <xdr:sp macro="" textlink="">
      <xdr:nvSpPr>
        <xdr:cNvPr id="501" name="n_2mainValue【試験研究機関】&#10;有形固定資産減価償却率">
          <a:extLst>
            <a:ext uri="{FF2B5EF4-FFF2-40B4-BE49-F238E27FC236}">
              <a16:creationId xmlns:a16="http://schemas.microsoft.com/office/drawing/2014/main" id="{F2FC0B40-1E4E-4529-A5CB-404EDFE606B2}"/>
            </a:ext>
          </a:extLst>
        </xdr:cNvPr>
        <xdr:cNvSpPr txBox="1"/>
      </xdr:nvSpPr>
      <xdr:spPr>
        <a:xfrm>
          <a:off x="12964169" y="64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79265</xdr:rowOff>
    </xdr:from>
    <xdr:ext cx="405111" cy="259045"/>
    <xdr:sp macro="" textlink="">
      <xdr:nvSpPr>
        <xdr:cNvPr id="502" name="n_3mainValue【試験研究機関】&#10;有形固定資産減価償却率">
          <a:extLst>
            <a:ext uri="{FF2B5EF4-FFF2-40B4-BE49-F238E27FC236}">
              <a16:creationId xmlns:a16="http://schemas.microsoft.com/office/drawing/2014/main" id="{708891DF-5D22-46CF-8B8F-727E11F43525}"/>
            </a:ext>
          </a:extLst>
        </xdr:cNvPr>
        <xdr:cNvSpPr txBox="1"/>
      </xdr:nvSpPr>
      <xdr:spPr>
        <a:xfrm>
          <a:off x="12164069" y="640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C848B2B7-BD9D-427D-97DB-67BAAB0E573A}"/>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4" name="正方形/長方形 503">
          <a:extLst>
            <a:ext uri="{FF2B5EF4-FFF2-40B4-BE49-F238E27FC236}">
              <a16:creationId xmlns:a16="http://schemas.microsoft.com/office/drawing/2014/main" id="{A5FA369B-8ACA-41D3-B2BC-723C5A5BEF0F}"/>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5" name="正方形/長方形 504">
          <a:extLst>
            <a:ext uri="{FF2B5EF4-FFF2-40B4-BE49-F238E27FC236}">
              <a16:creationId xmlns:a16="http://schemas.microsoft.com/office/drawing/2014/main" id="{4D15B24A-5060-4DFB-9531-8C0A5362EC76}"/>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6" name="正方形/長方形 505">
          <a:extLst>
            <a:ext uri="{FF2B5EF4-FFF2-40B4-BE49-F238E27FC236}">
              <a16:creationId xmlns:a16="http://schemas.microsoft.com/office/drawing/2014/main" id="{68D57D24-8A31-47EF-A855-E2480254CB44}"/>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7" name="正方形/長方形 506">
          <a:extLst>
            <a:ext uri="{FF2B5EF4-FFF2-40B4-BE49-F238E27FC236}">
              <a16:creationId xmlns:a16="http://schemas.microsoft.com/office/drawing/2014/main" id="{A9A1AC08-BFF0-4B44-9FCA-59AFE8EB7454}"/>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984CA68E-3F8F-4FF3-AF26-18F26D5738C0}"/>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B599AD77-AB67-40A4-B169-F362FB874C66}"/>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31CED234-48D7-4E41-B8E5-1EF3DD2C90B3}"/>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534B97E0-F697-4A12-AAEC-F1E830C089D2}"/>
            </a:ext>
          </a:extLst>
        </xdr:cNvPr>
        <xdr:cNvCxnSpPr/>
      </xdr:nvCxnSpPr>
      <xdr:spPr>
        <a:xfrm>
          <a:off x="164592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215C567B-2D65-48E5-B606-B3A33F824327}"/>
            </a:ext>
          </a:extLst>
        </xdr:cNvPr>
        <xdr:cNvSpPr txBox="1"/>
      </xdr:nvSpPr>
      <xdr:spPr>
        <a:xfrm>
          <a:off x="160523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8941985F-F346-41BB-B3EF-AA5CEE6DD560}"/>
            </a:ext>
          </a:extLst>
        </xdr:cNvPr>
        <xdr:cNvCxnSpPr/>
      </xdr:nvCxnSpPr>
      <xdr:spPr>
        <a:xfrm>
          <a:off x="164592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a:extLst>
            <a:ext uri="{FF2B5EF4-FFF2-40B4-BE49-F238E27FC236}">
              <a16:creationId xmlns:a16="http://schemas.microsoft.com/office/drawing/2014/main" id="{AC43161A-59DB-450F-944D-F98F359DFC30}"/>
            </a:ext>
          </a:extLst>
        </xdr:cNvPr>
        <xdr:cNvSpPr txBox="1"/>
      </xdr:nvSpPr>
      <xdr:spPr>
        <a:xfrm>
          <a:off x="16052346"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E131CF50-99F4-4082-B30B-2A82812785F3}"/>
            </a:ext>
          </a:extLst>
        </xdr:cNvPr>
        <xdr:cNvCxnSpPr/>
      </xdr:nvCxnSpPr>
      <xdr:spPr>
        <a:xfrm>
          <a:off x="164592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a:extLst>
            <a:ext uri="{FF2B5EF4-FFF2-40B4-BE49-F238E27FC236}">
              <a16:creationId xmlns:a16="http://schemas.microsoft.com/office/drawing/2014/main" id="{2DA07EB2-9C73-4796-ADFE-9CA4CD0E5905}"/>
            </a:ext>
          </a:extLst>
        </xdr:cNvPr>
        <xdr:cNvSpPr txBox="1"/>
      </xdr:nvSpPr>
      <xdr:spPr>
        <a:xfrm>
          <a:off x="16052346"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F8E614B2-5029-4177-B857-425218ADA441}"/>
            </a:ext>
          </a:extLst>
        </xdr:cNvPr>
        <xdr:cNvCxnSpPr/>
      </xdr:nvCxnSpPr>
      <xdr:spPr>
        <a:xfrm>
          <a:off x="164592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a:extLst>
            <a:ext uri="{FF2B5EF4-FFF2-40B4-BE49-F238E27FC236}">
              <a16:creationId xmlns:a16="http://schemas.microsoft.com/office/drawing/2014/main" id="{0B562EF6-A943-446B-83AB-47027B50A443}"/>
            </a:ext>
          </a:extLst>
        </xdr:cNvPr>
        <xdr:cNvSpPr txBox="1"/>
      </xdr:nvSpPr>
      <xdr:spPr>
        <a:xfrm>
          <a:off x="16052346"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DA10E8CA-E371-4257-9721-34AC50C90E0E}"/>
            </a:ext>
          </a:extLst>
        </xdr:cNvPr>
        <xdr:cNvCxnSpPr/>
      </xdr:nvCxnSpPr>
      <xdr:spPr>
        <a:xfrm>
          <a:off x="164592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a:extLst>
            <a:ext uri="{FF2B5EF4-FFF2-40B4-BE49-F238E27FC236}">
              <a16:creationId xmlns:a16="http://schemas.microsoft.com/office/drawing/2014/main" id="{45C9DC21-D873-4CF0-A15D-88A27B6A05FC}"/>
            </a:ext>
          </a:extLst>
        </xdr:cNvPr>
        <xdr:cNvSpPr txBox="1"/>
      </xdr:nvSpPr>
      <xdr:spPr>
        <a:xfrm>
          <a:off x="16052346"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C6EEBA4E-E67C-46F5-8E36-A996F8A09291}"/>
            </a:ext>
          </a:extLst>
        </xdr:cNvPr>
        <xdr:cNvCxnSpPr/>
      </xdr:nvCxnSpPr>
      <xdr:spPr>
        <a:xfrm>
          <a:off x="164592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a:extLst>
            <a:ext uri="{FF2B5EF4-FFF2-40B4-BE49-F238E27FC236}">
              <a16:creationId xmlns:a16="http://schemas.microsoft.com/office/drawing/2014/main" id="{712765C5-4EB9-4F1C-8B38-A3210CC71F10}"/>
            </a:ext>
          </a:extLst>
        </xdr:cNvPr>
        <xdr:cNvSpPr txBox="1"/>
      </xdr:nvSpPr>
      <xdr:spPr>
        <a:xfrm>
          <a:off x="16052346"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E55EA05-3AA6-4818-B18C-04D32C520920}"/>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a:extLst>
            <a:ext uri="{FF2B5EF4-FFF2-40B4-BE49-F238E27FC236}">
              <a16:creationId xmlns:a16="http://schemas.microsoft.com/office/drawing/2014/main" id="{88790A32-9A59-4888-958E-95EC78FDBEFD}"/>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試験研究機関】&#10;一人当たり面積グラフ枠">
          <a:extLst>
            <a:ext uri="{FF2B5EF4-FFF2-40B4-BE49-F238E27FC236}">
              <a16:creationId xmlns:a16="http://schemas.microsoft.com/office/drawing/2014/main" id="{18E0A10F-1BE8-4EB0-93F9-6CE7D7AD1943}"/>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526" name="直線コネクタ 525">
          <a:extLst>
            <a:ext uri="{FF2B5EF4-FFF2-40B4-BE49-F238E27FC236}">
              <a16:creationId xmlns:a16="http://schemas.microsoft.com/office/drawing/2014/main" id="{45ACF234-FD6F-4633-A2E4-9B4886A73BD7}"/>
            </a:ext>
          </a:extLst>
        </xdr:cNvPr>
        <xdr:cNvCxnSpPr/>
      </xdr:nvCxnSpPr>
      <xdr:spPr>
        <a:xfrm flipV="1">
          <a:off x="19952970" y="5478689"/>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527" name="【試験研究機関】&#10;一人当たり面積最小値テキスト">
          <a:extLst>
            <a:ext uri="{FF2B5EF4-FFF2-40B4-BE49-F238E27FC236}">
              <a16:creationId xmlns:a16="http://schemas.microsoft.com/office/drawing/2014/main" id="{D3DD20C4-483C-43E8-A832-8C6CB36E4309}"/>
            </a:ext>
          </a:extLst>
        </xdr:cNvPr>
        <xdr:cNvSpPr txBox="1"/>
      </xdr:nvSpPr>
      <xdr:spPr>
        <a:xfrm>
          <a:off x="20002500" y="68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528" name="直線コネクタ 527">
          <a:extLst>
            <a:ext uri="{FF2B5EF4-FFF2-40B4-BE49-F238E27FC236}">
              <a16:creationId xmlns:a16="http://schemas.microsoft.com/office/drawing/2014/main" id="{4117C262-6725-4CA2-8B4A-C124E27131AA}"/>
            </a:ext>
          </a:extLst>
        </xdr:cNvPr>
        <xdr:cNvCxnSpPr/>
      </xdr:nvCxnSpPr>
      <xdr:spPr>
        <a:xfrm>
          <a:off x="19878675" y="68035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529" name="【試験研究機関】&#10;一人当たり面積最大値テキスト">
          <a:extLst>
            <a:ext uri="{FF2B5EF4-FFF2-40B4-BE49-F238E27FC236}">
              <a16:creationId xmlns:a16="http://schemas.microsoft.com/office/drawing/2014/main" id="{E7A343F9-0E2D-4F7F-AC11-C8CC2890B1AD}"/>
            </a:ext>
          </a:extLst>
        </xdr:cNvPr>
        <xdr:cNvSpPr txBox="1"/>
      </xdr:nvSpPr>
      <xdr:spPr>
        <a:xfrm>
          <a:off x="20002500" y="52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530" name="直線コネクタ 529">
          <a:extLst>
            <a:ext uri="{FF2B5EF4-FFF2-40B4-BE49-F238E27FC236}">
              <a16:creationId xmlns:a16="http://schemas.microsoft.com/office/drawing/2014/main" id="{CE640E75-C19F-483D-BC26-70DCDE2DDC61}"/>
            </a:ext>
          </a:extLst>
        </xdr:cNvPr>
        <xdr:cNvCxnSpPr/>
      </xdr:nvCxnSpPr>
      <xdr:spPr>
        <a:xfrm>
          <a:off x="19878675" y="54786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123570</xdr:rowOff>
    </xdr:from>
    <xdr:ext cx="469744" cy="259045"/>
    <xdr:sp macro="" textlink="">
      <xdr:nvSpPr>
        <xdr:cNvPr id="531" name="【試験研究機関】&#10;一人当たり面積平均値テキスト">
          <a:extLst>
            <a:ext uri="{FF2B5EF4-FFF2-40B4-BE49-F238E27FC236}">
              <a16:creationId xmlns:a16="http://schemas.microsoft.com/office/drawing/2014/main" id="{25F5CE8C-A175-4E1D-9A16-4139DF635E2E}"/>
            </a:ext>
          </a:extLst>
        </xdr:cNvPr>
        <xdr:cNvSpPr txBox="1"/>
      </xdr:nvSpPr>
      <xdr:spPr>
        <a:xfrm>
          <a:off x="20002500" y="5965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532" name="フローチャート: 判断 531">
          <a:extLst>
            <a:ext uri="{FF2B5EF4-FFF2-40B4-BE49-F238E27FC236}">
              <a16:creationId xmlns:a16="http://schemas.microsoft.com/office/drawing/2014/main" id="{A2548C6B-BA93-48F5-9983-CEA0A0CDFC46}"/>
            </a:ext>
          </a:extLst>
        </xdr:cNvPr>
        <xdr:cNvSpPr/>
      </xdr:nvSpPr>
      <xdr:spPr>
        <a:xfrm>
          <a:off x="19897725" y="59807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33" name="フローチャート: 判断 532">
          <a:extLst>
            <a:ext uri="{FF2B5EF4-FFF2-40B4-BE49-F238E27FC236}">
              <a16:creationId xmlns:a16="http://schemas.microsoft.com/office/drawing/2014/main" id="{D0608D19-2C87-4831-B7E4-6B3B0C20CE6C}"/>
            </a:ext>
          </a:extLst>
        </xdr:cNvPr>
        <xdr:cNvSpPr/>
      </xdr:nvSpPr>
      <xdr:spPr>
        <a:xfrm>
          <a:off x="19154775" y="59980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534" name="フローチャート: 判断 533">
          <a:extLst>
            <a:ext uri="{FF2B5EF4-FFF2-40B4-BE49-F238E27FC236}">
              <a16:creationId xmlns:a16="http://schemas.microsoft.com/office/drawing/2014/main" id="{3949FA52-949F-450D-9375-B9DC75E511FF}"/>
            </a:ext>
          </a:extLst>
        </xdr:cNvPr>
        <xdr:cNvSpPr/>
      </xdr:nvSpPr>
      <xdr:spPr>
        <a:xfrm>
          <a:off x="18345150" y="60179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35" name="フローチャート: 判断 534">
          <a:extLst>
            <a:ext uri="{FF2B5EF4-FFF2-40B4-BE49-F238E27FC236}">
              <a16:creationId xmlns:a16="http://schemas.microsoft.com/office/drawing/2014/main" id="{EE9E9CC6-1984-45FB-8448-623825E3EBCF}"/>
            </a:ext>
          </a:extLst>
        </xdr:cNvPr>
        <xdr:cNvSpPr/>
      </xdr:nvSpPr>
      <xdr:spPr>
        <a:xfrm>
          <a:off x="17554575" y="599802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536" name="フローチャート: 判断 535">
          <a:extLst>
            <a:ext uri="{FF2B5EF4-FFF2-40B4-BE49-F238E27FC236}">
              <a16:creationId xmlns:a16="http://schemas.microsoft.com/office/drawing/2014/main" id="{EE3AC279-2247-45AF-A45C-065682B3CA1A}"/>
            </a:ext>
          </a:extLst>
        </xdr:cNvPr>
        <xdr:cNvSpPr/>
      </xdr:nvSpPr>
      <xdr:spPr>
        <a:xfrm>
          <a:off x="16754475" y="642665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E1F702B7-134B-41C1-BD10-AAD0ADEB2BAE}"/>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BF15D8DF-7422-487D-8559-BA98D5789989}"/>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F3B7427-3A46-4783-8AF0-A8D9B110D3C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2AB569CF-AD67-4A90-A5B1-40BC825E9DBA}"/>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25BACFE2-F2E7-49A8-8890-FE767F12FED4}"/>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153307</xdr:rowOff>
    </xdr:from>
    <xdr:to>
      <xdr:col>116</xdr:col>
      <xdr:colOff>114300</xdr:colOff>
      <xdr:row>36</xdr:row>
      <xdr:rowOff>83457</xdr:rowOff>
    </xdr:to>
    <xdr:sp macro="" textlink="">
      <xdr:nvSpPr>
        <xdr:cNvPr id="542" name="楕円 541">
          <a:extLst>
            <a:ext uri="{FF2B5EF4-FFF2-40B4-BE49-F238E27FC236}">
              <a16:creationId xmlns:a16="http://schemas.microsoft.com/office/drawing/2014/main" id="{73153017-1B4F-4930-B708-3C494AC216EC}"/>
            </a:ext>
          </a:extLst>
        </xdr:cNvPr>
        <xdr:cNvSpPr/>
      </xdr:nvSpPr>
      <xdr:spPr>
        <a:xfrm>
          <a:off x="19897725" y="58302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4734</xdr:rowOff>
    </xdr:from>
    <xdr:ext cx="469744" cy="259045"/>
    <xdr:sp macro="" textlink="">
      <xdr:nvSpPr>
        <xdr:cNvPr id="543" name="【試験研究機関】&#10;一人当たり面積該当値テキスト">
          <a:extLst>
            <a:ext uri="{FF2B5EF4-FFF2-40B4-BE49-F238E27FC236}">
              <a16:creationId xmlns:a16="http://schemas.microsoft.com/office/drawing/2014/main" id="{C9F5CEBC-68DA-44C4-91F2-A8403BF669D6}"/>
            </a:ext>
          </a:extLst>
        </xdr:cNvPr>
        <xdr:cNvSpPr txBox="1"/>
      </xdr:nvSpPr>
      <xdr:spPr>
        <a:xfrm>
          <a:off x="20002500" y="568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3628</xdr:rowOff>
    </xdr:from>
    <xdr:to>
      <xdr:col>112</xdr:col>
      <xdr:colOff>38100</xdr:colOff>
      <xdr:row>36</xdr:row>
      <xdr:rowOff>105228</xdr:rowOff>
    </xdr:to>
    <xdr:sp macro="" textlink="">
      <xdr:nvSpPr>
        <xdr:cNvPr id="544" name="楕円 543">
          <a:extLst>
            <a:ext uri="{FF2B5EF4-FFF2-40B4-BE49-F238E27FC236}">
              <a16:creationId xmlns:a16="http://schemas.microsoft.com/office/drawing/2014/main" id="{BD9E1316-FE06-43DB-941F-8821572F913E}"/>
            </a:ext>
          </a:extLst>
        </xdr:cNvPr>
        <xdr:cNvSpPr/>
      </xdr:nvSpPr>
      <xdr:spPr>
        <a:xfrm>
          <a:off x="19154775" y="58456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32657</xdr:rowOff>
    </xdr:from>
    <xdr:to>
      <xdr:col>116</xdr:col>
      <xdr:colOff>63500</xdr:colOff>
      <xdr:row>36</xdr:row>
      <xdr:rowOff>54428</xdr:rowOff>
    </xdr:to>
    <xdr:cxnSp macro="">
      <xdr:nvCxnSpPr>
        <xdr:cNvPr id="545" name="直線コネクタ 544">
          <a:extLst>
            <a:ext uri="{FF2B5EF4-FFF2-40B4-BE49-F238E27FC236}">
              <a16:creationId xmlns:a16="http://schemas.microsoft.com/office/drawing/2014/main" id="{B023EA7B-28BA-49BA-A775-E14000AFA325}"/>
            </a:ext>
          </a:extLst>
        </xdr:cNvPr>
        <xdr:cNvCxnSpPr/>
      </xdr:nvCxnSpPr>
      <xdr:spPr>
        <a:xfrm flipV="1">
          <a:off x="19202400" y="5868307"/>
          <a:ext cx="752475"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14514</xdr:rowOff>
    </xdr:from>
    <xdr:to>
      <xdr:col>107</xdr:col>
      <xdr:colOff>101600</xdr:colOff>
      <xdr:row>36</xdr:row>
      <xdr:rowOff>116114</xdr:rowOff>
    </xdr:to>
    <xdr:sp macro="" textlink="">
      <xdr:nvSpPr>
        <xdr:cNvPr id="546" name="楕円 545">
          <a:extLst>
            <a:ext uri="{FF2B5EF4-FFF2-40B4-BE49-F238E27FC236}">
              <a16:creationId xmlns:a16="http://schemas.microsoft.com/office/drawing/2014/main" id="{A093A153-6091-48AA-BCA8-667AAD655119}"/>
            </a:ext>
          </a:extLst>
        </xdr:cNvPr>
        <xdr:cNvSpPr/>
      </xdr:nvSpPr>
      <xdr:spPr>
        <a:xfrm>
          <a:off x="18345150" y="58501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54428</xdr:rowOff>
    </xdr:from>
    <xdr:to>
      <xdr:col>111</xdr:col>
      <xdr:colOff>177800</xdr:colOff>
      <xdr:row>36</xdr:row>
      <xdr:rowOff>65314</xdr:rowOff>
    </xdr:to>
    <xdr:cxnSp macro="">
      <xdr:nvCxnSpPr>
        <xdr:cNvPr id="547" name="直線コネクタ 546">
          <a:extLst>
            <a:ext uri="{FF2B5EF4-FFF2-40B4-BE49-F238E27FC236}">
              <a16:creationId xmlns:a16="http://schemas.microsoft.com/office/drawing/2014/main" id="{411DB096-EE35-4DB7-8733-802831CD841E}"/>
            </a:ext>
          </a:extLst>
        </xdr:cNvPr>
        <xdr:cNvCxnSpPr/>
      </xdr:nvCxnSpPr>
      <xdr:spPr>
        <a:xfrm flipV="1">
          <a:off x="18392775" y="5893253"/>
          <a:ext cx="809625"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14514</xdr:rowOff>
    </xdr:from>
    <xdr:to>
      <xdr:col>102</xdr:col>
      <xdr:colOff>165100</xdr:colOff>
      <xdr:row>36</xdr:row>
      <xdr:rowOff>116114</xdr:rowOff>
    </xdr:to>
    <xdr:sp macro="" textlink="">
      <xdr:nvSpPr>
        <xdr:cNvPr id="548" name="楕円 547">
          <a:extLst>
            <a:ext uri="{FF2B5EF4-FFF2-40B4-BE49-F238E27FC236}">
              <a16:creationId xmlns:a16="http://schemas.microsoft.com/office/drawing/2014/main" id="{61E89058-81C4-452B-B1DC-D8DEFE4DDBF3}"/>
            </a:ext>
          </a:extLst>
        </xdr:cNvPr>
        <xdr:cNvSpPr/>
      </xdr:nvSpPr>
      <xdr:spPr>
        <a:xfrm>
          <a:off x="17554575" y="58501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65314</xdr:rowOff>
    </xdr:from>
    <xdr:to>
      <xdr:col>107</xdr:col>
      <xdr:colOff>50800</xdr:colOff>
      <xdr:row>36</xdr:row>
      <xdr:rowOff>65314</xdr:rowOff>
    </xdr:to>
    <xdr:cxnSp macro="">
      <xdr:nvCxnSpPr>
        <xdr:cNvPr id="549" name="直線コネクタ 548">
          <a:extLst>
            <a:ext uri="{FF2B5EF4-FFF2-40B4-BE49-F238E27FC236}">
              <a16:creationId xmlns:a16="http://schemas.microsoft.com/office/drawing/2014/main" id="{84E45E5A-0CCE-48C7-A852-91FA0576F0B3}"/>
            </a:ext>
          </a:extLst>
        </xdr:cNvPr>
        <xdr:cNvCxnSpPr/>
      </xdr:nvCxnSpPr>
      <xdr:spPr>
        <a:xfrm>
          <a:off x="17602200" y="590731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550" name="n_1aveValue【試験研究機関】&#10;一人当たり面積">
          <a:extLst>
            <a:ext uri="{FF2B5EF4-FFF2-40B4-BE49-F238E27FC236}">
              <a16:creationId xmlns:a16="http://schemas.microsoft.com/office/drawing/2014/main" id="{AEA0CF69-E448-49DD-9127-A0B8F7B0F640}"/>
            </a:ext>
          </a:extLst>
        </xdr:cNvPr>
        <xdr:cNvSpPr txBox="1"/>
      </xdr:nvSpPr>
      <xdr:spPr>
        <a:xfrm>
          <a:off x="18983402" y="607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109963</xdr:rowOff>
    </xdr:from>
    <xdr:ext cx="469744" cy="259045"/>
    <xdr:sp macro="" textlink="">
      <xdr:nvSpPr>
        <xdr:cNvPr id="551" name="n_2aveValue【試験研究機関】&#10;一人当たり面積">
          <a:extLst>
            <a:ext uri="{FF2B5EF4-FFF2-40B4-BE49-F238E27FC236}">
              <a16:creationId xmlns:a16="http://schemas.microsoft.com/office/drawing/2014/main" id="{D95D74C5-C2AB-4475-9B3E-22B9A4C50F21}"/>
            </a:ext>
          </a:extLst>
        </xdr:cNvPr>
        <xdr:cNvSpPr txBox="1"/>
      </xdr:nvSpPr>
      <xdr:spPr>
        <a:xfrm>
          <a:off x="18183302" y="610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77305</xdr:rowOff>
    </xdr:from>
    <xdr:ext cx="469744" cy="259045"/>
    <xdr:sp macro="" textlink="">
      <xdr:nvSpPr>
        <xdr:cNvPr id="552" name="n_3aveValue【試験研究機関】&#10;一人当たり面積">
          <a:extLst>
            <a:ext uri="{FF2B5EF4-FFF2-40B4-BE49-F238E27FC236}">
              <a16:creationId xmlns:a16="http://schemas.microsoft.com/office/drawing/2014/main" id="{BFBE2891-1270-4E0C-BCA3-E30C7DA3C1CB}"/>
            </a:ext>
          </a:extLst>
        </xdr:cNvPr>
        <xdr:cNvSpPr txBox="1"/>
      </xdr:nvSpPr>
      <xdr:spPr>
        <a:xfrm>
          <a:off x="17383202" y="607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53" name="n_4aveValue【試験研究機関】&#10;一人当たり面積">
          <a:extLst>
            <a:ext uri="{FF2B5EF4-FFF2-40B4-BE49-F238E27FC236}">
              <a16:creationId xmlns:a16="http://schemas.microsoft.com/office/drawing/2014/main" id="{32FB9A24-48CB-4FA7-A7C0-5A8E5AD5DCBB}"/>
            </a:ext>
          </a:extLst>
        </xdr:cNvPr>
        <xdr:cNvSpPr txBox="1"/>
      </xdr:nvSpPr>
      <xdr:spPr>
        <a:xfrm>
          <a:off x="16592627" y="621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121755</xdr:rowOff>
    </xdr:from>
    <xdr:ext cx="469744" cy="259045"/>
    <xdr:sp macro="" textlink="">
      <xdr:nvSpPr>
        <xdr:cNvPr id="554" name="n_1mainValue【試験研究機関】&#10;一人当たり面積">
          <a:extLst>
            <a:ext uri="{FF2B5EF4-FFF2-40B4-BE49-F238E27FC236}">
              <a16:creationId xmlns:a16="http://schemas.microsoft.com/office/drawing/2014/main" id="{3FE73915-E04D-4209-9484-2D837D9AE8DC}"/>
            </a:ext>
          </a:extLst>
        </xdr:cNvPr>
        <xdr:cNvSpPr txBox="1"/>
      </xdr:nvSpPr>
      <xdr:spPr>
        <a:xfrm>
          <a:off x="18983402" y="563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132641</xdr:rowOff>
    </xdr:from>
    <xdr:ext cx="469744" cy="259045"/>
    <xdr:sp macro="" textlink="">
      <xdr:nvSpPr>
        <xdr:cNvPr id="555" name="n_2mainValue【試験研究機関】&#10;一人当たり面積">
          <a:extLst>
            <a:ext uri="{FF2B5EF4-FFF2-40B4-BE49-F238E27FC236}">
              <a16:creationId xmlns:a16="http://schemas.microsoft.com/office/drawing/2014/main" id="{6A544AC9-6398-47FA-BEBA-B281C492C0DB}"/>
            </a:ext>
          </a:extLst>
        </xdr:cNvPr>
        <xdr:cNvSpPr txBox="1"/>
      </xdr:nvSpPr>
      <xdr:spPr>
        <a:xfrm>
          <a:off x="18183302" y="56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132641</xdr:rowOff>
    </xdr:from>
    <xdr:ext cx="469744" cy="259045"/>
    <xdr:sp macro="" textlink="">
      <xdr:nvSpPr>
        <xdr:cNvPr id="556" name="n_3mainValue【試験研究機関】&#10;一人当たり面積">
          <a:extLst>
            <a:ext uri="{FF2B5EF4-FFF2-40B4-BE49-F238E27FC236}">
              <a16:creationId xmlns:a16="http://schemas.microsoft.com/office/drawing/2014/main" id="{55B18526-3297-4503-B024-06F39EA8BCE1}"/>
            </a:ext>
          </a:extLst>
        </xdr:cNvPr>
        <xdr:cNvSpPr txBox="1"/>
      </xdr:nvSpPr>
      <xdr:spPr>
        <a:xfrm>
          <a:off x="17383202" y="56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416EAC54-4C59-4124-92A4-23AC9517FDAB}"/>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8" name="正方形/長方形 557">
          <a:extLst>
            <a:ext uri="{FF2B5EF4-FFF2-40B4-BE49-F238E27FC236}">
              <a16:creationId xmlns:a16="http://schemas.microsoft.com/office/drawing/2014/main" id="{8A631CE7-3165-4A3D-A975-2929871BF466}"/>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9" name="正方形/長方形 558">
          <a:extLst>
            <a:ext uri="{FF2B5EF4-FFF2-40B4-BE49-F238E27FC236}">
              <a16:creationId xmlns:a16="http://schemas.microsoft.com/office/drawing/2014/main" id="{CA80A242-64BF-454D-AACE-F11CDC38A99D}"/>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0" name="正方形/長方形 559">
          <a:extLst>
            <a:ext uri="{FF2B5EF4-FFF2-40B4-BE49-F238E27FC236}">
              <a16:creationId xmlns:a16="http://schemas.microsoft.com/office/drawing/2014/main" id="{077AEBA1-2527-4C51-8A04-480D5FEE26F7}"/>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1" name="正方形/長方形 560">
          <a:extLst>
            <a:ext uri="{FF2B5EF4-FFF2-40B4-BE49-F238E27FC236}">
              <a16:creationId xmlns:a16="http://schemas.microsoft.com/office/drawing/2014/main" id="{0BD3BD7D-B273-465B-8823-0B059DD9D497}"/>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84158E98-7D35-4DA1-9264-DD4D766FEE9A}"/>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3C74A332-A987-427F-BAAF-699CDCCB4953}"/>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12A08A34-B344-4C28-8984-B96CF53AA9D8}"/>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a:extLst>
            <a:ext uri="{FF2B5EF4-FFF2-40B4-BE49-F238E27FC236}">
              <a16:creationId xmlns:a16="http://schemas.microsoft.com/office/drawing/2014/main" id="{BFF73A92-9562-4994-A784-9FDA330EAE04}"/>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6" name="直線コネクタ 565">
          <a:extLst>
            <a:ext uri="{FF2B5EF4-FFF2-40B4-BE49-F238E27FC236}">
              <a16:creationId xmlns:a16="http://schemas.microsoft.com/office/drawing/2014/main" id="{F837D75C-C238-481C-9433-A88CFCF58CD8}"/>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7" name="テキスト ボックス 566">
          <a:extLst>
            <a:ext uri="{FF2B5EF4-FFF2-40B4-BE49-F238E27FC236}">
              <a16:creationId xmlns:a16="http://schemas.microsoft.com/office/drawing/2014/main" id="{8025B8BE-B2D3-4F9A-BA9C-47C896E55A3C}"/>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8" name="直線コネクタ 567">
          <a:extLst>
            <a:ext uri="{FF2B5EF4-FFF2-40B4-BE49-F238E27FC236}">
              <a16:creationId xmlns:a16="http://schemas.microsoft.com/office/drawing/2014/main" id="{EE1D3617-4760-41DC-88CC-4D3B1CB295E3}"/>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9" name="テキスト ボックス 568">
          <a:extLst>
            <a:ext uri="{FF2B5EF4-FFF2-40B4-BE49-F238E27FC236}">
              <a16:creationId xmlns:a16="http://schemas.microsoft.com/office/drawing/2014/main" id="{AE2CE524-449B-4FC9-A606-5E5B4CC8DA10}"/>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0" name="直線コネクタ 569">
          <a:extLst>
            <a:ext uri="{FF2B5EF4-FFF2-40B4-BE49-F238E27FC236}">
              <a16:creationId xmlns:a16="http://schemas.microsoft.com/office/drawing/2014/main" id="{5CAC8D47-54F4-4806-8E22-977F23591842}"/>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1" name="テキスト ボックス 570">
          <a:extLst>
            <a:ext uri="{FF2B5EF4-FFF2-40B4-BE49-F238E27FC236}">
              <a16:creationId xmlns:a16="http://schemas.microsoft.com/office/drawing/2014/main" id="{432FB3C6-0897-4AE7-994A-BECC86C02C77}"/>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2" name="直線コネクタ 571">
          <a:extLst>
            <a:ext uri="{FF2B5EF4-FFF2-40B4-BE49-F238E27FC236}">
              <a16:creationId xmlns:a16="http://schemas.microsoft.com/office/drawing/2014/main" id="{CA2FF1AE-DC41-46A3-807A-1B6DF5D69ACA}"/>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3" name="テキスト ボックス 572">
          <a:extLst>
            <a:ext uri="{FF2B5EF4-FFF2-40B4-BE49-F238E27FC236}">
              <a16:creationId xmlns:a16="http://schemas.microsoft.com/office/drawing/2014/main" id="{4B208410-17D8-4064-BCF4-8CC51C1B6595}"/>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4778154-8B3F-477D-941F-E6B905C88D93}"/>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a:extLst>
            <a:ext uri="{FF2B5EF4-FFF2-40B4-BE49-F238E27FC236}">
              <a16:creationId xmlns:a16="http://schemas.microsoft.com/office/drawing/2014/main" id="{E4AB2B14-CB49-420A-ACC1-27E4AAC9EC54}"/>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警察施設】&#10;有形固定資産減価償却率グラフ枠">
          <a:extLst>
            <a:ext uri="{FF2B5EF4-FFF2-40B4-BE49-F238E27FC236}">
              <a16:creationId xmlns:a16="http://schemas.microsoft.com/office/drawing/2014/main" id="{EB2318B3-03F5-407B-BCA8-3589FB88DDDD}"/>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577" name="直線コネクタ 576">
          <a:extLst>
            <a:ext uri="{FF2B5EF4-FFF2-40B4-BE49-F238E27FC236}">
              <a16:creationId xmlns:a16="http://schemas.microsoft.com/office/drawing/2014/main" id="{72561C29-1278-45A4-BEC9-ACF3ED3D1707}"/>
            </a:ext>
          </a:extLst>
        </xdr:cNvPr>
        <xdr:cNvCxnSpPr/>
      </xdr:nvCxnSpPr>
      <xdr:spPr>
        <a:xfrm flipV="1">
          <a:off x="14695170" y="9087866"/>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578" name="【警察施設】&#10;有形固定資産減価償却率最小値テキスト">
          <a:extLst>
            <a:ext uri="{FF2B5EF4-FFF2-40B4-BE49-F238E27FC236}">
              <a16:creationId xmlns:a16="http://schemas.microsoft.com/office/drawing/2014/main" id="{8DC76B0F-59C2-4BBE-AD29-3ACC8BD7FE27}"/>
            </a:ext>
          </a:extLst>
        </xdr:cNvPr>
        <xdr:cNvSpPr txBox="1"/>
      </xdr:nvSpPr>
      <xdr:spPr>
        <a:xfrm>
          <a:off x="14744700" y="1038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579" name="直線コネクタ 578">
          <a:extLst>
            <a:ext uri="{FF2B5EF4-FFF2-40B4-BE49-F238E27FC236}">
              <a16:creationId xmlns:a16="http://schemas.microsoft.com/office/drawing/2014/main" id="{7208D837-5726-4405-8FEF-5E7A4CA0BA39}"/>
            </a:ext>
          </a:extLst>
        </xdr:cNvPr>
        <xdr:cNvCxnSpPr/>
      </xdr:nvCxnSpPr>
      <xdr:spPr>
        <a:xfrm>
          <a:off x="14611350" y="103850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580" name="【警察施設】&#10;有形固定資産減価償却率最大値テキスト">
          <a:extLst>
            <a:ext uri="{FF2B5EF4-FFF2-40B4-BE49-F238E27FC236}">
              <a16:creationId xmlns:a16="http://schemas.microsoft.com/office/drawing/2014/main" id="{DA09C1D6-750B-4076-B6BE-3CFE03AC6C1D}"/>
            </a:ext>
          </a:extLst>
        </xdr:cNvPr>
        <xdr:cNvSpPr txBox="1"/>
      </xdr:nvSpPr>
      <xdr:spPr>
        <a:xfrm>
          <a:off x="14744700" y="8885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581" name="直線コネクタ 580">
          <a:extLst>
            <a:ext uri="{FF2B5EF4-FFF2-40B4-BE49-F238E27FC236}">
              <a16:creationId xmlns:a16="http://schemas.microsoft.com/office/drawing/2014/main" id="{09BCA8C2-4922-4A90-9D8D-AF34A06CE0E8}"/>
            </a:ext>
          </a:extLst>
        </xdr:cNvPr>
        <xdr:cNvCxnSpPr/>
      </xdr:nvCxnSpPr>
      <xdr:spPr>
        <a:xfrm>
          <a:off x="14611350" y="908786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83075</xdr:rowOff>
    </xdr:from>
    <xdr:ext cx="405111" cy="259045"/>
    <xdr:sp macro="" textlink="">
      <xdr:nvSpPr>
        <xdr:cNvPr id="582" name="【警察施設】&#10;有形固定資産減価償却率平均値テキスト">
          <a:extLst>
            <a:ext uri="{FF2B5EF4-FFF2-40B4-BE49-F238E27FC236}">
              <a16:creationId xmlns:a16="http://schemas.microsoft.com/office/drawing/2014/main" id="{39643604-6499-49E9-A2F3-CA3760F3CF93}"/>
            </a:ext>
          </a:extLst>
        </xdr:cNvPr>
        <xdr:cNvSpPr txBox="1"/>
      </xdr:nvSpPr>
      <xdr:spPr>
        <a:xfrm>
          <a:off x="14744700" y="948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83" name="フローチャート: 判断 582">
          <a:extLst>
            <a:ext uri="{FF2B5EF4-FFF2-40B4-BE49-F238E27FC236}">
              <a16:creationId xmlns:a16="http://schemas.microsoft.com/office/drawing/2014/main" id="{53A5321C-FB5B-4A2F-A576-042E55CBDEBC}"/>
            </a:ext>
          </a:extLst>
        </xdr:cNvPr>
        <xdr:cNvSpPr/>
      </xdr:nvSpPr>
      <xdr:spPr>
        <a:xfrm>
          <a:off x="14649450" y="950899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584" name="フローチャート: 判断 583">
          <a:extLst>
            <a:ext uri="{FF2B5EF4-FFF2-40B4-BE49-F238E27FC236}">
              <a16:creationId xmlns:a16="http://schemas.microsoft.com/office/drawing/2014/main" id="{4DE22D47-D66C-48D2-8016-70D84B8290F2}"/>
            </a:ext>
          </a:extLst>
        </xdr:cNvPr>
        <xdr:cNvSpPr/>
      </xdr:nvSpPr>
      <xdr:spPr>
        <a:xfrm>
          <a:off x="13887450" y="94843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585" name="フローチャート: 判断 584">
          <a:extLst>
            <a:ext uri="{FF2B5EF4-FFF2-40B4-BE49-F238E27FC236}">
              <a16:creationId xmlns:a16="http://schemas.microsoft.com/office/drawing/2014/main" id="{D9DD4925-B1AC-4D43-93CC-15EA592E8E8D}"/>
            </a:ext>
          </a:extLst>
        </xdr:cNvPr>
        <xdr:cNvSpPr/>
      </xdr:nvSpPr>
      <xdr:spPr>
        <a:xfrm>
          <a:off x="13096875" y="93507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86" name="フローチャート: 判断 585">
          <a:extLst>
            <a:ext uri="{FF2B5EF4-FFF2-40B4-BE49-F238E27FC236}">
              <a16:creationId xmlns:a16="http://schemas.microsoft.com/office/drawing/2014/main" id="{D61ECEA3-B89E-44F3-8BC4-505E542DF742}"/>
            </a:ext>
          </a:extLst>
        </xdr:cNvPr>
        <xdr:cNvSpPr/>
      </xdr:nvSpPr>
      <xdr:spPr>
        <a:xfrm>
          <a:off x="12296775" y="94555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87" name="フローチャート: 判断 586">
          <a:extLst>
            <a:ext uri="{FF2B5EF4-FFF2-40B4-BE49-F238E27FC236}">
              <a16:creationId xmlns:a16="http://schemas.microsoft.com/office/drawing/2014/main" id="{9DAA0FF3-FAC2-4F11-ACFD-AC9DDC3CA259}"/>
            </a:ext>
          </a:extLst>
        </xdr:cNvPr>
        <xdr:cNvSpPr/>
      </xdr:nvSpPr>
      <xdr:spPr>
        <a:xfrm>
          <a:off x="11487150" y="99070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CB5AA44-3441-4BF2-8A48-16371C42A3A8}"/>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B68475CC-896B-460E-87B2-647028CCAA6B}"/>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5AD1ACA2-9CA9-47EA-A240-0900EF8FC078}"/>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DB5AECCA-4584-4C38-BC51-75C48B3503E0}"/>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3A2AABFE-C712-4659-962A-305692BF3F2B}"/>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47498</xdr:rowOff>
    </xdr:from>
    <xdr:to>
      <xdr:col>85</xdr:col>
      <xdr:colOff>177800</xdr:colOff>
      <xdr:row>57</xdr:row>
      <xdr:rowOff>149098</xdr:rowOff>
    </xdr:to>
    <xdr:sp macro="" textlink="">
      <xdr:nvSpPr>
        <xdr:cNvPr id="593" name="楕円 592">
          <a:extLst>
            <a:ext uri="{FF2B5EF4-FFF2-40B4-BE49-F238E27FC236}">
              <a16:creationId xmlns:a16="http://schemas.microsoft.com/office/drawing/2014/main" id="{A79C95B1-AA6A-402E-8503-5E8994F1E3E8}"/>
            </a:ext>
          </a:extLst>
        </xdr:cNvPr>
        <xdr:cNvSpPr/>
      </xdr:nvSpPr>
      <xdr:spPr>
        <a:xfrm>
          <a:off x="14649450" y="92899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70375</xdr:rowOff>
    </xdr:from>
    <xdr:ext cx="405111" cy="259045"/>
    <xdr:sp macro="" textlink="">
      <xdr:nvSpPr>
        <xdr:cNvPr id="594" name="【警察施設】&#10;有形固定資産減価償却率該当値テキスト">
          <a:extLst>
            <a:ext uri="{FF2B5EF4-FFF2-40B4-BE49-F238E27FC236}">
              <a16:creationId xmlns:a16="http://schemas.microsoft.com/office/drawing/2014/main" id="{B25F496C-36A0-4021-A687-3D9A5D4F252B}"/>
            </a:ext>
          </a:extLst>
        </xdr:cNvPr>
        <xdr:cNvSpPr txBox="1"/>
      </xdr:nvSpPr>
      <xdr:spPr>
        <a:xfrm>
          <a:off x="14744700" y="91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45212</xdr:rowOff>
    </xdr:from>
    <xdr:to>
      <xdr:col>81</xdr:col>
      <xdr:colOff>101600</xdr:colOff>
      <xdr:row>58</xdr:row>
      <xdr:rowOff>146812</xdr:rowOff>
    </xdr:to>
    <xdr:sp macro="" textlink="">
      <xdr:nvSpPr>
        <xdr:cNvPr id="595" name="楕円 594">
          <a:extLst>
            <a:ext uri="{FF2B5EF4-FFF2-40B4-BE49-F238E27FC236}">
              <a16:creationId xmlns:a16="http://schemas.microsoft.com/office/drawing/2014/main" id="{9D2D2C3E-52A4-49E3-A4E6-5FDA40F1CE2E}"/>
            </a:ext>
          </a:extLst>
        </xdr:cNvPr>
        <xdr:cNvSpPr/>
      </xdr:nvSpPr>
      <xdr:spPr>
        <a:xfrm>
          <a:off x="13887450" y="94495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98298</xdr:rowOff>
    </xdr:from>
    <xdr:to>
      <xdr:col>85</xdr:col>
      <xdr:colOff>127000</xdr:colOff>
      <xdr:row>58</xdr:row>
      <xdr:rowOff>96012</xdr:rowOff>
    </xdr:to>
    <xdr:cxnSp macro="">
      <xdr:nvCxnSpPr>
        <xdr:cNvPr id="596" name="直線コネクタ 595">
          <a:extLst>
            <a:ext uri="{FF2B5EF4-FFF2-40B4-BE49-F238E27FC236}">
              <a16:creationId xmlns:a16="http://schemas.microsoft.com/office/drawing/2014/main" id="{2E3AC9E5-EF5F-4C99-B5D3-2F7381FDE431}"/>
            </a:ext>
          </a:extLst>
        </xdr:cNvPr>
        <xdr:cNvCxnSpPr/>
      </xdr:nvCxnSpPr>
      <xdr:spPr>
        <a:xfrm flipV="1">
          <a:off x="13935075" y="9337548"/>
          <a:ext cx="762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97" name="楕円 596">
          <a:extLst>
            <a:ext uri="{FF2B5EF4-FFF2-40B4-BE49-F238E27FC236}">
              <a16:creationId xmlns:a16="http://schemas.microsoft.com/office/drawing/2014/main" id="{746CE4FE-17F9-45F3-B73A-102F1712B902}"/>
            </a:ext>
          </a:extLst>
        </xdr:cNvPr>
        <xdr:cNvSpPr/>
      </xdr:nvSpPr>
      <xdr:spPr>
        <a:xfrm>
          <a:off x="13096875" y="9379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96012</xdr:rowOff>
    </xdr:to>
    <xdr:cxnSp macro="">
      <xdr:nvCxnSpPr>
        <xdr:cNvPr id="598" name="直線コネクタ 597">
          <a:extLst>
            <a:ext uri="{FF2B5EF4-FFF2-40B4-BE49-F238E27FC236}">
              <a16:creationId xmlns:a16="http://schemas.microsoft.com/office/drawing/2014/main" id="{71EC9C5A-DE1A-4D0D-A98D-653EDBAAFAE3}"/>
            </a:ext>
          </a:extLst>
        </xdr:cNvPr>
        <xdr:cNvCxnSpPr/>
      </xdr:nvCxnSpPr>
      <xdr:spPr>
        <a:xfrm>
          <a:off x="13144500" y="9427210"/>
          <a:ext cx="79057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168656</xdr:rowOff>
    </xdr:from>
    <xdr:to>
      <xdr:col>72</xdr:col>
      <xdr:colOff>38100</xdr:colOff>
      <xdr:row>59</xdr:row>
      <xdr:rowOff>98806</xdr:rowOff>
    </xdr:to>
    <xdr:sp macro="" textlink="">
      <xdr:nvSpPr>
        <xdr:cNvPr id="599" name="楕円 598">
          <a:extLst>
            <a:ext uri="{FF2B5EF4-FFF2-40B4-BE49-F238E27FC236}">
              <a16:creationId xmlns:a16="http://schemas.microsoft.com/office/drawing/2014/main" id="{C90F6DD8-AC37-4460-B9F7-F82EDDEFB9A9}"/>
            </a:ext>
          </a:extLst>
        </xdr:cNvPr>
        <xdr:cNvSpPr/>
      </xdr:nvSpPr>
      <xdr:spPr>
        <a:xfrm>
          <a:off x="12296775" y="95603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59</xdr:row>
      <xdr:rowOff>48006</xdr:rowOff>
    </xdr:to>
    <xdr:cxnSp macro="">
      <xdr:nvCxnSpPr>
        <xdr:cNvPr id="600" name="直線コネクタ 599">
          <a:extLst>
            <a:ext uri="{FF2B5EF4-FFF2-40B4-BE49-F238E27FC236}">
              <a16:creationId xmlns:a16="http://schemas.microsoft.com/office/drawing/2014/main" id="{9EC3E523-1B09-43D6-8A21-C201F2F954C6}"/>
            </a:ext>
          </a:extLst>
        </xdr:cNvPr>
        <xdr:cNvCxnSpPr/>
      </xdr:nvCxnSpPr>
      <xdr:spPr>
        <a:xfrm flipV="1">
          <a:off x="12344400" y="9427210"/>
          <a:ext cx="800100"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7637</xdr:rowOff>
    </xdr:from>
    <xdr:ext cx="405111" cy="259045"/>
    <xdr:sp macro="" textlink="">
      <xdr:nvSpPr>
        <xdr:cNvPr id="601" name="n_1aveValue【警察施設】&#10;有形固定資産減価償却率">
          <a:extLst>
            <a:ext uri="{FF2B5EF4-FFF2-40B4-BE49-F238E27FC236}">
              <a16:creationId xmlns:a16="http://schemas.microsoft.com/office/drawing/2014/main" id="{2ADBCBE8-2635-4F36-AAB3-57287615D49C}"/>
            </a:ext>
          </a:extLst>
        </xdr:cNvPr>
        <xdr:cNvSpPr txBox="1"/>
      </xdr:nvSpPr>
      <xdr:spPr>
        <a:xfrm>
          <a:off x="13745219"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58183</xdr:rowOff>
    </xdr:from>
    <xdr:ext cx="405111" cy="259045"/>
    <xdr:sp macro="" textlink="">
      <xdr:nvSpPr>
        <xdr:cNvPr id="602" name="n_2aveValue【警察施設】&#10;有形固定資産減価償却率">
          <a:extLst>
            <a:ext uri="{FF2B5EF4-FFF2-40B4-BE49-F238E27FC236}">
              <a16:creationId xmlns:a16="http://schemas.microsoft.com/office/drawing/2014/main" id="{C07DFB28-6B35-4D47-9A52-2AB9CAE67764}"/>
            </a:ext>
          </a:extLst>
        </xdr:cNvPr>
        <xdr:cNvSpPr txBox="1"/>
      </xdr:nvSpPr>
      <xdr:spPr>
        <a:xfrm>
          <a:off x="12964169" y="91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1033</xdr:rowOff>
    </xdr:from>
    <xdr:ext cx="405111" cy="259045"/>
    <xdr:sp macro="" textlink="">
      <xdr:nvSpPr>
        <xdr:cNvPr id="603" name="n_3aveValue【警察施設】&#10;有形固定資産減価償却率">
          <a:extLst>
            <a:ext uri="{FF2B5EF4-FFF2-40B4-BE49-F238E27FC236}">
              <a16:creationId xmlns:a16="http://schemas.microsoft.com/office/drawing/2014/main" id="{0E803222-FA38-4A0D-8240-78CB6B2E6CF6}"/>
            </a:ext>
          </a:extLst>
        </xdr:cNvPr>
        <xdr:cNvSpPr txBox="1"/>
      </xdr:nvSpPr>
      <xdr:spPr>
        <a:xfrm>
          <a:off x="12164069" y="924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04" name="n_4aveValue【警察施設】&#10;有形固定資産減価償却率">
          <a:extLst>
            <a:ext uri="{FF2B5EF4-FFF2-40B4-BE49-F238E27FC236}">
              <a16:creationId xmlns:a16="http://schemas.microsoft.com/office/drawing/2014/main" id="{6DD878DE-4B92-4989-8A58-A5DEC846F8CE}"/>
            </a:ext>
          </a:extLst>
        </xdr:cNvPr>
        <xdr:cNvSpPr txBox="1"/>
      </xdr:nvSpPr>
      <xdr:spPr>
        <a:xfrm>
          <a:off x="11354444" y="970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163339</xdr:rowOff>
    </xdr:from>
    <xdr:ext cx="405111" cy="259045"/>
    <xdr:sp macro="" textlink="">
      <xdr:nvSpPr>
        <xdr:cNvPr id="605" name="n_1mainValue【警察施設】&#10;有形固定資産減価償却率">
          <a:extLst>
            <a:ext uri="{FF2B5EF4-FFF2-40B4-BE49-F238E27FC236}">
              <a16:creationId xmlns:a16="http://schemas.microsoft.com/office/drawing/2014/main" id="{C6242489-DD42-4B0A-A543-FF4074E6AD38}"/>
            </a:ext>
          </a:extLst>
        </xdr:cNvPr>
        <xdr:cNvSpPr txBox="1"/>
      </xdr:nvSpPr>
      <xdr:spPr>
        <a:xfrm>
          <a:off x="13745219" y="923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64787</xdr:rowOff>
    </xdr:from>
    <xdr:ext cx="405111" cy="259045"/>
    <xdr:sp macro="" textlink="">
      <xdr:nvSpPr>
        <xdr:cNvPr id="606" name="n_2mainValue【警察施設】&#10;有形固定資産減価償却率">
          <a:extLst>
            <a:ext uri="{FF2B5EF4-FFF2-40B4-BE49-F238E27FC236}">
              <a16:creationId xmlns:a16="http://schemas.microsoft.com/office/drawing/2014/main" id="{3D6C160B-FC9E-46CF-AB79-A094A896B2CD}"/>
            </a:ext>
          </a:extLst>
        </xdr:cNvPr>
        <xdr:cNvSpPr txBox="1"/>
      </xdr:nvSpPr>
      <xdr:spPr>
        <a:xfrm>
          <a:off x="12964169"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89933</xdr:rowOff>
    </xdr:from>
    <xdr:ext cx="405111" cy="259045"/>
    <xdr:sp macro="" textlink="">
      <xdr:nvSpPr>
        <xdr:cNvPr id="607" name="n_3mainValue【警察施設】&#10;有形固定資産減価償却率">
          <a:extLst>
            <a:ext uri="{FF2B5EF4-FFF2-40B4-BE49-F238E27FC236}">
              <a16:creationId xmlns:a16="http://schemas.microsoft.com/office/drawing/2014/main" id="{62CA9D4F-2F9E-4A02-B845-205EBD6340BC}"/>
            </a:ext>
          </a:extLst>
        </xdr:cNvPr>
        <xdr:cNvSpPr txBox="1"/>
      </xdr:nvSpPr>
      <xdr:spPr>
        <a:xfrm>
          <a:off x="12164069" y="964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67837A02-F102-4758-8B5D-6BF16F4A6D1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9" name="正方形/長方形 608">
          <a:extLst>
            <a:ext uri="{FF2B5EF4-FFF2-40B4-BE49-F238E27FC236}">
              <a16:creationId xmlns:a16="http://schemas.microsoft.com/office/drawing/2014/main" id="{35809F2A-65A4-46EF-B741-8BAAB41BB2A2}"/>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0" name="正方形/長方形 609">
          <a:extLst>
            <a:ext uri="{FF2B5EF4-FFF2-40B4-BE49-F238E27FC236}">
              <a16:creationId xmlns:a16="http://schemas.microsoft.com/office/drawing/2014/main" id="{D8DCCCC6-7CC7-4EFD-897B-9A0AEAF77ACF}"/>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1" name="正方形/長方形 610">
          <a:extLst>
            <a:ext uri="{FF2B5EF4-FFF2-40B4-BE49-F238E27FC236}">
              <a16:creationId xmlns:a16="http://schemas.microsoft.com/office/drawing/2014/main" id="{45E44411-3D87-428F-9FD0-B70ADBBDE564}"/>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2" name="正方形/長方形 611">
          <a:extLst>
            <a:ext uri="{FF2B5EF4-FFF2-40B4-BE49-F238E27FC236}">
              <a16:creationId xmlns:a16="http://schemas.microsoft.com/office/drawing/2014/main" id="{3054BBDD-05B5-4E3D-A2B4-5B40C72EE06D}"/>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4CF7E6F5-7EBC-4A19-B940-7C0A4465A515}"/>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8E48855C-917D-4DF5-9D93-12C4CDBDAA1D}"/>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B49EBF7E-BA5D-43BB-934F-0C5A6EDB6D1B}"/>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AAE7EF66-ABA5-4B3F-9DA5-A4427E46E830}"/>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F2A50294-45A9-43CA-9032-1FFE0C5720A8}"/>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71379C0E-7728-4B12-A68A-E14C1F649BDE}"/>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BA9F6A00-D098-442A-B0DC-DFD94BCE6423}"/>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B5D37E37-8C7D-4D6F-BF73-1C5FE783B685}"/>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A73DD84E-333B-4A09-A48D-735A296DF632}"/>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F0425ED0-5A2B-4534-B7D6-F1F831B6CB07}"/>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3DA7BACB-5378-4F87-8F62-05F3C93D0AB7}"/>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FC084728-A669-4E09-82F2-C6D7A4F7A785}"/>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1865B3F5-419F-4804-8978-9B0648246A89}"/>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B5346E95-CED8-4793-B153-F6A4499AC4D9}"/>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51CEC383-B0EA-433E-B1E8-537E205F7017}"/>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9077E508-5BE7-4AD8-8512-8395FC2B7B68}"/>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警察施設】&#10;一人当たり面積グラフ枠">
          <a:extLst>
            <a:ext uri="{FF2B5EF4-FFF2-40B4-BE49-F238E27FC236}">
              <a16:creationId xmlns:a16="http://schemas.microsoft.com/office/drawing/2014/main" id="{1F7BA35B-5466-4551-A3D0-534BBBA9CAAB}"/>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630" name="直線コネクタ 629">
          <a:extLst>
            <a:ext uri="{FF2B5EF4-FFF2-40B4-BE49-F238E27FC236}">
              <a16:creationId xmlns:a16="http://schemas.microsoft.com/office/drawing/2014/main" id="{580A696F-926E-4177-A562-60E6EAB4CF83}"/>
            </a:ext>
          </a:extLst>
        </xdr:cNvPr>
        <xdr:cNvCxnSpPr/>
      </xdr:nvCxnSpPr>
      <xdr:spPr>
        <a:xfrm flipV="1">
          <a:off x="19952970" y="8953500"/>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631" name="【警察施設】&#10;一人当たり面積最小値テキスト">
          <a:extLst>
            <a:ext uri="{FF2B5EF4-FFF2-40B4-BE49-F238E27FC236}">
              <a16:creationId xmlns:a16="http://schemas.microsoft.com/office/drawing/2014/main" id="{619A844C-E7E1-4ECF-9D4C-1A4BE5AAB179}"/>
            </a:ext>
          </a:extLst>
        </xdr:cNvPr>
        <xdr:cNvSpPr txBox="1"/>
      </xdr:nvSpPr>
      <xdr:spPr>
        <a:xfrm>
          <a:off x="20002500" y="1023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632" name="直線コネクタ 631">
          <a:extLst>
            <a:ext uri="{FF2B5EF4-FFF2-40B4-BE49-F238E27FC236}">
              <a16:creationId xmlns:a16="http://schemas.microsoft.com/office/drawing/2014/main" id="{C1816D55-0805-4AE1-A98C-897B071C3315}"/>
            </a:ext>
          </a:extLst>
        </xdr:cNvPr>
        <xdr:cNvCxnSpPr/>
      </xdr:nvCxnSpPr>
      <xdr:spPr>
        <a:xfrm>
          <a:off x="19878675" y="1022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633" name="【警察施設】&#10;一人当たり面積最大値テキスト">
          <a:extLst>
            <a:ext uri="{FF2B5EF4-FFF2-40B4-BE49-F238E27FC236}">
              <a16:creationId xmlns:a16="http://schemas.microsoft.com/office/drawing/2014/main" id="{1D59B793-5398-4E4A-AC1D-21DAFC0735FC}"/>
            </a:ext>
          </a:extLst>
        </xdr:cNvPr>
        <xdr:cNvSpPr txBox="1"/>
      </xdr:nvSpPr>
      <xdr:spPr>
        <a:xfrm>
          <a:off x="20002500" y="87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34" name="直線コネクタ 633">
          <a:extLst>
            <a:ext uri="{FF2B5EF4-FFF2-40B4-BE49-F238E27FC236}">
              <a16:creationId xmlns:a16="http://schemas.microsoft.com/office/drawing/2014/main" id="{BAD9186F-505C-4DEC-9E8B-EFEABBAB506B}"/>
            </a:ext>
          </a:extLst>
        </xdr:cNvPr>
        <xdr:cNvCxnSpPr/>
      </xdr:nvCxnSpPr>
      <xdr:spPr>
        <a:xfrm>
          <a:off x="19878675" y="8953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67327</xdr:rowOff>
    </xdr:from>
    <xdr:ext cx="469744" cy="259045"/>
    <xdr:sp macro="" textlink="">
      <xdr:nvSpPr>
        <xdr:cNvPr id="635" name="【警察施設】&#10;一人当たり面積平均値テキスト">
          <a:extLst>
            <a:ext uri="{FF2B5EF4-FFF2-40B4-BE49-F238E27FC236}">
              <a16:creationId xmlns:a16="http://schemas.microsoft.com/office/drawing/2014/main" id="{9DD1E72E-F965-49A0-BC1D-F6BB1B519E7F}"/>
            </a:ext>
          </a:extLst>
        </xdr:cNvPr>
        <xdr:cNvSpPr txBox="1"/>
      </xdr:nvSpPr>
      <xdr:spPr>
        <a:xfrm>
          <a:off x="20002500" y="962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636" name="フローチャート: 判断 635">
          <a:extLst>
            <a:ext uri="{FF2B5EF4-FFF2-40B4-BE49-F238E27FC236}">
              <a16:creationId xmlns:a16="http://schemas.microsoft.com/office/drawing/2014/main" id="{8DE7134B-6CCE-4D1E-897D-C4C50F56E24F}"/>
            </a:ext>
          </a:extLst>
        </xdr:cNvPr>
        <xdr:cNvSpPr/>
      </xdr:nvSpPr>
      <xdr:spPr>
        <a:xfrm>
          <a:off x="19897725" y="9772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637" name="フローチャート: 判断 636">
          <a:extLst>
            <a:ext uri="{FF2B5EF4-FFF2-40B4-BE49-F238E27FC236}">
              <a16:creationId xmlns:a16="http://schemas.microsoft.com/office/drawing/2014/main" id="{3EFC4740-C46E-487E-A973-B4B92EF6D1FC}"/>
            </a:ext>
          </a:extLst>
        </xdr:cNvPr>
        <xdr:cNvSpPr/>
      </xdr:nvSpPr>
      <xdr:spPr>
        <a:xfrm>
          <a:off x="19154775" y="973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638" name="フローチャート: 判断 637">
          <a:extLst>
            <a:ext uri="{FF2B5EF4-FFF2-40B4-BE49-F238E27FC236}">
              <a16:creationId xmlns:a16="http://schemas.microsoft.com/office/drawing/2014/main" id="{C03E6D3D-F892-4D44-A8A3-EEF13A49A85E}"/>
            </a:ext>
          </a:extLst>
        </xdr:cNvPr>
        <xdr:cNvSpPr/>
      </xdr:nvSpPr>
      <xdr:spPr>
        <a:xfrm>
          <a:off x="18345150" y="9563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39" name="フローチャート: 判断 638">
          <a:extLst>
            <a:ext uri="{FF2B5EF4-FFF2-40B4-BE49-F238E27FC236}">
              <a16:creationId xmlns:a16="http://schemas.microsoft.com/office/drawing/2014/main" id="{71103222-B2E3-42C6-8B72-03E374583849}"/>
            </a:ext>
          </a:extLst>
        </xdr:cNvPr>
        <xdr:cNvSpPr/>
      </xdr:nvSpPr>
      <xdr:spPr>
        <a:xfrm>
          <a:off x="17554575" y="9848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40" name="フローチャート: 判断 639">
          <a:extLst>
            <a:ext uri="{FF2B5EF4-FFF2-40B4-BE49-F238E27FC236}">
              <a16:creationId xmlns:a16="http://schemas.microsoft.com/office/drawing/2014/main" id="{80DE101A-42BB-4198-A0B3-B27203273DA8}"/>
            </a:ext>
          </a:extLst>
        </xdr:cNvPr>
        <xdr:cNvSpPr/>
      </xdr:nvSpPr>
      <xdr:spPr>
        <a:xfrm>
          <a:off x="16754475" y="9867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E814EC8-F89A-47C0-BA95-FE37C33AC0FF}"/>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D1DA147-0346-4A4C-9BC2-BBAA364C097D}"/>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38B7E73-D346-4BBB-BAB8-3BF3ED455909}"/>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6632E6C-6184-46EE-8C41-354841B0173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7765436-5528-4EDC-BAC5-DDA62E961172}"/>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6" name="楕円 645">
          <a:extLst>
            <a:ext uri="{FF2B5EF4-FFF2-40B4-BE49-F238E27FC236}">
              <a16:creationId xmlns:a16="http://schemas.microsoft.com/office/drawing/2014/main" id="{6A5B9313-36CA-46E9-9B75-49F9CAF2DA45}"/>
            </a:ext>
          </a:extLst>
        </xdr:cNvPr>
        <xdr:cNvSpPr/>
      </xdr:nvSpPr>
      <xdr:spPr>
        <a:xfrm>
          <a:off x="19897725" y="1001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99077</xdr:rowOff>
    </xdr:from>
    <xdr:ext cx="469744" cy="259045"/>
    <xdr:sp macro="" textlink="">
      <xdr:nvSpPr>
        <xdr:cNvPr id="647" name="【警察施設】&#10;一人当たり面積該当値テキスト">
          <a:extLst>
            <a:ext uri="{FF2B5EF4-FFF2-40B4-BE49-F238E27FC236}">
              <a16:creationId xmlns:a16="http://schemas.microsoft.com/office/drawing/2014/main" id="{56BD2707-FEED-4A56-9B76-29DB29FDC3B6}"/>
            </a:ext>
          </a:extLst>
        </xdr:cNvPr>
        <xdr:cNvSpPr txBox="1"/>
      </xdr:nvSpPr>
      <xdr:spPr>
        <a:xfrm>
          <a:off x="20002500"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48" name="楕円 647">
          <a:extLst>
            <a:ext uri="{FF2B5EF4-FFF2-40B4-BE49-F238E27FC236}">
              <a16:creationId xmlns:a16="http://schemas.microsoft.com/office/drawing/2014/main" id="{8441ABD9-ECF3-4CDD-AD45-7EF967A8F30B}"/>
            </a:ext>
          </a:extLst>
        </xdr:cNvPr>
        <xdr:cNvSpPr/>
      </xdr:nvSpPr>
      <xdr:spPr>
        <a:xfrm>
          <a:off x="19154775" y="997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62</xdr:row>
      <xdr:rowOff>0</xdr:rowOff>
    </xdr:to>
    <xdr:cxnSp macro="">
      <xdr:nvCxnSpPr>
        <xdr:cNvPr id="649" name="直線コネクタ 648">
          <a:extLst>
            <a:ext uri="{FF2B5EF4-FFF2-40B4-BE49-F238E27FC236}">
              <a16:creationId xmlns:a16="http://schemas.microsoft.com/office/drawing/2014/main" id="{0A9CCE65-CD39-4F7A-BB8F-0F1EBE343945}"/>
            </a:ext>
          </a:extLst>
        </xdr:cNvPr>
        <xdr:cNvCxnSpPr/>
      </xdr:nvCxnSpPr>
      <xdr:spPr>
        <a:xfrm>
          <a:off x="19202400" y="10020300"/>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650" name="楕円 649">
          <a:extLst>
            <a:ext uri="{FF2B5EF4-FFF2-40B4-BE49-F238E27FC236}">
              <a16:creationId xmlns:a16="http://schemas.microsoft.com/office/drawing/2014/main" id="{DBE34826-32B4-439A-8140-A0FDA2152E09}"/>
            </a:ext>
          </a:extLst>
        </xdr:cNvPr>
        <xdr:cNvSpPr/>
      </xdr:nvSpPr>
      <xdr:spPr>
        <a:xfrm>
          <a:off x="18345150" y="99917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152400</xdr:rowOff>
    </xdr:to>
    <xdr:cxnSp macro="">
      <xdr:nvCxnSpPr>
        <xdr:cNvPr id="651" name="直線コネクタ 650">
          <a:extLst>
            <a:ext uri="{FF2B5EF4-FFF2-40B4-BE49-F238E27FC236}">
              <a16:creationId xmlns:a16="http://schemas.microsoft.com/office/drawing/2014/main" id="{619E73C8-8387-4E68-A9C9-6C8F7E314B45}"/>
            </a:ext>
          </a:extLst>
        </xdr:cNvPr>
        <xdr:cNvCxnSpPr/>
      </xdr:nvCxnSpPr>
      <xdr:spPr>
        <a:xfrm flipV="1">
          <a:off x="18392775" y="1002030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52" name="楕円 651">
          <a:extLst>
            <a:ext uri="{FF2B5EF4-FFF2-40B4-BE49-F238E27FC236}">
              <a16:creationId xmlns:a16="http://schemas.microsoft.com/office/drawing/2014/main" id="{E1F30D13-B387-4FD8-991A-55915B13128E}"/>
            </a:ext>
          </a:extLst>
        </xdr:cNvPr>
        <xdr:cNvSpPr/>
      </xdr:nvSpPr>
      <xdr:spPr>
        <a:xfrm>
          <a:off x="17554575" y="10172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152400</xdr:rowOff>
    </xdr:from>
    <xdr:to>
      <xdr:col>107</xdr:col>
      <xdr:colOff>50800</xdr:colOff>
      <xdr:row>63</xdr:row>
      <xdr:rowOff>0</xdr:rowOff>
    </xdr:to>
    <xdr:cxnSp macro="">
      <xdr:nvCxnSpPr>
        <xdr:cNvPr id="653" name="直線コネクタ 652">
          <a:extLst>
            <a:ext uri="{FF2B5EF4-FFF2-40B4-BE49-F238E27FC236}">
              <a16:creationId xmlns:a16="http://schemas.microsoft.com/office/drawing/2014/main" id="{AE1639A8-F734-44B6-A0B6-8C18DAFB1032}"/>
            </a:ext>
          </a:extLst>
        </xdr:cNvPr>
        <xdr:cNvCxnSpPr/>
      </xdr:nvCxnSpPr>
      <xdr:spPr>
        <a:xfrm flipV="1">
          <a:off x="17602200" y="10039350"/>
          <a:ext cx="7905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124477</xdr:rowOff>
    </xdr:from>
    <xdr:ext cx="469744" cy="259045"/>
    <xdr:sp macro="" textlink="">
      <xdr:nvSpPr>
        <xdr:cNvPr id="654" name="n_1aveValue【警察施設】&#10;一人当たり面積">
          <a:extLst>
            <a:ext uri="{FF2B5EF4-FFF2-40B4-BE49-F238E27FC236}">
              <a16:creationId xmlns:a16="http://schemas.microsoft.com/office/drawing/2014/main" id="{0C0D6388-01E4-4B68-9B1A-4FE09D080D5E}"/>
            </a:ext>
          </a:extLst>
        </xdr:cNvPr>
        <xdr:cNvSpPr txBox="1"/>
      </xdr:nvSpPr>
      <xdr:spPr>
        <a:xfrm>
          <a:off x="189834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655" name="n_2aveValue【警察施設】&#10;一人当たり面積">
          <a:extLst>
            <a:ext uri="{FF2B5EF4-FFF2-40B4-BE49-F238E27FC236}">
              <a16:creationId xmlns:a16="http://schemas.microsoft.com/office/drawing/2014/main" id="{8E8F0E1F-C8FF-43D3-A21A-4679242BDA0D}"/>
            </a:ext>
          </a:extLst>
        </xdr:cNvPr>
        <xdr:cNvSpPr txBox="1"/>
      </xdr:nvSpPr>
      <xdr:spPr>
        <a:xfrm>
          <a:off x="18183302" y="934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56" name="n_3aveValue【警察施設】&#10;一人当たり面積">
          <a:extLst>
            <a:ext uri="{FF2B5EF4-FFF2-40B4-BE49-F238E27FC236}">
              <a16:creationId xmlns:a16="http://schemas.microsoft.com/office/drawing/2014/main" id="{A99E927A-F34E-4B2A-BF6E-52620EA566E5}"/>
            </a:ext>
          </a:extLst>
        </xdr:cNvPr>
        <xdr:cNvSpPr txBox="1"/>
      </xdr:nvSpPr>
      <xdr:spPr>
        <a:xfrm>
          <a:off x="17383202" y="962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657" name="n_4aveValue【警察施設】&#10;一人当たり面積">
          <a:extLst>
            <a:ext uri="{FF2B5EF4-FFF2-40B4-BE49-F238E27FC236}">
              <a16:creationId xmlns:a16="http://schemas.microsoft.com/office/drawing/2014/main" id="{7261A86C-F634-40AC-AA71-F0BCD71E0460}"/>
            </a:ext>
          </a:extLst>
        </xdr:cNvPr>
        <xdr:cNvSpPr txBox="1"/>
      </xdr:nvSpPr>
      <xdr:spPr>
        <a:xfrm>
          <a:off x="16592627"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3827</xdr:rowOff>
    </xdr:from>
    <xdr:ext cx="469744" cy="259045"/>
    <xdr:sp macro="" textlink="">
      <xdr:nvSpPr>
        <xdr:cNvPr id="658" name="n_1mainValue【警察施設】&#10;一人当たり面積">
          <a:extLst>
            <a:ext uri="{FF2B5EF4-FFF2-40B4-BE49-F238E27FC236}">
              <a16:creationId xmlns:a16="http://schemas.microsoft.com/office/drawing/2014/main" id="{3D7CD56B-FB81-490F-8CD4-041D92345A4C}"/>
            </a:ext>
          </a:extLst>
        </xdr:cNvPr>
        <xdr:cNvSpPr txBox="1"/>
      </xdr:nvSpPr>
      <xdr:spPr>
        <a:xfrm>
          <a:off x="18983402"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659" name="n_2mainValue【警察施設】&#10;一人当たり面積">
          <a:extLst>
            <a:ext uri="{FF2B5EF4-FFF2-40B4-BE49-F238E27FC236}">
              <a16:creationId xmlns:a16="http://schemas.microsoft.com/office/drawing/2014/main" id="{BAE262CA-4E1F-47B1-8DD4-35113423CCCD}"/>
            </a:ext>
          </a:extLst>
        </xdr:cNvPr>
        <xdr:cNvSpPr txBox="1"/>
      </xdr:nvSpPr>
      <xdr:spPr>
        <a:xfrm>
          <a:off x="18183302"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60" name="n_3mainValue【警察施設】&#10;一人当たり面積">
          <a:extLst>
            <a:ext uri="{FF2B5EF4-FFF2-40B4-BE49-F238E27FC236}">
              <a16:creationId xmlns:a16="http://schemas.microsoft.com/office/drawing/2014/main" id="{1C7C98BB-ACE7-4148-840C-14A1A2304013}"/>
            </a:ext>
          </a:extLst>
        </xdr:cNvPr>
        <xdr:cNvSpPr txBox="1"/>
      </xdr:nvSpPr>
      <xdr:spPr>
        <a:xfrm>
          <a:off x="17383202" y="102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9B7FF255-F780-4712-9630-A31CF4652FFE}"/>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2" name="正方形/長方形 661">
          <a:extLst>
            <a:ext uri="{FF2B5EF4-FFF2-40B4-BE49-F238E27FC236}">
              <a16:creationId xmlns:a16="http://schemas.microsoft.com/office/drawing/2014/main" id="{46C786ED-9293-4108-8363-44BE0945A5D5}"/>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3" name="正方形/長方形 662">
          <a:extLst>
            <a:ext uri="{FF2B5EF4-FFF2-40B4-BE49-F238E27FC236}">
              <a16:creationId xmlns:a16="http://schemas.microsoft.com/office/drawing/2014/main" id="{5B88A02D-477E-46CA-AA6D-994625C762E3}"/>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4" name="正方形/長方形 663">
          <a:extLst>
            <a:ext uri="{FF2B5EF4-FFF2-40B4-BE49-F238E27FC236}">
              <a16:creationId xmlns:a16="http://schemas.microsoft.com/office/drawing/2014/main" id="{7DF499EA-DB05-4F27-916A-D2937BAA388C}"/>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5" name="正方形/長方形 664">
          <a:extLst>
            <a:ext uri="{FF2B5EF4-FFF2-40B4-BE49-F238E27FC236}">
              <a16:creationId xmlns:a16="http://schemas.microsoft.com/office/drawing/2014/main" id="{6CE24ABB-2366-4691-8EEC-B560EFE91D90}"/>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4BA4A26-E178-421D-AF84-014364C765E3}"/>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B93B0923-D42C-45F8-9EDC-0A8F68C06BEC}"/>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88F3F125-DC40-4474-B2C8-85DCF7536AD6}"/>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9" name="テキスト ボックス 668">
          <a:extLst>
            <a:ext uri="{FF2B5EF4-FFF2-40B4-BE49-F238E27FC236}">
              <a16:creationId xmlns:a16="http://schemas.microsoft.com/office/drawing/2014/main" id="{3F953005-6124-4997-A7EF-DCEF5C5F989D}"/>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5B3CA1A2-2911-4A28-8943-F2C786C4EA5D}"/>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a:extLst>
            <a:ext uri="{FF2B5EF4-FFF2-40B4-BE49-F238E27FC236}">
              <a16:creationId xmlns:a16="http://schemas.microsoft.com/office/drawing/2014/main" id="{00F2F9E9-453C-4B28-A90E-2BF4CAC7AB90}"/>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9C0AB6B7-6300-4130-B23F-93406221AB2D}"/>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A6F9CC4B-B106-49A3-B9A6-1300F7E2CE60}"/>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9C537C57-2239-4573-BDEB-7AD9D3D2F6CA}"/>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305EEE84-5A4E-4050-95B3-FC25C43F9DC8}"/>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77EE9324-71B5-4E09-9254-D39DC6C92598}"/>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800674BB-56A2-4226-AC87-58651EE3CC14}"/>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509EEB10-9013-4291-A112-EAB9940AC3D9}"/>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a:extLst>
            <a:ext uri="{FF2B5EF4-FFF2-40B4-BE49-F238E27FC236}">
              <a16:creationId xmlns:a16="http://schemas.microsoft.com/office/drawing/2014/main" id="{A590E06B-FCB3-4530-8C99-72D3D105E48B}"/>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4AB5CA4B-8D73-4BB1-BACC-F9F50BC50BEC}"/>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1" name="テキスト ボックス 680">
          <a:extLst>
            <a:ext uri="{FF2B5EF4-FFF2-40B4-BE49-F238E27FC236}">
              <a16:creationId xmlns:a16="http://schemas.microsoft.com/office/drawing/2014/main" id="{CC28B3B7-4076-44CA-98B9-1C996D6D86D3}"/>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庁舎】&#10;有形固定資産減価償却率グラフ枠">
          <a:extLst>
            <a:ext uri="{FF2B5EF4-FFF2-40B4-BE49-F238E27FC236}">
              <a16:creationId xmlns:a16="http://schemas.microsoft.com/office/drawing/2014/main" id="{70D21CC4-B392-423C-99E9-A5AADBA5C146}"/>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683" name="直線コネクタ 682">
          <a:extLst>
            <a:ext uri="{FF2B5EF4-FFF2-40B4-BE49-F238E27FC236}">
              <a16:creationId xmlns:a16="http://schemas.microsoft.com/office/drawing/2014/main" id="{9E130AC9-A8BE-4C32-A745-FBDEB3707859}"/>
            </a:ext>
          </a:extLst>
        </xdr:cNvPr>
        <xdr:cNvCxnSpPr/>
      </xdr:nvCxnSpPr>
      <xdr:spPr>
        <a:xfrm flipV="1">
          <a:off x="14695170" y="12684761"/>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684" name="【庁舎】&#10;有形固定資産減価償却率最小値テキスト">
          <a:extLst>
            <a:ext uri="{FF2B5EF4-FFF2-40B4-BE49-F238E27FC236}">
              <a16:creationId xmlns:a16="http://schemas.microsoft.com/office/drawing/2014/main" id="{D0A6A6C8-37AF-4084-BC4D-CA631D0E5C85}"/>
            </a:ext>
          </a:extLst>
        </xdr:cNvPr>
        <xdr:cNvSpPr txBox="1"/>
      </xdr:nvSpPr>
      <xdr:spPr>
        <a:xfrm>
          <a:off x="14744700" y="1387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685" name="直線コネクタ 684">
          <a:extLst>
            <a:ext uri="{FF2B5EF4-FFF2-40B4-BE49-F238E27FC236}">
              <a16:creationId xmlns:a16="http://schemas.microsoft.com/office/drawing/2014/main" id="{F1C857B3-981E-40FA-8435-F93DD83DC23C}"/>
            </a:ext>
          </a:extLst>
        </xdr:cNvPr>
        <xdr:cNvCxnSpPr/>
      </xdr:nvCxnSpPr>
      <xdr:spPr>
        <a:xfrm>
          <a:off x="14611350" y="1387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686" name="【庁舎】&#10;有形固定資産減価償却率最大値テキスト">
          <a:extLst>
            <a:ext uri="{FF2B5EF4-FFF2-40B4-BE49-F238E27FC236}">
              <a16:creationId xmlns:a16="http://schemas.microsoft.com/office/drawing/2014/main" id="{8512CA68-50E4-4EBA-A56F-A23063327CBF}"/>
            </a:ext>
          </a:extLst>
        </xdr:cNvPr>
        <xdr:cNvSpPr txBox="1"/>
      </xdr:nvSpPr>
      <xdr:spPr>
        <a:xfrm>
          <a:off x="14744700" y="1247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687" name="直線コネクタ 686">
          <a:extLst>
            <a:ext uri="{FF2B5EF4-FFF2-40B4-BE49-F238E27FC236}">
              <a16:creationId xmlns:a16="http://schemas.microsoft.com/office/drawing/2014/main" id="{EA20EFEA-3F90-49C1-A903-F4E0FF99B36C}"/>
            </a:ext>
          </a:extLst>
        </xdr:cNvPr>
        <xdr:cNvCxnSpPr/>
      </xdr:nvCxnSpPr>
      <xdr:spPr>
        <a:xfrm>
          <a:off x="14611350" y="126847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29227</xdr:rowOff>
    </xdr:from>
    <xdr:ext cx="405111" cy="259045"/>
    <xdr:sp macro="" textlink="">
      <xdr:nvSpPr>
        <xdr:cNvPr id="688" name="【庁舎】&#10;有形固定資産減価償却率平均値テキスト">
          <a:extLst>
            <a:ext uri="{FF2B5EF4-FFF2-40B4-BE49-F238E27FC236}">
              <a16:creationId xmlns:a16="http://schemas.microsoft.com/office/drawing/2014/main" id="{5F31EBC6-825B-4FD8-BCD9-3737551178D6}"/>
            </a:ext>
          </a:extLst>
        </xdr:cNvPr>
        <xdr:cNvSpPr txBox="1"/>
      </xdr:nvSpPr>
      <xdr:spPr>
        <a:xfrm>
          <a:off x="14744700" y="13151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89" name="フローチャート: 判断 688">
          <a:extLst>
            <a:ext uri="{FF2B5EF4-FFF2-40B4-BE49-F238E27FC236}">
              <a16:creationId xmlns:a16="http://schemas.microsoft.com/office/drawing/2014/main" id="{8C8B26AF-FE7D-42B0-B049-BD63AB075A25}"/>
            </a:ext>
          </a:extLst>
        </xdr:cNvPr>
        <xdr:cNvSpPr/>
      </xdr:nvSpPr>
      <xdr:spPr>
        <a:xfrm>
          <a:off x="14649450" y="13296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90" name="フローチャート: 判断 689">
          <a:extLst>
            <a:ext uri="{FF2B5EF4-FFF2-40B4-BE49-F238E27FC236}">
              <a16:creationId xmlns:a16="http://schemas.microsoft.com/office/drawing/2014/main" id="{2AC1309C-673E-423B-B732-D3A27B6DF3B2}"/>
            </a:ext>
          </a:extLst>
        </xdr:cNvPr>
        <xdr:cNvSpPr/>
      </xdr:nvSpPr>
      <xdr:spPr>
        <a:xfrm>
          <a:off x="13887450" y="132041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91" name="フローチャート: 判断 690">
          <a:extLst>
            <a:ext uri="{FF2B5EF4-FFF2-40B4-BE49-F238E27FC236}">
              <a16:creationId xmlns:a16="http://schemas.microsoft.com/office/drawing/2014/main" id="{666B4537-11BD-4A65-9668-9C7BF7981F52}"/>
            </a:ext>
          </a:extLst>
        </xdr:cNvPr>
        <xdr:cNvSpPr/>
      </xdr:nvSpPr>
      <xdr:spPr>
        <a:xfrm>
          <a:off x="13096875" y="131146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92" name="フローチャート: 判断 691">
          <a:extLst>
            <a:ext uri="{FF2B5EF4-FFF2-40B4-BE49-F238E27FC236}">
              <a16:creationId xmlns:a16="http://schemas.microsoft.com/office/drawing/2014/main" id="{460ACB2F-AB6F-4C3C-BD72-09BE8EDB2DDD}"/>
            </a:ext>
          </a:extLst>
        </xdr:cNvPr>
        <xdr:cNvSpPr/>
      </xdr:nvSpPr>
      <xdr:spPr>
        <a:xfrm>
          <a:off x="12296775" y="132124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93" name="フローチャート: 判断 692">
          <a:extLst>
            <a:ext uri="{FF2B5EF4-FFF2-40B4-BE49-F238E27FC236}">
              <a16:creationId xmlns:a16="http://schemas.microsoft.com/office/drawing/2014/main" id="{BCCBDB46-0FC8-46C8-B569-2DA09B47BC59}"/>
            </a:ext>
          </a:extLst>
        </xdr:cNvPr>
        <xdr:cNvSpPr/>
      </xdr:nvSpPr>
      <xdr:spPr>
        <a:xfrm>
          <a:off x="11487150" y="127266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CCF290AA-5B61-4245-B5ED-3CC440F49C70}"/>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6E664BED-0234-47F8-957C-FEB9172FBC32}"/>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9EE78AC7-9B06-4333-8ECA-81AB6879097B}"/>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3F9C014C-365C-4E0C-BE7D-CFAF9D27DF1B}"/>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47588235-DCB2-40B3-8476-5B3A7F9341F6}"/>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699" name="楕円 698">
          <a:extLst>
            <a:ext uri="{FF2B5EF4-FFF2-40B4-BE49-F238E27FC236}">
              <a16:creationId xmlns:a16="http://schemas.microsoft.com/office/drawing/2014/main" id="{BFF0B87A-E8E1-48A9-85AC-F6BBE7FC4205}"/>
            </a:ext>
          </a:extLst>
        </xdr:cNvPr>
        <xdr:cNvSpPr/>
      </xdr:nvSpPr>
      <xdr:spPr>
        <a:xfrm>
          <a:off x="14649450" y="1380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111777</xdr:rowOff>
    </xdr:from>
    <xdr:ext cx="405111" cy="259045"/>
    <xdr:sp macro="" textlink="">
      <xdr:nvSpPr>
        <xdr:cNvPr id="700" name="【庁舎】&#10;有形固定資産減価償却率該当値テキスト">
          <a:extLst>
            <a:ext uri="{FF2B5EF4-FFF2-40B4-BE49-F238E27FC236}">
              <a16:creationId xmlns:a16="http://schemas.microsoft.com/office/drawing/2014/main" id="{CCA8F165-D9B6-447F-8A9F-0786628B4E57}"/>
            </a:ext>
          </a:extLst>
        </xdr:cNvPr>
        <xdr:cNvSpPr txBox="1"/>
      </xdr:nvSpPr>
      <xdr:spPr>
        <a:xfrm>
          <a:off x="14744700"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13970</xdr:rowOff>
    </xdr:from>
    <xdr:to>
      <xdr:col>81</xdr:col>
      <xdr:colOff>101600</xdr:colOff>
      <xdr:row>85</xdr:row>
      <xdr:rowOff>115570</xdr:rowOff>
    </xdr:to>
    <xdr:sp macro="" textlink="">
      <xdr:nvSpPr>
        <xdr:cNvPr id="701" name="楕円 700">
          <a:extLst>
            <a:ext uri="{FF2B5EF4-FFF2-40B4-BE49-F238E27FC236}">
              <a16:creationId xmlns:a16="http://schemas.microsoft.com/office/drawing/2014/main" id="{C4D963B8-7ABD-4C98-A0CC-F01E7B3F646A}"/>
            </a:ext>
          </a:extLst>
        </xdr:cNvPr>
        <xdr:cNvSpPr/>
      </xdr:nvSpPr>
      <xdr:spPr>
        <a:xfrm>
          <a:off x="13887450" y="137839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64770</xdr:rowOff>
    </xdr:from>
    <xdr:to>
      <xdr:col>85</xdr:col>
      <xdr:colOff>127000</xdr:colOff>
      <xdr:row>85</xdr:row>
      <xdr:rowOff>76200</xdr:rowOff>
    </xdr:to>
    <xdr:cxnSp macro="">
      <xdr:nvCxnSpPr>
        <xdr:cNvPr id="702" name="直線コネクタ 701">
          <a:extLst>
            <a:ext uri="{FF2B5EF4-FFF2-40B4-BE49-F238E27FC236}">
              <a16:creationId xmlns:a16="http://schemas.microsoft.com/office/drawing/2014/main" id="{8798A349-0E37-461D-8338-3339460243EA}"/>
            </a:ext>
          </a:extLst>
        </xdr:cNvPr>
        <xdr:cNvCxnSpPr/>
      </xdr:nvCxnSpPr>
      <xdr:spPr>
        <a:xfrm>
          <a:off x="13935075" y="13841095"/>
          <a:ext cx="762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166370</xdr:rowOff>
    </xdr:from>
    <xdr:to>
      <xdr:col>76</xdr:col>
      <xdr:colOff>165100</xdr:colOff>
      <xdr:row>85</xdr:row>
      <xdr:rowOff>96520</xdr:rowOff>
    </xdr:to>
    <xdr:sp macro="" textlink="">
      <xdr:nvSpPr>
        <xdr:cNvPr id="703" name="楕円 702">
          <a:extLst>
            <a:ext uri="{FF2B5EF4-FFF2-40B4-BE49-F238E27FC236}">
              <a16:creationId xmlns:a16="http://schemas.microsoft.com/office/drawing/2014/main" id="{2A324118-E26B-445A-BAFF-0F0C46DF3E3E}"/>
            </a:ext>
          </a:extLst>
        </xdr:cNvPr>
        <xdr:cNvSpPr/>
      </xdr:nvSpPr>
      <xdr:spPr>
        <a:xfrm>
          <a:off x="13096875" y="13774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45720</xdr:rowOff>
    </xdr:from>
    <xdr:to>
      <xdr:col>81</xdr:col>
      <xdr:colOff>50800</xdr:colOff>
      <xdr:row>85</xdr:row>
      <xdr:rowOff>64770</xdr:rowOff>
    </xdr:to>
    <xdr:cxnSp macro="">
      <xdr:nvCxnSpPr>
        <xdr:cNvPr id="704" name="直線コネクタ 703">
          <a:extLst>
            <a:ext uri="{FF2B5EF4-FFF2-40B4-BE49-F238E27FC236}">
              <a16:creationId xmlns:a16="http://schemas.microsoft.com/office/drawing/2014/main" id="{0547ED3B-5F82-40D7-BE91-4D76C8B17C8F}"/>
            </a:ext>
          </a:extLst>
        </xdr:cNvPr>
        <xdr:cNvCxnSpPr/>
      </xdr:nvCxnSpPr>
      <xdr:spPr>
        <a:xfrm>
          <a:off x="13144500" y="1382204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162561</xdr:rowOff>
    </xdr:from>
    <xdr:to>
      <xdr:col>72</xdr:col>
      <xdr:colOff>38100</xdr:colOff>
      <xdr:row>85</xdr:row>
      <xdr:rowOff>92711</xdr:rowOff>
    </xdr:to>
    <xdr:sp macro="" textlink="">
      <xdr:nvSpPr>
        <xdr:cNvPr id="705" name="楕円 704">
          <a:extLst>
            <a:ext uri="{FF2B5EF4-FFF2-40B4-BE49-F238E27FC236}">
              <a16:creationId xmlns:a16="http://schemas.microsoft.com/office/drawing/2014/main" id="{D3D6E66E-D824-4797-954B-8E360D32059C}"/>
            </a:ext>
          </a:extLst>
        </xdr:cNvPr>
        <xdr:cNvSpPr/>
      </xdr:nvSpPr>
      <xdr:spPr>
        <a:xfrm>
          <a:off x="12296775" y="137706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41911</xdr:rowOff>
    </xdr:from>
    <xdr:to>
      <xdr:col>76</xdr:col>
      <xdr:colOff>114300</xdr:colOff>
      <xdr:row>85</xdr:row>
      <xdr:rowOff>45720</xdr:rowOff>
    </xdr:to>
    <xdr:cxnSp macro="">
      <xdr:nvCxnSpPr>
        <xdr:cNvPr id="706" name="直線コネクタ 705">
          <a:extLst>
            <a:ext uri="{FF2B5EF4-FFF2-40B4-BE49-F238E27FC236}">
              <a16:creationId xmlns:a16="http://schemas.microsoft.com/office/drawing/2014/main" id="{26F81019-665B-4B48-8887-3FF5CE8E0947}"/>
            </a:ext>
          </a:extLst>
        </xdr:cNvPr>
        <xdr:cNvCxnSpPr/>
      </xdr:nvCxnSpPr>
      <xdr:spPr>
        <a:xfrm>
          <a:off x="12344400" y="13818236"/>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707" name="n_1aveValue【庁舎】&#10;有形固定資産減価償却率">
          <a:extLst>
            <a:ext uri="{FF2B5EF4-FFF2-40B4-BE49-F238E27FC236}">
              <a16:creationId xmlns:a16="http://schemas.microsoft.com/office/drawing/2014/main" id="{F990305A-A6A8-487B-A40B-BE3F5E73FC91}"/>
            </a:ext>
          </a:extLst>
        </xdr:cNvPr>
        <xdr:cNvSpPr txBox="1"/>
      </xdr:nvSpPr>
      <xdr:spPr>
        <a:xfrm>
          <a:off x="13745219" y="1299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08" name="n_2aveValue【庁舎】&#10;有形固定資産減価償却率">
          <a:extLst>
            <a:ext uri="{FF2B5EF4-FFF2-40B4-BE49-F238E27FC236}">
              <a16:creationId xmlns:a16="http://schemas.microsoft.com/office/drawing/2014/main" id="{DB740037-1D15-4F5B-B497-AB623DFF8C02}"/>
            </a:ext>
          </a:extLst>
        </xdr:cNvPr>
        <xdr:cNvSpPr txBox="1"/>
      </xdr:nvSpPr>
      <xdr:spPr>
        <a:xfrm>
          <a:off x="12964169" y="1289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09" name="n_3aveValue【庁舎】&#10;有形固定資産減価償却率">
          <a:extLst>
            <a:ext uri="{FF2B5EF4-FFF2-40B4-BE49-F238E27FC236}">
              <a16:creationId xmlns:a16="http://schemas.microsoft.com/office/drawing/2014/main" id="{901122A6-9642-4EB5-9AA8-D9BEFAA120A0}"/>
            </a:ext>
          </a:extLst>
        </xdr:cNvPr>
        <xdr:cNvSpPr txBox="1"/>
      </xdr:nvSpPr>
      <xdr:spPr>
        <a:xfrm>
          <a:off x="12164069" y="1300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710" name="n_4aveValue【庁舎】&#10;有形固定資産減価償却率">
          <a:extLst>
            <a:ext uri="{FF2B5EF4-FFF2-40B4-BE49-F238E27FC236}">
              <a16:creationId xmlns:a16="http://schemas.microsoft.com/office/drawing/2014/main" id="{6C35BA0C-0C7C-4061-9AAC-D7EA62BB9E68}"/>
            </a:ext>
          </a:extLst>
        </xdr:cNvPr>
        <xdr:cNvSpPr txBox="1"/>
      </xdr:nvSpPr>
      <xdr:spPr>
        <a:xfrm>
          <a:off x="11354444" y="1251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106697</xdr:rowOff>
    </xdr:from>
    <xdr:ext cx="405111" cy="259045"/>
    <xdr:sp macro="" textlink="">
      <xdr:nvSpPr>
        <xdr:cNvPr id="711" name="n_1mainValue【庁舎】&#10;有形固定資産減価償却率">
          <a:extLst>
            <a:ext uri="{FF2B5EF4-FFF2-40B4-BE49-F238E27FC236}">
              <a16:creationId xmlns:a16="http://schemas.microsoft.com/office/drawing/2014/main" id="{8CF1D9DB-2351-4BB9-83F6-9D029FB5EE8E}"/>
            </a:ext>
          </a:extLst>
        </xdr:cNvPr>
        <xdr:cNvSpPr txBox="1"/>
      </xdr:nvSpPr>
      <xdr:spPr>
        <a:xfrm>
          <a:off x="13745219"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87647</xdr:rowOff>
    </xdr:from>
    <xdr:ext cx="405111" cy="259045"/>
    <xdr:sp macro="" textlink="">
      <xdr:nvSpPr>
        <xdr:cNvPr id="712" name="n_2mainValue【庁舎】&#10;有形固定資産減価償却率">
          <a:extLst>
            <a:ext uri="{FF2B5EF4-FFF2-40B4-BE49-F238E27FC236}">
              <a16:creationId xmlns:a16="http://schemas.microsoft.com/office/drawing/2014/main" id="{55468EDD-7755-4080-85FB-3FD8D0D80750}"/>
            </a:ext>
          </a:extLst>
        </xdr:cNvPr>
        <xdr:cNvSpPr txBox="1"/>
      </xdr:nvSpPr>
      <xdr:spPr>
        <a:xfrm>
          <a:off x="12964169"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83838</xdr:rowOff>
    </xdr:from>
    <xdr:ext cx="405111" cy="259045"/>
    <xdr:sp macro="" textlink="">
      <xdr:nvSpPr>
        <xdr:cNvPr id="713" name="n_3mainValue【庁舎】&#10;有形固定資産減価償却率">
          <a:extLst>
            <a:ext uri="{FF2B5EF4-FFF2-40B4-BE49-F238E27FC236}">
              <a16:creationId xmlns:a16="http://schemas.microsoft.com/office/drawing/2014/main" id="{978D5E88-D962-424B-A5D1-40E63942EF56}"/>
            </a:ext>
          </a:extLst>
        </xdr:cNvPr>
        <xdr:cNvSpPr txBox="1"/>
      </xdr:nvSpPr>
      <xdr:spPr>
        <a:xfrm>
          <a:off x="12164069" y="1386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E381CC88-7FE4-4378-9DAD-91CCF26CBC92}"/>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5" name="正方形/長方形 714">
          <a:extLst>
            <a:ext uri="{FF2B5EF4-FFF2-40B4-BE49-F238E27FC236}">
              <a16:creationId xmlns:a16="http://schemas.microsoft.com/office/drawing/2014/main" id="{F3B4F519-5C3F-4EAD-BE02-30A8174D3D3E}"/>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6" name="正方形/長方形 715">
          <a:extLst>
            <a:ext uri="{FF2B5EF4-FFF2-40B4-BE49-F238E27FC236}">
              <a16:creationId xmlns:a16="http://schemas.microsoft.com/office/drawing/2014/main" id="{93F5B2D1-612C-4C8B-A57D-44C94DBC2943}"/>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7" name="正方形/長方形 716">
          <a:extLst>
            <a:ext uri="{FF2B5EF4-FFF2-40B4-BE49-F238E27FC236}">
              <a16:creationId xmlns:a16="http://schemas.microsoft.com/office/drawing/2014/main" id="{DF10E222-39BC-475F-BCA3-BE0A07E3B336}"/>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8" name="正方形/長方形 717">
          <a:extLst>
            <a:ext uri="{FF2B5EF4-FFF2-40B4-BE49-F238E27FC236}">
              <a16:creationId xmlns:a16="http://schemas.microsoft.com/office/drawing/2014/main" id="{CB3D3540-558B-41B0-A652-B076BBA568CA}"/>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D7BDA546-77B6-470D-B108-6611ED5FEBDC}"/>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1EB94F37-BF56-43BE-9C51-96D2C2682000}"/>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34CC92C9-FEF8-4866-90E4-C56C7DA2835D}"/>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43B83848-EF56-4BE3-B0F4-CF836F18A62A}"/>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8B58241A-0A30-4F41-A344-9BAAE6D78653}"/>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1B37A4EE-F5AB-4E23-B788-FC0B5EAF922E}"/>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C6B80960-93D4-43D1-9DA5-41797EDA2E53}"/>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D9AE46B4-2D4D-4476-B395-285DCCB0079D}"/>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49B65280-BA06-410B-A00C-892A3F82E563}"/>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7D17741C-BE5E-42E9-B7D0-E2888228D204}"/>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A1BA6F4F-ABE7-41BE-BD24-665E93C8294D}"/>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92D8187C-CB2B-412E-B25B-58CE43CF0823}"/>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483A0891-DD5A-48B9-953C-FC1FAF0FA0E7}"/>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庁舎】&#10;一人当たり面積グラフ枠">
          <a:extLst>
            <a:ext uri="{FF2B5EF4-FFF2-40B4-BE49-F238E27FC236}">
              <a16:creationId xmlns:a16="http://schemas.microsoft.com/office/drawing/2014/main" id="{5DBD0F4F-32F2-4F1C-8BC5-295A6A993B9E}"/>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733" name="直線コネクタ 732">
          <a:extLst>
            <a:ext uri="{FF2B5EF4-FFF2-40B4-BE49-F238E27FC236}">
              <a16:creationId xmlns:a16="http://schemas.microsoft.com/office/drawing/2014/main" id="{8081F497-E60D-4424-9BDC-A895B356B5C7}"/>
            </a:ext>
          </a:extLst>
        </xdr:cNvPr>
        <xdr:cNvCxnSpPr/>
      </xdr:nvCxnSpPr>
      <xdr:spPr>
        <a:xfrm flipV="1">
          <a:off x="19952970" y="12706604"/>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734" name="【庁舎】&#10;一人当たり面積最小値テキスト">
          <a:extLst>
            <a:ext uri="{FF2B5EF4-FFF2-40B4-BE49-F238E27FC236}">
              <a16:creationId xmlns:a16="http://schemas.microsoft.com/office/drawing/2014/main" id="{01169342-ADA7-41A6-9AA0-0A15766373C7}"/>
            </a:ext>
          </a:extLst>
        </xdr:cNvPr>
        <xdr:cNvSpPr txBox="1"/>
      </xdr:nvSpPr>
      <xdr:spPr>
        <a:xfrm>
          <a:off x="20002500" y="136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735" name="直線コネクタ 734">
          <a:extLst>
            <a:ext uri="{FF2B5EF4-FFF2-40B4-BE49-F238E27FC236}">
              <a16:creationId xmlns:a16="http://schemas.microsoft.com/office/drawing/2014/main" id="{01BE0A9F-8BB4-4AD5-AF98-4B505F777668}"/>
            </a:ext>
          </a:extLst>
        </xdr:cNvPr>
        <xdr:cNvCxnSpPr/>
      </xdr:nvCxnSpPr>
      <xdr:spPr>
        <a:xfrm>
          <a:off x="19878675" y="136570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736" name="【庁舎】&#10;一人当たり面積最大値テキスト">
          <a:extLst>
            <a:ext uri="{FF2B5EF4-FFF2-40B4-BE49-F238E27FC236}">
              <a16:creationId xmlns:a16="http://schemas.microsoft.com/office/drawing/2014/main" id="{D1B24B34-8478-4075-9A8E-825AE6AE4956}"/>
            </a:ext>
          </a:extLst>
        </xdr:cNvPr>
        <xdr:cNvSpPr txBox="1"/>
      </xdr:nvSpPr>
      <xdr:spPr>
        <a:xfrm>
          <a:off x="20002500" y="1249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737" name="直線コネクタ 736">
          <a:extLst>
            <a:ext uri="{FF2B5EF4-FFF2-40B4-BE49-F238E27FC236}">
              <a16:creationId xmlns:a16="http://schemas.microsoft.com/office/drawing/2014/main" id="{CADB85A7-07EB-4F83-87C6-B2D6BDC5A701}"/>
            </a:ext>
          </a:extLst>
        </xdr:cNvPr>
        <xdr:cNvCxnSpPr/>
      </xdr:nvCxnSpPr>
      <xdr:spPr>
        <a:xfrm>
          <a:off x="19878675"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167912</xdr:rowOff>
    </xdr:from>
    <xdr:ext cx="469744" cy="259045"/>
    <xdr:sp macro="" textlink="">
      <xdr:nvSpPr>
        <xdr:cNvPr id="738" name="【庁舎】&#10;一人当たり面積平均値テキスト">
          <a:extLst>
            <a:ext uri="{FF2B5EF4-FFF2-40B4-BE49-F238E27FC236}">
              <a16:creationId xmlns:a16="http://schemas.microsoft.com/office/drawing/2014/main" id="{8A2F024F-8ECD-4120-9FAB-23CF17D0BC52}"/>
            </a:ext>
          </a:extLst>
        </xdr:cNvPr>
        <xdr:cNvSpPr txBox="1"/>
      </xdr:nvSpPr>
      <xdr:spPr>
        <a:xfrm>
          <a:off x="20002500" y="1312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39" name="フローチャート: 判断 738">
          <a:extLst>
            <a:ext uri="{FF2B5EF4-FFF2-40B4-BE49-F238E27FC236}">
              <a16:creationId xmlns:a16="http://schemas.microsoft.com/office/drawing/2014/main" id="{F3A0EAA6-07E4-4023-AE72-DD9129D8CE7D}"/>
            </a:ext>
          </a:extLst>
        </xdr:cNvPr>
        <xdr:cNvSpPr/>
      </xdr:nvSpPr>
      <xdr:spPr>
        <a:xfrm>
          <a:off x="19897725" y="1326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740" name="フローチャート: 判断 739">
          <a:extLst>
            <a:ext uri="{FF2B5EF4-FFF2-40B4-BE49-F238E27FC236}">
              <a16:creationId xmlns:a16="http://schemas.microsoft.com/office/drawing/2014/main" id="{E0B082C2-A19F-43E8-9592-62D620C580D5}"/>
            </a:ext>
          </a:extLst>
        </xdr:cNvPr>
        <xdr:cNvSpPr/>
      </xdr:nvSpPr>
      <xdr:spPr>
        <a:xfrm>
          <a:off x="19154775" y="132613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741" name="フローチャート: 判断 740">
          <a:extLst>
            <a:ext uri="{FF2B5EF4-FFF2-40B4-BE49-F238E27FC236}">
              <a16:creationId xmlns:a16="http://schemas.microsoft.com/office/drawing/2014/main" id="{AD3E4DD4-E6AC-4CFD-8A25-C34CE0A0A4CC}"/>
            </a:ext>
          </a:extLst>
        </xdr:cNvPr>
        <xdr:cNvSpPr/>
      </xdr:nvSpPr>
      <xdr:spPr>
        <a:xfrm>
          <a:off x="18345150" y="132567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42" name="フローチャート: 判断 741">
          <a:extLst>
            <a:ext uri="{FF2B5EF4-FFF2-40B4-BE49-F238E27FC236}">
              <a16:creationId xmlns:a16="http://schemas.microsoft.com/office/drawing/2014/main" id="{91974080-F041-423B-BBC6-4C1DA06DF84A}"/>
            </a:ext>
          </a:extLst>
        </xdr:cNvPr>
        <xdr:cNvSpPr/>
      </xdr:nvSpPr>
      <xdr:spPr>
        <a:xfrm>
          <a:off x="17554575" y="132490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43" name="フローチャート: 判断 742">
          <a:extLst>
            <a:ext uri="{FF2B5EF4-FFF2-40B4-BE49-F238E27FC236}">
              <a16:creationId xmlns:a16="http://schemas.microsoft.com/office/drawing/2014/main" id="{F0C4EF25-FBC4-4791-8CE2-777120EC9842}"/>
            </a:ext>
          </a:extLst>
        </xdr:cNvPr>
        <xdr:cNvSpPr/>
      </xdr:nvSpPr>
      <xdr:spPr>
        <a:xfrm>
          <a:off x="16754475" y="132901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67DD2B3-0993-4183-ADBA-CCD318260DFD}"/>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E1C57FCA-EB5C-4BB9-9140-DED73371B644}"/>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EC2BAC87-C691-41D9-9989-25659D9FB3BE}"/>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BF6E6B45-86E9-4870-84C4-6FAC12D4CE88}"/>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281FEA73-F67F-4B5F-80D5-B1A99529D67E}"/>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49" name="楕円 748">
          <a:extLst>
            <a:ext uri="{FF2B5EF4-FFF2-40B4-BE49-F238E27FC236}">
              <a16:creationId xmlns:a16="http://schemas.microsoft.com/office/drawing/2014/main" id="{30D80938-A85D-4632-BB98-2B15A210B839}"/>
            </a:ext>
          </a:extLst>
        </xdr:cNvPr>
        <xdr:cNvSpPr/>
      </xdr:nvSpPr>
      <xdr:spPr>
        <a:xfrm>
          <a:off x="19897725" y="134287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116603</xdr:rowOff>
    </xdr:from>
    <xdr:ext cx="469744" cy="259045"/>
    <xdr:sp macro="" textlink="">
      <xdr:nvSpPr>
        <xdr:cNvPr id="750" name="【庁舎】&#10;一人当たり面積該当値テキスト">
          <a:extLst>
            <a:ext uri="{FF2B5EF4-FFF2-40B4-BE49-F238E27FC236}">
              <a16:creationId xmlns:a16="http://schemas.microsoft.com/office/drawing/2014/main" id="{2B9EB96B-1F68-44E5-A432-C186AC390981}"/>
            </a:ext>
          </a:extLst>
        </xdr:cNvPr>
        <xdr:cNvSpPr txBox="1"/>
      </xdr:nvSpPr>
      <xdr:spPr>
        <a:xfrm>
          <a:off x="20002500" y="134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167894</xdr:rowOff>
    </xdr:from>
    <xdr:to>
      <xdr:col>112</xdr:col>
      <xdr:colOff>38100</xdr:colOff>
      <xdr:row>82</xdr:row>
      <xdr:rowOff>98044</xdr:rowOff>
    </xdr:to>
    <xdr:sp macro="" textlink="">
      <xdr:nvSpPr>
        <xdr:cNvPr id="751" name="楕円 750">
          <a:extLst>
            <a:ext uri="{FF2B5EF4-FFF2-40B4-BE49-F238E27FC236}">
              <a16:creationId xmlns:a16="http://schemas.microsoft.com/office/drawing/2014/main" id="{4650269D-4C41-4656-92C6-4321B235C8B4}"/>
            </a:ext>
          </a:extLst>
        </xdr:cNvPr>
        <xdr:cNvSpPr/>
      </xdr:nvSpPr>
      <xdr:spPr>
        <a:xfrm>
          <a:off x="19154775" y="132901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47244</xdr:rowOff>
    </xdr:from>
    <xdr:to>
      <xdr:col>116</xdr:col>
      <xdr:colOff>63500</xdr:colOff>
      <xdr:row>83</xdr:row>
      <xdr:rowOff>17526</xdr:rowOff>
    </xdr:to>
    <xdr:cxnSp macro="">
      <xdr:nvCxnSpPr>
        <xdr:cNvPr id="752" name="直線コネクタ 751">
          <a:extLst>
            <a:ext uri="{FF2B5EF4-FFF2-40B4-BE49-F238E27FC236}">
              <a16:creationId xmlns:a16="http://schemas.microsoft.com/office/drawing/2014/main" id="{24DFC8E4-7AFF-475C-BA61-7A1E3112B22E}"/>
            </a:ext>
          </a:extLst>
        </xdr:cNvPr>
        <xdr:cNvCxnSpPr/>
      </xdr:nvCxnSpPr>
      <xdr:spPr>
        <a:xfrm>
          <a:off x="19202400" y="13337794"/>
          <a:ext cx="752475" cy="1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5587</xdr:rowOff>
    </xdr:from>
    <xdr:to>
      <xdr:col>107</xdr:col>
      <xdr:colOff>101600</xdr:colOff>
      <xdr:row>82</xdr:row>
      <xdr:rowOff>107187</xdr:rowOff>
    </xdr:to>
    <xdr:sp macro="" textlink="">
      <xdr:nvSpPr>
        <xdr:cNvPr id="753" name="楕円 752">
          <a:extLst>
            <a:ext uri="{FF2B5EF4-FFF2-40B4-BE49-F238E27FC236}">
              <a16:creationId xmlns:a16="http://schemas.microsoft.com/office/drawing/2014/main" id="{1933A939-1A74-4884-9823-1D9E693A088F}"/>
            </a:ext>
          </a:extLst>
        </xdr:cNvPr>
        <xdr:cNvSpPr/>
      </xdr:nvSpPr>
      <xdr:spPr>
        <a:xfrm>
          <a:off x="18345150" y="132961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47244</xdr:rowOff>
    </xdr:from>
    <xdr:to>
      <xdr:col>111</xdr:col>
      <xdr:colOff>177800</xdr:colOff>
      <xdr:row>82</xdr:row>
      <xdr:rowOff>56387</xdr:rowOff>
    </xdr:to>
    <xdr:cxnSp macro="">
      <xdr:nvCxnSpPr>
        <xdr:cNvPr id="754" name="直線コネクタ 753">
          <a:extLst>
            <a:ext uri="{FF2B5EF4-FFF2-40B4-BE49-F238E27FC236}">
              <a16:creationId xmlns:a16="http://schemas.microsoft.com/office/drawing/2014/main" id="{329F0F91-A2CA-4F3B-AF4C-D0C392F6636B}"/>
            </a:ext>
          </a:extLst>
        </xdr:cNvPr>
        <xdr:cNvCxnSpPr/>
      </xdr:nvCxnSpPr>
      <xdr:spPr>
        <a:xfrm flipV="1">
          <a:off x="18392775" y="13337794"/>
          <a:ext cx="809625"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85598</xdr:rowOff>
    </xdr:from>
    <xdr:to>
      <xdr:col>102</xdr:col>
      <xdr:colOff>165100</xdr:colOff>
      <xdr:row>82</xdr:row>
      <xdr:rowOff>15748</xdr:rowOff>
    </xdr:to>
    <xdr:sp macro="" textlink="">
      <xdr:nvSpPr>
        <xdr:cNvPr id="755" name="楕円 754">
          <a:extLst>
            <a:ext uri="{FF2B5EF4-FFF2-40B4-BE49-F238E27FC236}">
              <a16:creationId xmlns:a16="http://schemas.microsoft.com/office/drawing/2014/main" id="{D1F1830D-C8B6-4246-9AFB-36A6DB84AEDD}"/>
            </a:ext>
          </a:extLst>
        </xdr:cNvPr>
        <xdr:cNvSpPr/>
      </xdr:nvSpPr>
      <xdr:spPr>
        <a:xfrm>
          <a:off x="17554575" y="1321422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136398</xdr:rowOff>
    </xdr:from>
    <xdr:to>
      <xdr:col>107</xdr:col>
      <xdr:colOff>50800</xdr:colOff>
      <xdr:row>82</xdr:row>
      <xdr:rowOff>56387</xdr:rowOff>
    </xdr:to>
    <xdr:cxnSp macro="">
      <xdr:nvCxnSpPr>
        <xdr:cNvPr id="756" name="直線コネクタ 755">
          <a:extLst>
            <a:ext uri="{FF2B5EF4-FFF2-40B4-BE49-F238E27FC236}">
              <a16:creationId xmlns:a16="http://schemas.microsoft.com/office/drawing/2014/main" id="{50A60E6A-7A4B-4021-94CD-9019C1E3D36B}"/>
            </a:ext>
          </a:extLst>
        </xdr:cNvPr>
        <xdr:cNvCxnSpPr/>
      </xdr:nvCxnSpPr>
      <xdr:spPr>
        <a:xfrm>
          <a:off x="17602200" y="13261848"/>
          <a:ext cx="790575"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82566</xdr:rowOff>
    </xdr:from>
    <xdr:ext cx="469744" cy="259045"/>
    <xdr:sp macro="" textlink="">
      <xdr:nvSpPr>
        <xdr:cNvPr id="757" name="n_1aveValue【庁舎】&#10;一人当たり面積">
          <a:extLst>
            <a:ext uri="{FF2B5EF4-FFF2-40B4-BE49-F238E27FC236}">
              <a16:creationId xmlns:a16="http://schemas.microsoft.com/office/drawing/2014/main" id="{6463AC61-0651-4EA0-A426-C725D5A30F21}"/>
            </a:ext>
          </a:extLst>
        </xdr:cNvPr>
        <xdr:cNvSpPr txBox="1"/>
      </xdr:nvSpPr>
      <xdr:spPr>
        <a:xfrm>
          <a:off x="18983402"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758" name="n_2aveValue【庁舎】&#10;一人当たり面積">
          <a:extLst>
            <a:ext uri="{FF2B5EF4-FFF2-40B4-BE49-F238E27FC236}">
              <a16:creationId xmlns:a16="http://schemas.microsoft.com/office/drawing/2014/main" id="{D37D14AA-47C2-4790-8905-4F7241650253}"/>
            </a:ext>
          </a:extLst>
        </xdr:cNvPr>
        <xdr:cNvSpPr txBox="1"/>
      </xdr:nvSpPr>
      <xdr:spPr>
        <a:xfrm>
          <a:off x="18183302" y="130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48023</xdr:rowOff>
    </xdr:from>
    <xdr:ext cx="469744" cy="259045"/>
    <xdr:sp macro="" textlink="">
      <xdr:nvSpPr>
        <xdr:cNvPr id="759" name="n_3aveValue【庁舎】&#10;一人当たり面積">
          <a:extLst>
            <a:ext uri="{FF2B5EF4-FFF2-40B4-BE49-F238E27FC236}">
              <a16:creationId xmlns:a16="http://schemas.microsoft.com/office/drawing/2014/main" id="{386B933B-5531-4D99-90D0-D4DCE20F080D}"/>
            </a:ext>
          </a:extLst>
        </xdr:cNvPr>
        <xdr:cNvSpPr txBox="1"/>
      </xdr:nvSpPr>
      <xdr:spPr>
        <a:xfrm>
          <a:off x="17383202" y="133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760" name="n_4aveValue【庁舎】&#10;一人当たり面積">
          <a:extLst>
            <a:ext uri="{FF2B5EF4-FFF2-40B4-BE49-F238E27FC236}">
              <a16:creationId xmlns:a16="http://schemas.microsoft.com/office/drawing/2014/main" id="{F77D6582-7BBA-4E74-94DD-294282344F53}"/>
            </a:ext>
          </a:extLst>
        </xdr:cNvPr>
        <xdr:cNvSpPr txBox="1"/>
      </xdr:nvSpPr>
      <xdr:spPr>
        <a:xfrm>
          <a:off x="16592627"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89171</xdr:rowOff>
    </xdr:from>
    <xdr:ext cx="469744" cy="259045"/>
    <xdr:sp macro="" textlink="">
      <xdr:nvSpPr>
        <xdr:cNvPr id="761" name="n_1mainValue【庁舎】&#10;一人当たり面積">
          <a:extLst>
            <a:ext uri="{FF2B5EF4-FFF2-40B4-BE49-F238E27FC236}">
              <a16:creationId xmlns:a16="http://schemas.microsoft.com/office/drawing/2014/main" id="{1D40CBDA-7F61-46F9-A33A-C7F7687CB977}"/>
            </a:ext>
          </a:extLst>
        </xdr:cNvPr>
        <xdr:cNvSpPr txBox="1"/>
      </xdr:nvSpPr>
      <xdr:spPr>
        <a:xfrm>
          <a:off x="18983402"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98314</xdr:rowOff>
    </xdr:from>
    <xdr:ext cx="469744" cy="259045"/>
    <xdr:sp macro="" textlink="">
      <xdr:nvSpPr>
        <xdr:cNvPr id="762" name="n_2mainValue【庁舎】&#10;一人当たり面積">
          <a:extLst>
            <a:ext uri="{FF2B5EF4-FFF2-40B4-BE49-F238E27FC236}">
              <a16:creationId xmlns:a16="http://schemas.microsoft.com/office/drawing/2014/main" id="{3C98D676-8913-4DAC-B50A-28245CB60416}"/>
            </a:ext>
          </a:extLst>
        </xdr:cNvPr>
        <xdr:cNvSpPr txBox="1"/>
      </xdr:nvSpPr>
      <xdr:spPr>
        <a:xfrm>
          <a:off x="18183302" y="133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32275</xdr:rowOff>
    </xdr:from>
    <xdr:ext cx="469744" cy="259045"/>
    <xdr:sp macro="" textlink="">
      <xdr:nvSpPr>
        <xdr:cNvPr id="763" name="n_3mainValue【庁舎】&#10;一人当たり面積">
          <a:extLst>
            <a:ext uri="{FF2B5EF4-FFF2-40B4-BE49-F238E27FC236}">
              <a16:creationId xmlns:a16="http://schemas.microsoft.com/office/drawing/2014/main" id="{B2D4BBAC-F500-44F0-B438-395B0A5FD6DD}"/>
            </a:ext>
          </a:extLst>
        </xdr:cNvPr>
        <xdr:cNvSpPr txBox="1"/>
      </xdr:nvSpPr>
      <xdr:spPr>
        <a:xfrm>
          <a:off x="17383202" y="1299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E8C77F1A-9608-4E52-8924-EF18446F6ADF}"/>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40D2E35-AF14-4A1A-8C7B-9FA7DB435C09}"/>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C0361E68-AEE3-4446-8C17-55B17F09A016}"/>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グループ内と比較して、陸上競技場・野球場・球技場、保健所、庁舎の有形固定資産減価償却率が高くなっている。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県庁舎や地区合同庁舎については、昭和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竣工したものが多く、老朽化が進んでいる。施設の維持管理については、岩手県公共施設総合管理計画に基づき、「コスト縮減・財政負担の平準化」、「施設規模・配置・機能等の適正化」に取り組んでいくこと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また、令和２年度中に全ての施設において、個別施設計画を策定したことから、計画に基づき老朽化対策に取り組んでいくこととしている。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なお、野球場については、県、盛岡市共同事業として整備を進めており、新たな野球場の令和５年度の供用開始を予定しているところである。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財政力指数は、近年は上昇傾向にある。</a:t>
          </a:r>
        </a:p>
        <a:p>
          <a:r>
            <a:rPr kumimoji="1" lang="ja-JP" altLang="en-US" sz="1300">
              <a:latin typeface="ＭＳ Ｐゴシック" panose="020B0600070205080204" pitchFamily="50" charset="-128"/>
              <a:ea typeface="ＭＳ Ｐゴシック" panose="020B0600070205080204" pitchFamily="50" charset="-128"/>
            </a:rPr>
            <a:t>　理由としては、企業業績の伸びに伴い法人関係税などが増となり、基準財政収入額が基準財政需要額よりも相対的に増加していることが挙げられる。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年度に県と市町村で岩手県地方税特別滞納整理機構を設立し、税の徴収強化に取り組み、その徴収実績は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％を超えており、引き続き県税収入の確保に取り組んでいく。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主に、社会保障関係費に係る補助費等の増加により、経常経費充当一般財源がグループ内平均を上回っている（</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県単独補助金については、時代の変化、経費負担のあり方などの側面から、今後も「いわて県民計画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」の「第１期アクションプラン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行政経営プラン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135890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108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66</xdr:row>
      <xdr:rowOff>106680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10845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106680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25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58420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人当たりの金額がグループ内平均を上回っているのは、主に維持補修費及び人件費が多額となっていることが要因となっている。</a:t>
          </a:r>
        </a:p>
        <a:p>
          <a:r>
            <a:rPr kumimoji="1" lang="ja-JP" altLang="en-US" sz="1200">
              <a:latin typeface="ＭＳ Ｐゴシック" panose="020B0600070205080204" pitchFamily="50" charset="-128"/>
              <a:ea typeface="ＭＳ Ｐゴシック" panose="020B0600070205080204" pitchFamily="50" charset="-128"/>
            </a:rPr>
            <a:t>　これは東日本大震災の復旧・復興事業への対応によるものであり、維持補修費は震災前の平成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年度決算と比較して</a:t>
          </a:r>
          <a:r>
            <a:rPr kumimoji="1" lang="en-US" altLang="ja-JP" sz="1200">
              <a:latin typeface="ＭＳ Ｐゴシック" panose="020B0600070205080204" pitchFamily="50" charset="-128"/>
              <a:ea typeface="ＭＳ Ｐゴシック" panose="020B0600070205080204" pitchFamily="50" charset="-128"/>
            </a:rPr>
            <a:t>3,237</a:t>
          </a:r>
          <a:r>
            <a:rPr kumimoji="1" lang="ja-JP" altLang="en-US" sz="1200">
              <a:latin typeface="ＭＳ Ｐゴシック" panose="020B0600070205080204" pitchFamily="50" charset="-128"/>
              <a:ea typeface="ＭＳ Ｐゴシック" panose="020B0600070205080204" pitchFamily="50" charset="-128"/>
            </a:rPr>
            <a:t>円の増加となっている。</a:t>
          </a:r>
        </a:p>
        <a:p>
          <a:r>
            <a:rPr kumimoji="1" lang="ja-JP" altLang="en-US" sz="1200">
              <a:latin typeface="ＭＳ Ｐゴシック" panose="020B0600070205080204" pitchFamily="50" charset="-128"/>
              <a:ea typeface="ＭＳ Ｐゴシック" panose="020B0600070205080204" pitchFamily="50" charset="-128"/>
            </a:rPr>
            <a:t>　一方で、厳しい財政状況に鑑み、職員給与の査定昇給制度の活用や適切な昇任管理を実施し、総人件費の抑制を行っており、今後も適切に対処していく方針である。</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104777</xdr:rowOff>
    </xdr:from>
    <xdr:to>
      <xdr:col>23</xdr:col>
      <xdr:colOff>133350</xdr:colOff>
      <xdr:row>86</xdr:row>
      <xdr:rowOff>141977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849477"/>
          <a:ext cx="8382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104777</xdr:rowOff>
    </xdr:from>
    <xdr:to>
      <xdr:col>19</xdr:col>
      <xdr:colOff>133350</xdr:colOff>
      <xdr:row>86</xdr:row>
      <xdr:rowOff>115193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849477"/>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115193</xdr:rowOff>
    </xdr:from>
    <xdr:to>
      <xdr:col>15</xdr:col>
      <xdr:colOff>82550</xdr:colOff>
      <xdr:row>87</xdr:row>
      <xdr:rowOff>22005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859893"/>
          <a:ext cx="889000" cy="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159598</xdr:rowOff>
    </xdr:from>
    <xdr:to>
      <xdr:col>11</xdr:col>
      <xdr:colOff>31750</xdr:colOff>
      <xdr:row>87</xdr:row>
      <xdr:rowOff>22005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732848"/>
          <a:ext cx="889000" cy="20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91177</xdr:rowOff>
    </xdr:from>
    <xdr:to>
      <xdr:col>23</xdr:col>
      <xdr:colOff>184150</xdr:colOff>
      <xdr:row>87</xdr:row>
      <xdr:rowOff>21327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8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63254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80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53977</xdr:rowOff>
    </xdr:from>
    <xdr:to>
      <xdr:col>19</xdr:col>
      <xdr:colOff>184150</xdr:colOff>
      <xdr:row>86</xdr:row>
      <xdr:rowOff>155577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140354</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8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64393</xdr:rowOff>
    </xdr:from>
    <xdr:to>
      <xdr:col>15</xdr:col>
      <xdr:colOff>133350</xdr:colOff>
      <xdr:row>86</xdr:row>
      <xdr:rowOff>165993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8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150770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89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142655</xdr:rowOff>
    </xdr:from>
    <xdr:to>
      <xdr:col>11</xdr:col>
      <xdr:colOff>82550</xdr:colOff>
      <xdr:row>87</xdr:row>
      <xdr:rowOff>72805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8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57582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9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108798</xdr:rowOff>
    </xdr:from>
    <xdr:to>
      <xdr:col>7</xdr:col>
      <xdr:colOff>31750</xdr:colOff>
      <xdr:row>86</xdr:row>
      <xdr:rowOff>38948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6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23725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7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人事委員会勧告に基づいて実施した平成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年度における給与構造改革の昇給抑制の回復措置や、平成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年度の給与制度の総合的見直しにおける給料表の水準調整等により、ラスパイレス指数は上昇傾向にあったが、当該総合的見直しに伴う現給保障が平成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３月で終了したことによりラスパイレス指数は低下した。その後、全体への影響が大きい職員層について、平均給料月額が国においては減少し、本県においては増加したことにより、ラスパイレス指数が上昇したものの、査定昇給制度の活用や適切な昇任管理の実施により、都道府県平均を下回っ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463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本県では、「集中改革プログラム（第１期アクションプラン改革編）」の期間（Ｈ</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）において、事務事業の見直しや業務プロセスの改善等により、公営企業を除く全体で</a:t>
          </a:r>
          <a:r>
            <a:rPr kumimoji="1" lang="en-US" altLang="ja-JP" sz="1200">
              <a:latin typeface="ＭＳ Ｐゴシック" panose="020B0600070205080204" pitchFamily="50" charset="-128"/>
              <a:ea typeface="ＭＳ Ｐゴシック" panose="020B0600070205080204" pitchFamily="50" charset="-128"/>
            </a:rPr>
            <a:t>1,419</a:t>
          </a:r>
          <a:r>
            <a:rPr kumimoji="1" lang="ja-JP" altLang="en-US" sz="1200">
              <a:latin typeface="ＭＳ Ｐゴシック" panose="020B0600070205080204" pitchFamily="50" charset="-128"/>
              <a:ea typeface="ＭＳ Ｐゴシック" panose="020B0600070205080204" pitchFamily="50" charset="-128"/>
            </a:rPr>
            <a:t>人を削減したところである。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99406</xdr:rowOff>
    </xdr:from>
    <xdr:to>
      <xdr:col>81</xdr:col>
      <xdr:colOff>44450</xdr:colOff>
      <xdr:row>62</xdr:row>
      <xdr:rowOff>151527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729306"/>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97232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8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21044</xdr:rowOff>
    </xdr:from>
    <xdr:to>
      <xdr:col>77</xdr:col>
      <xdr:colOff>44450</xdr:colOff>
      <xdr:row>62</xdr:row>
      <xdr:rowOff>99406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650944"/>
          <a:ext cx="889000" cy="7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115146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23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113106</xdr:rowOff>
    </xdr:from>
    <xdr:to>
      <xdr:col>72</xdr:col>
      <xdr:colOff>203200</xdr:colOff>
      <xdr:row>62</xdr:row>
      <xdr:rowOff>21044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0571556"/>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59224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110090</xdr:rowOff>
    </xdr:from>
    <xdr:to>
      <xdr:col>68</xdr:col>
      <xdr:colOff>152400</xdr:colOff>
      <xdr:row>61</xdr:row>
      <xdr:rowOff>113106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568540"/>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100727</xdr:rowOff>
    </xdr:from>
    <xdr:to>
      <xdr:col>81</xdr:col>
      <xdr:colOff>95250</xdr:colOff>
      <xdr:row>63</xdr:row>
      <xdr:rowOff>30877</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7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72804</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70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48606</xdr:rowOff>
    </xdr:from>
    <xdr:to>
      <xdr:col>77</xdr:col>
      <xdr:colOff>95250</xdr:colOff>
      <xdr:row>62</xdr:row>
      <xdr:rowOff>150206</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6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134983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141694</xdr:rowOff>
    </xdr:from>
    <xdr:to>
      <xdr:col>73</xdr:col>
      <xdr:colOff>44450</xdr:colOff>
      <xdr:row>62</xdr:row>
      <xdr:rowOff>71844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6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56621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8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62306</xdr:rowOff>
    </xdr:from>
    <xdr:to>
      <xdr:col>68</xdr:col>
      <xdr:colOff>203200</xdr:colOff>
      <xdr:row>61</xdr:row>
      <xdr:rowOff>163906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148683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59290</xdr:rowOff>
    </xdr:from>
    <xdr:to>
      <xdr:col>64</xdr:col>
      <xdr:colOff>152400</xdr:colOff>
      <xdr:row>61</xdr:row>
      <xdr:rowOff>160890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5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145667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グループ内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低下の具体的な要因としては、公共事業等債や地方道路等整備事業債に係る県債償還額が減少したためである。</a:t>
          </a:r>
        </a:p>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年度をピークに低下しているものの引き続き高い水準で推移する見込であり、今後も、低利資金の活用や資金調達方法の多様化を図り、適正に管理していく。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41</xdr:row>
      <xdr:rowOff>162378</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295572"/>
          <a:ext cx="0" cy="896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134455</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1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162378</xdr:rowOff>
    </xdr:from>
    <xdr:to>
      <xdr:col>81</xdr:col>
      <xdr:colOff>133350</xdr:colOff>
      <xdr:row>41</xdr:row>
      <xdr:rowOff>162378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1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151795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719182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159855</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50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151795</xdr:rowOff>
    </xdr:from>
    <xdr:to>
      <xdr:col>77</xdr:col>
      <xdr:colOff>44450</xdr:colOff>
      <xdr:row>43</xdr:row>
      <xdr:rowOff>152702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73526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40822</xdr:rowOff>
    </xdr:from>
    <xdr:to>
      <xdr:col>77</xdr:col>
      <xdr:colOff>95250</xdr:colOff>
      <xdr:row>39</xdr:row>
      <xdr:rowOff>142422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152702</xdr:rowOff>
    </xdr:from>
    <xdr:to>
      <xdr:col>72</xdr:col>
      <xdr:colOff>203200</xdr:colOff>
      <xdr:row>44</xdr:row>
      <xdr:rowOff>130628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52505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130628</xdr:rowOff>
    </xdr:from>
    <xdr:to>
      <xdr:col>68</xdr:col>
      <xdr:colOff>152400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6744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7455</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79828</xdr:rowOff>
    </xdr:from>
    <xdr:to>
      <xdr:col>68</xdr:col>
      <xdr:colOff>203200</xdr:colOff>
      <xdr:row>45</xdr:row>
      <xdr:rowOff>9978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166205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過去の景気対策等のために発行した地方債の残高が標準財政規模に比して多額となっている。</a:t>
          </a:r>
        </a:p>
        <a:p>
          <a:r>
            <a:rPr kumimoji="1" lang="ja-JP" altLang="en-US" sz="1050">
              <a:latin typeface="ＭＳ Ｐゴシック" panose="020B0600070205080204" pitchFamily="50" charset="-128"/>
              <a:ea typeface="ＭＳ Ｐゴシック" panose="020B0600070205080204" pitchFamily="50" charset="-128"/>
            </a:rPr>
            <a:t>　地方債の現在高は、将来負担額の約８割を占め、</a:t>
          </a:r>
          <a:r>
            <a:rPr kumimoji="1" lang="en-US" altLang="ja-JP" sz="1050">
              <a:latin typeface="ＭＳ Ｐゴシック" panose="020B0600070205080204" pitchFamily="50" charset="-128"/>
              <a:ea typeface="ＭＳ Ｐゴシック" panose="020B0600070205080204" pitchFamily="50" charset="-128"/>
            </a:rPr>
            <a:t>1,344,487</a:t>
          </a:r>
          <a:r>
            <a:rPr kumimoji="1" lang="ja-JP" altLang="en-US" sz="1050">
              <a:latin typeface="ＭＳ Ｐゴシック" panose="020B0600070205080204" pitchFamily="50" charset="-128"/>
              <a:ea typeface="ＭＳ Ｐゴシック" panose="020B0600070205080204" pitchFamily="50" charset="-128"/>
            </a:rPr>
            <a:t>百万円となっているが、平成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年度に策定した公債費負担適正化計画に基づき、県債発行を維持・抑制してきたことから、平成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年度と比べて</a:t>
          </a:r>
          <a:r>
            <a:rPr kumimoji="1" lang="en-US" altLang="ja-JP" sz="1050">
              <a:latin typeface="ＭＳ Ｐゴシック" panose="020B0600070205080204" pitchFamily="50" charset="-128"/>
              <a:ea typeface="ＭＳ Ｐゴシック" panose="020B0600070205080204" pitchFamily="50" charset="-128"/>
            </a:rPr>
            <a:t>95,486</a:t>
          </a:r>
          <a:r>
            <a:rPr kumimoji="1" lang="ja-JP" altLang="en-US" sz="1050">
              <a:latin typeface="ＭＳ Ｐゴシック" panose="020B0600070205080204" pitchFamily="50" charset="-128"/>
              <a:ea typeface="ＭＳ Ｐゴシック" panose="020B0600070205080204" pitchFamily="50" charset="-128"/>
            </a:rPr>
            <a:t>百万円減少しており、将来負担額は減少している。</a:t>
          </a:r>
        </a:p>
        <a:p>
          <a:r>
            <a:rPr kumimoji="1" lang="ja-JP" altLang="en-US" sz="1050">
              <a:latin typeface="ＭＳ Ｐゴシック" panose="020B0600070205080204" pitchFamily="50" charset="-128"/>
              <a:ea typeface="ＭＳ Ｐゴシック" panose="020B0600070205080204" pitchFamily="50" charset="-128"/>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1050">
              <a:latin typeface="ＭＳ Ｐゴシック" panose="020B0600070205080204" pitchFamily="50" charset="-128"/>
              <a:ea typeface="ＭＳ Ｐゴシック" panose="020B0600070205080204" pitchFamily="50" charset="-128"/>
            </a:rPr>
            <a:t>20 </a:t>
          </a:r>
          <a:r>
            <a:rPr kumimoji="1" lang="ja-JP" altLang="en-US" sz="1050">
              <a:latin typeface="ＭＳ Ｐゴシック" panose="020B0600070205080204" pitchFamily="50" charset="-128"/>
              <a:ea typeface="ＭＳ Ｐゴシック" panose="020B0600070205080204" pitchFamily="50" charset="-128"/>
            </a:rPr>
            <a:t>病院、６地域診療センター、２診療所）の運営を行っており、この病院の整備等の財源とした公営企業債に係る繰出金が多額に上っているためである。</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75616</xdr:rowOff>
    </xdr:from>
    <xdr:to>
      <xdr:col>81</xdr:col>
      <xdr:colOff>44450</xdr:colOff>
      <xdr:row>20</xdr:row>
      <xdr:rowOff>92024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179800" y="3504616"/>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75616</xdr:rowOff>
    </xdr:from>
    <xdr:to>
      <xdr:col>77</xdr:col>
      <xdr:colOff>44450</xdr:colOff>
      <xdr:row>20</xdr:row>
      <xdr:rowOff>104089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5290800" y="3504616"/>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104089</xdr:rowOff>
    </xdr:from>
    <xdr:to>
      <xdr:col>72</xdr:col>
      <xdr:colOff>203200</xdr:colOff>
      <xdr:row>20</xdr:row>
      <xdr:rowOff>129184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401800" y="353308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106019</xdr:rowOff>
    </xdr:from>
    <xdr:to>
      <xdr:col>68</xdr:col>
      <xdr:colOff>152400</xdr:colOff>
      <xdr:row>20</xdr:row>
      <xdr:rowOff>129184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3512800" y="353501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41224</xdr:rowOff>
    </xdr:from>
    <xdr:to>
      <xdr:col>81</xdr:col>
      <xdr:colOff>95250</xdr:colOff>
      <xdr:row>20</xdr:row>
      <xdr:rowOff>142824</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4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13301</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44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24816</xdr:rowOff>
    </xdr:from>
    <xdr:to>
      <xdr:col>77</xdr:col>
      <xdr:colOff>95250</xdr:colOff>
      <xdr:row>20</xdr:row>
      <xdr:rowOff>126416</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111193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54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53289</xdr:rowOff>
    </xdr:from>
    <xdr:to>
      <xdr:col>73</xdr:col>
      <xdr:colOff>44450</xdr:colOff>
      <xdr:row>20</xdr:row>
      <xdr:rowOff>154889</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139666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78384</xdr:rowOff>
    </xdr:from>
    <xdr:to>
      <xdr:col>68</xdr:col>
      <xdr:colOff>203200</xdr:colOff>
      <xdr:row>21</xdr:row>
      <xdr:rowOff>8534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5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164761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59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55219</xdr:rowOff>
    </xdr:from>
    <xdr:to>
      <xdr:col>64</xdr:col>
      <xdr:colOff>152400</xdr:colOff>
      <xdr:row>20</xdr:row>
      <xdr:rowOff>156819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141596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5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近年は、人事委員会勧告に基づく給与の増額改定（</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：月例給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％、ボーナス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：月例給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％）により上昇傾向にあるものの、平成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年度にかけて特別調整額（管理職手当）の特例減額等により、人件費の抑制に努めてきたことに加え、査定昇給制度の活用や適切な昇任管理の実施により、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グループ内</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平均を下回っている。引き続き適切な人件費の維持に努める。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07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35</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588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82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114300</xdr:rowOff>
    </xdr:from>
    <xdr:to>
      <xdr:col>6</xdr:col>
      <xdr:colOff>171450</xdr:colOff>
      <xdr:row>34</xdr:row>
      <xdr:rowOff>44450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54627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物件費に係る経常収支比率については、歳出削減努力として、需用費等の縮減に努めており、グループ内平均、都道府県平均とほぼ同率を維持している。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年度に、部局予算枠や一律削減方式を原則廃止し、全ての事務事業を一件ごとに精査する一件査定方式を導入するなど、今後も「いわて県民計画</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2028)</a:t>
          </a:r>
          <a:r>
            <a:rPr kumimoji="1" lang="ja-JP" altLang="en-US" sz="1200">
              <a:latin typeface="ＭＳ Ｐゴシック" panose="020B0600070205080204" pitchFamily="50" charset="-128"/>
              <a:ea typeface="ＭＳ Ｐゴシック" panose="020B0600070205080204" pitchFamily="50" charset="-128"/>
            </a:rPr>
            <a:t>」の「第１期アクションプラン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行政経営プラン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」に基づき徹底した歳出の見直しを図っていく。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47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5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扶助費は、児童手当支給事業費の増等により、対前年度比は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百万円の増となったが、近年は概ね横ばいで推移している。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経常収支に占める比率は、市町村合併の影響等により、平成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年度に大きく低下して以降、ほぼ同水準となっており、グループ内平均を下回っている。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25417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その他に係る経常収支比率は、本県特有の事情として、広大な県土面積を有し除雪箇所も多いため、除雪に係る経費が多額となり、類似団体と比較して高い割合となる傾向にある。</a:t>
          </a:r>
        </a:p>
        <a:p>
          <a:r>
            <a:rPr kumimoji="1" lang="ja-JP" altLang="en-US" sz="1300">
              <a:latin typeface="ＭＳ Ｐゴシック" panose="020B0600070205080204" pitchFamily="50" charset="-128"/>
              <a:ea typeface="ＭＳ Ｐゴシック" panose="020B0600070205080204" pitchFamily="50" charset="-128"/>
            </a:rPr>
            <a:t>　ただし、令和元年度決算においては、公共除雪や県単除雪が減少したこと等により、対前年度比で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ポイント下降し、グループ内平均とほぼ同率となっている。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88900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57</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5186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893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143527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補助費等に係る経常収支比率については、県立病院の運営等に係る負担金が多額に上がっており、類似団体と比較して高い状況が続いている。</a:t>
          </a:r>
        </a:p>
        <a:p>
          <a:r>
            <a:rPr kumimoji="1" lang="ja-JP" altLang="en-US" sz="1100">
              <a:latin typeface="ＭＳ Ｐゴシック" panose="020B0600070205080204" pitchFamily="50" charset="-128"/>
              <a:ea typeface="ＭＳ Ｐゴシック" panose="020B0600070205080204" pitchFamily="50" charset="-128"/>
            </a:rPr>
            <a:t>　令和元年度は、私立学校運営費補助等が減少しているものの、介護給付費等負担金等を中心とする社会保障関係費の増加により対前年度比で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県単独補助金については、時代の変化、経費負担のあり方などの側面から、今後も「いわて県民計画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41275</xdr:rowOff>
    </xdr:from>
    <xdr:to>
      <xdr:col>82</xdr:col>
      <xdr:colOff>107950</xdr:colOff>
      <xdr:row>41</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6991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156227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12700</xdr:rowOff>
    </xdr:from>
    <xdr:to>
      <xdr:col>82</xdr:col>
      <xdr:colOff>196850</xdr:colOff>
      <xdr:row>41</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127652</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41275</xdr:rowOff>
    </xdr:from>
    <xdr:to>
      <xdr:col>82</xdr:col>
      <xdr:colOff>196850</xdr:colOff>
      <xdr:row>33</xdr:row>
      <xdr:rowOff>41275</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xdr:rowOff>
    </xdr:from>
    <xdr:to>
      <xdr:col>82</xdr:col>
      <xdr:colOff>107950</xdr:colOff>
      <xdr:row>41</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6992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64152</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40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47625</xdr:rowOff>
    </xdr:from>
    <xdr:to>
      <xdr:col>82</xdr:col>
      <xdr:colOff>158750</xdr:colOff>
      <xdr:row>38</xdr:row>
      <xdr:rowOff>149225</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xdr:rowOff>
    </xdr:from>
    <xdr:to>
      <xdr:col>78</xdr:col>
      <xdr:colOff>69850</xdr:colOff>
      <xdr:row>41</xdr:row>
      <xdr:rowOff>98425</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699250"/>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127000</xdr:rowOff>
    </xdr:from>
    <xdr:to>
      <xdr:col>73</xdr:col>
      <xdr:colOff>180975</xdr:colOff>
      <xdr:row>41</xdr:row>
      <xdr:rowOff>98425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3893800" y="6985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104775</xdr:rowOff>
    </xdr:from>
    <xdr:to>
      <xdr:col>74</xdr:col>
      <xdr:colOff>31750</xdr:colOff>
      <xdr:row>41</xdr:row>
      <xdr:rowOff>34925</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45102</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xdr:rowOff>
    </xdr:from>
    <xdr:to>
      <xdr:col>69</xdr:col>
      <xdr:colOff>92075</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699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76200</xdr:rowOff>
    </xdr:from>
    <xdr:to>
      <xdr:col>69</xdr:col>
      <xdr:colOff>142875</xdr:colOff>
      <xdr:row>40</xdr:row>
      <xdr:rowOff>6350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16527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133350</xdr:rowOff>
    </xdr:from>
    <xdr:to>
      <xdr:col>82</xdr:col>
      <xdr:colOff>158750</xdr:colOff>
      <xdr:row>41</xdr:row>
      <xdr:rowOff>63500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41927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133350</xdr:rowOff>
    </xdr:from>
    <xdr:to>
      <xdr:col>78</xdr:col>
      <xdr:colOff>120650</xdr:colOff>
      <xdr:row>39</xdr:row>
      <xdr:rowOff>63500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48277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47625</xdr:rowOff>
    </xdr:from>
    <xdr:to>
      <xdr:col>74</xdr:col>
      <xdr:colOff>31750</xdr:colOff>
      <xdr:row>41</xdr:row>
      <xdr:rowOff>149225</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76200</xdr:rowOff>
    </xdr:from>
    <xdr:to>
      <xdr:col>69</xdr:col>
      <xdr:colOff>142875</xdr:colOff>
      <xdr:row>41</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高水準となっている。</a:t>
          </a:r>
        </a:p>
        <a:p>
          <a:r>
            <a:rPr kumimoji="1" lang="ja-JP" altLang="en-US" sz="1000">
              <a:latin typeface="ＭＳ Ｐゴシック" panose="020B0600070205080204" pitchFamily="50" charset="-128"/>
              <a:ea typeface="ＭＳ Ｐゴシック" panose="020B0600070205080204" pitchFamily="50" charset="-128"/>
            </a:rPr>
            <a:t>　令和元年度決算では、公共事業等債や地方道路等整備事業債に係る県債償還額の減少及び借入利率の低下に伴う利払い額の減少により、対前年度比は</a:t>
          </a:r>
          <a:r>
            <a:rPr kumimoji="1" lang="en-US" altLang="ja-JP" sz="1000">
              <a:latin typeface="ＭＳ Ｐゴシック" panose="020B0600070205080204" pitchFamily="50" charset="-128"/>
              <a:ea typeface="ＭＳ Ｐゴシック" panose="020B0600070205080204" pitchFamily="50" charset="-128"/>
            </a:rPr>
            <a:t>7,449</a:t>
          </a:r>
          <a:r>
            <a:rPr kumimoji="1" lang="ja-JP" altLang="en-US" sz="1000">
              <a:latin typeface="ＭＳ Ｐゴシック" panose="020B0600070205080204" pitchFamily="50" charset="-128"/>
              <a:ea typeface="ＭＳ Ｐゴシック" panose="020B0600070205080204" pitchFamily="50" charset="-128"/>
            </a:rPr>
            <a:t>百万円の減となったものの、グループ内平均を上回っている。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年度をピークに低下しているものの引き続き高い水準で推移する見込であり、今後も、低利資金の活用や資金調達方法の多様化を図り、適正に管理していく。</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5" name="公債費グラフ枠">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85089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flipV="1">
          <a:off x="4826000" y="12578080"/>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57166</xdr:rowOff>
    </xdr:from>
    <xdr:ext cx="762000" cy="259045"/>
    <xdr:sp macro="" textlink="">
      <xdr:nvSpPr>
        <xdr:cNvPr id="347" name="公債費最小値テキスト">
          <a:extLst>
            <a:ext uri="{FF2B5EF4-FFF2-40B4-BE49-F238E27FC236}">
              <a16:creationId xmlns:a16="http://schemas.microsoft.com/office/drawing/2014/main" id="{00000000-0008-0000-0400-00005B010000}"/>
            </a:ext>
          </a:extLst>
        </xdr:cNvPr>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85089</xdr:rowOff>
    </xdr:from>
    <xdr:to>
      <xdr:col>24</xdr:col>
      <xdr:colOff>114300</xdr:colOff>
      <xdr:row>79</xdr:row>
      <xdr:rowOff>85089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362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49" name="公債費最大値テキスト">
          <a:extLst>
            <a:ext uri="{FF2B5EF4-FFF2-40B4-BE49-F238E27FC236}">
              <a16:creationId xmlns:a16="http://schemas.microsoft.com/office/drawing/2014/main" id="{00000000-0008-0000-0400-00005D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96520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3987800" y="13355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52" name="公債費平均値テキスト">
          <a:extLst>
            <a:ext uri="{FF2B5EF4-FFF2-40B4-BE49-F238E27FC236}">
              <a16:creationId xmlns:a16="http://schemas.microsoft.com/office/drawing/2014/main" id="{00000000-0008-0000-0400-000060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79</xdr:row>
      <xdr:rowOff>85089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3098800" y="13469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85089</xdr:rowOff>
    </xdr:from>
    <xdr:to>
      <xdr:col>15</xdr:col>
      <xdr:colOff>98425</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2209800" y="13629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1320800" y="1365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71" name="公債費該当値テキスト">
          <a:extLst>
            <a:ext uri="{FF2B5EF4-FFF2-40B4-BE49-F238E27FC236}">
              <a16:creationId xmlns:a16="http://schemas.microsoft.com/office/drawing/2014/main" id="{00000000-0008-0000-0400-000073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34289</xdr:rowOff>
    </xdr:from>
    <xdr:to>
      <xdr:col>15</xdr:col>
      <xdr:colOff>149225</xdr:colOff>
      <xdr:row>79</xdr:row>
      <xdr:rowOff>135889</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120666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公債費以外に係る経常収支比率については、補助費等に係る経常収支比率の上昇により対前年度比で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ポイント上昇したが、グループ内平均を下回っている。</a:t>
          </a:r>
        </a:p>
      </xdr:txBody>
    </xdr:sp>
    <xdr:clientData/>
  </xdr:twoCellAnchor>
  <xdr:oneCellAnchor>
    <xdr:from>
      <xdr:col>62</xdr:col>
      <xdr:colOff>6350</xdr:colOff>
      <xdr:row>69</xdr:row>
      <xdr:rowOff>107950</xdr:rowOff>
    </xdr:from>
    <xdr:ext cx="298543" cy="225703"/>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04" name="公債費以外最小値テキスト">
          <a:extLst>
            <a:ext uri="{FF2B5EF4-FFF2-40B4-BE49-F238E27FC236}">
              <a16:creationId xmlns:a16="http://schemas.microsoft.com/office/drawing/2014/main" id="{00000000-0008-0000-0400-000094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06" name="公債費以外最大値テキスト">
          <a:extLst>
            <a:ext uri="{FF2B5EF4-FFF2-40B4-BE49-F238E27FC236}">
              <a16:creationId xmlns:a16="http://schemas.microsoft.com/office/drawing/2014/main" id="{00000000-0008-0000-0400-000096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30987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5671800" y="12914884"/>
          <a:ext cx="8382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09" name="公債費以外平均値テキスト">
          <a:extLst>
            <a:ext uri="{FF2B5EF4-FFF2-40B4-BE49-F238E27FC236}">
              <a16:creationId xmlns:a16="http://schemas.microsoft.com/office/drawing/2014/main" id="{00000000-0008-0000-0400-000099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0" name="フローチャート: 判断 409">
          <a:extLst>
            <a:ext uri="{FF2B5EF4-FFF2-40B4-BE49-F238E27FC236}">
              <a16:creationId xmlns:a16="http://schemas.microsoft.com/office/drawing/2014/main" id="{00000000-0008-0000-0400-00009A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56134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4782800" y="12850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74</xdr:row>
      <xdr:rowOff>163576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3893800" y="127594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74</xdr:row>
      <xdr:rowOff>72136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3004800" y="126131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27" name="楕円 426">
          <a:extLst>
            <a:ext uri="{FF2B5EF4-FFF2-40B4-BE49-F238E27FC236}">
              <a16:creationId xmlns:a16="http://schemas.microsoft.com/office/drawing/2014/main" id="{00000000-0008-0000-0400-0000AB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28" name="公債費以外該当値テキスト">
          <a:extLst>
            <a:ext uri="{FF2B5EF4-FFF2-40B4-BE49-F238E27FC236}">
              <a16:creationId xmlns:a16="http://schemas.microsoft.com/office/drawing/2014/main" id="{00000000-0008-0000-0400-0000AC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46482</xdr:rowOff>
    </xdr:from>
    <xdr:to>
      <xdr:col>65</xdr:col>
      <xdr:colOff>53975</xdr:colOff>
      <xdr:row>73</xdr:row>
      <xdr:rowOff>148082</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41260</xdr:rowOff>
    </xdr:from>
    <xdr:to>
      <xdr:col>29</xdr:col>
      <xdr:colOff>127000</xdr:colOff>
      <xdr:row>13</xdr:row>
      <xdr:rowOff>49215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17735"/>
          <a:ext cx="647700" cy="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41260</xdr:rowOff>
    </xdr:from>
    <xdr:to>
      <xdr:col>26</xdr:col>
      <xdr:colOff>50800</xdr:colOff>
      <xdr:row>13</xdr:row>
      <xdr:rowOff>65354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17735"/>
          <a:ext cx="698500" cy="2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65354</xdr:rowOff>
    </xdr:from>
    <xdr:to>
      <xdr:col>22</xdr:col>
      <xdr:colOff>114300</xdr:colOff>
      <xdr:row>13</xdr:row>
      <xdr:rowOff>93518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41829"/>
          <a:ext cx="698500" cy="2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93518</xdr:rowOff>
    </xdr:from>
    <xdr:to>
      <xdr:col>18</xdr:col>
      <xdr:colOff>177800</xdr:colOff>
      <xdr:row>13</xdr:row>
      <xdr:rowOff>164749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69993"/>
          <a:ext cx="698500" cy="7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169865</xdr:rowOff>
    </xdr:from>
    <xdr:to>
      <xdr:col>29</xdr:col>
      <xdr:colOff>177800</xdr:colOff>
      <xdr:row>13</xdr:row>
      <xdr:rowOff>100015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14942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161910</xdr:rowOff>
    </xdr:from>
    <xdr:to>
      <xdr:col>26</xdr:col>
      <xdr:colOff>101600</xdr:colOff>
      <xdr:row>13</xdr:row>
      <xdr:rowOff>92060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102237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3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14554</xdr:rowOff>
    </xdr:from>
    <xdr:to>
      <xdr:col>22</xdr:col>
      <xdr:colOff>165100</xdr:colOff>
      <xdr:row>13</xdr:row>
      <xdr:rowOff>116154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9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126331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42718</xdr:rowOff>
    </xdr:from>
    <xdr:to>
      <xdr:col>19</xdr:col>
      <xdr:colOff>38100</xdr:colOff>
      <xdr:row>13</xdr:row>
      <xdr:rowOff>144318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154495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8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113949</xdr:rowOff>
    </xdr:from>
    <xdr:to>
      <xdr:col>15</xdr:col>
      <xdr:colOff>101600</xdr:colOff>
      <xdr:row>14</xdr:row>
      <xdr:rowOff>44099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9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54276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317805</xdr:rowOff>
    </xdr:from>
    <xdr:to>
      <xdr:col>29</xdr:col>
      <xdr:colOff>127000</xdr:colOff>
      <xdr:row>37</xdr:row>
      <xdr:rowOff>164795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585255"/>
          <a:ext cx="0" cy="704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136872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164795</xdr:rowOff>
    </xdr:from>
    <xdr:to>
      <xdr:col>30</xdr:col>
      <xdr:colOff>25400</xdr:colOff>
      <xdr:row>37</xdr:row>
      <xdr:rowOff>164795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61282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3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317805</xdr:rowOff>
    </xdr:from>
    <xdr:to>
      <xdr:col>30</xdr:col>
      <xdr:colOff>25400</xdr:colOff>
      <xdr:row>34</xdr:row>
      <xdr:rowOff>317805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585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168986</xdr:rowOff>
    </xdr:from>
    <xdr:to>
      <xdr:col>29</xdr:col>
      <xdr:colOff>127000</xdr:colOff>
      <xdr:row>34</xdr:row>
      <xdr:rowOff>317805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36436"/>
          <a:ext cx="647700" cy="148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262590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7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290513</xdr:rowOff>
    </xdr:from>
    <xdr:to>
      <xdr:col>29</xdr:col>
      <xdr:colOff>177800</xdr:colOff>
      <xdr:row>36</xdr:row>
      <xdr:rowOff>49213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321882</xdr:rowOff>
    </xdr:from>
    <xdr:to>
      <xdr:col>26</xdr:col>
      <xdr:colOff>50800</xdr:colOff>
      <xdr:row>34</xdr:row>
      <xdr:rowOff>168986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246432"/>
          <a:ext cx="698500" cy="19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234162</xdr:rowOff>
    </xdr:from>
    <xdr:to>
      <xdr:col>26</xdr:col>
      <xdr:colOff>101600</xdr:colOff>
      <xdr:row>35</xdr:row>
      <xdr:rowOff>335762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320539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3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290220</xdr:rowOff>
    </xdr:from>
    <xdr:to>
      <xdr:col>22</xdr:col>
      <xdr:colOff>114300</xdr:colOff>
      <xdr:row>33</xdr:row>
      <xdr:rowOff>321882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14770"/>
          <a:ext cx="698500" cy="3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191453</xdr:rowOff>
    </xdr:from>
    <xdr:to>
      <xdr:col>22</xdr:col>
      <xdr:colOff>165100</xdr:colOff>
      <xdr:row>35</xdr:row>
      <xdr:rowOff>293053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277830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71641</xdr:rowOff>
    </xdr:from>
    <xdr:to>
      <xdr:col>18</xdr:col>
      <xdr:colOff>177800</xdr:colOff>
      <xdr:row>33</xdr:row>
      <xdr:rowOff>290220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5996191"/>
          <a:ext cx="698500" cy="21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163106</xdr:rowOff>
    </xdr:from>
    <xdr:to>
      <xdr:col>19</xdr:col>
      <xdr:colOff>38100</xdr:colOff>
      <xdr:row>35</xdr:row>
      <xdr:rowOff>264706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94183</xdr:rowOff>
    </xdr:from>
    <xdr:to>
      <xdr:col>15</xdr:col>
      <xdr:colOff>101600</xdr:colOff>
      <xdr:row>35</xdr:row>
      <xdr:rowOff>195783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180560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267005</xdr:rowOff>
    </xdr:from>
    <xdr:to>
      <xdr:col>29</xdr:col>
      <xdr:colOff>177800</xdr:colOff>
      <xdr:row>35</xdr:row>
      <xdr:rowOff>25705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3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175582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4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118186</xdr:rowOff>
    </xdr:from>
    <xdr:to>
      <xdr:col>26</xdr:col>
      <xdr:colOff>101600</xdr:colOff>
      <xdr:row>34</xdr:row>
      <xdr:rowOff>219786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8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229963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5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271082</xdr:rowOff>
    </xdr:from>
    <xdr:to>
      <xdr:col>22</xdr:col>
      <xdr:colOff>165100</xdr:colOff>
      <xdr:row>34</xdr:row>
      <xdr:rowOff>29782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9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39959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239420</xdr:rowOff>
    </xdr:from>
    <xdr:to>
      <xdr:col>19</xdr:col>
      <xdr:colOff>38100</xdr:colOff>
      <xdr:row>33</xdr:row>
      <xdr:rowOff>341020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8297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20841</xdr:rowOff>
    </xdr:from>
    <xdr:to>
      <xdr:col>15</xdr:col>
      <xdr:colOff>101600</xdr:colOff>
      <xdr:row>33</xdr:row>
      <xdr:rowOff>122441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4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304068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1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165532</xdr:rowOff>
    </xdr:from>
    <xdr:to>
      <xdr:col>24</xdr:col>
      <xdr:colOff>63500</xdr:colOff>
      <xdr:row>33</xdr:row>
      <xdr:rowOff>4323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51932"/>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4323</xdr:rowOff>
    </xdr:from>
    <xdr:to>
      <xdr:col>19</xdr:col>
      <xdr:colOff>177800</xdr:colOff>
      <xdr:row>33</xdr:row>
      <xdr:rowOff>105227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62173"/>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105227</xdr:rowOff>
    </xdr:from>
    <xdr:to>
      <xdr:col>15</xdr:col>
      <xdr:colOff>50800</xdr:colOff>
      <xdr:row>33</xdr:row>
      <xdr:rowOff>111308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6307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111308</xdr:rowOff>
    </xdr:from>
    <xdr:to>
      <xdr:col>10</xdr:col>
      <xdr:colOff>114300</xdr:colOff>
      <xdr:row>34</xdr:row>
      <xdr:rowOff>20279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69158"/>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114732</xdr:rowOff>
    </xdr:from>
    <xdr:to>
      <xdr:col>24</xdr:col>
      <xdr:colOff>114300</xdr:colOff>
      <xdr:row>33</xdr:row>
      <xdr:rowOff>44882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137609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5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124973</xdr:rowOff>
    </xdr:from>
    <xdr:to>
      <xdr:col>20</xdr:col>
      <xdr:colOff>38100</xdr:colOff>
      <xdr:row>33</xdr:row>
      <xdr:rowOff>55123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71650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3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54427</xdr:rowOff>
    </xdr:from>
    <xdr:to>
      <xdr:col>15</xdr:col>
      <xdr:colOff>101600</xdr:colOff>
      <xdr:row>33</xdr:row>
      <xdr:rowOff>156027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1104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8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60508</xdr:rowOff>
    </xdr:from>
    <xdr:to>
      <xdr:col>10</xdr:col>
      <xdr:colOff>165100</xdr:colOff>
      <xdr:row>33</xdr:row>
      <xdr:rowOff>162108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7185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4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140929</xdr:rowOff>
    </xdr:from>
    <xdr:to>
      <xdr:col>6</xdr:col>
      <xdr:colOff>38100</xdr:colOff>
      <xdr:row>34</xdr:row>
      <xdr:rowOff>71079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87606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7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157359</xdr:rowOff>
    </xdr:from>
    <xdr:to>
      <xdr:col>24</xdr:col>
      <xdr:colOff>63500</xdr:colOff>
      <xdr:row>54</xdr:row>
      <xdr:rowOff>12998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244209"/>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12998</xdr:rowOff>
    </xdr:from>
    <xdr:to>
      <xdr:col>19</xdr:col>
      <xdr:colOff>177800</xdr:colOff>
      <xdr:row>54</xdr:row>
      <xdr:rowOff>14084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271298"/>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132214</xdr:rowOff>
    </xdr:from>
    <xdr:to>
      <xdr:col>15</xdr:col>
      <xdr:colOff>50800</xdr:colOff>
      <xdr:row>54</xdr:row>
      <xdr:rowOff>14084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019300" y="9219064"/>
          <a:ext cx="8890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132214</xdr:rowOff>
    </xdr:from>
    <xdr:to>
      <xdr:col>10</xdr:col>
      <xdr:colOff>114300</xdr:colOff>
      <xdr:row>54</xdr:row>
      <xdr:rowOff>58318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1130300" y="9219064"/>
          <a:ext cx="8890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166653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4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106559</xdr:rowOff>
    </xdr:from>
    <xdr:to>
      <xdr:col>24</xdr:col>
      <xdr:colOff>114300</xdr:colOff>
      <xdr:row>54</xdr:row>
      <xdr:rowOff>36709</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1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129436</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0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133648</xdr:rowOff>
    </xdr:from>
    <xdr:to>
      <xdr:col>20</xdr:col>
      <xdr:colOff>38100</xdr:colOff>
      <xdr:row>54</xdr:row>
      <xdr:rowOff>63798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2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80325</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89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134734</xdr:rowOff>
    </xdr:from>
    <xdr:to>
      <xdr:col>15</xdr:col>
      <xdr:colOff>101600</xdr:colOff>
      <xdr:row>54</xdr:row>
      <xdr:rowOff>64884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2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81411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8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81414</xdr:rowOff>
    </xdr:from>
    <xdr:to>
      <xdr:col>10</xdr:col>
      <xdr:colOff>165100</xdr:colOff>
      <xdr:row>54</xdr:row>
      <xdr:rowOff>11564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1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28091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89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7518</xdr:rowOff>
    </xdr:from>
    <xdr:to>
      <xdr:col>6</xdr:col>
      <xdr:colOff>38100</xdr:colOff>
      <xdr:row>54</xdr:row>
      <xdr:rowOff>109118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2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125645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0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31877</xdr:rowOff>
    </xdr:from>
    <xdr:to>
      <xdr:col>24</xdr:col>
      <xdr:colOff>62865</xdr:colOff>
      <xdr:row>79</xdr:row>
      <xdr:rowOff>124588</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547727"/>
          <a:ext cx="1270" cy="112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128415</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67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124588</xdr:rowOff>
    </xdr:from>
    <xdr:to>
      <xdr:col>24</xdr:col>
      <xdr:colOff>152400</xdr:colOff>
      <xdr:row>79</xdr:row>
      <xdr:rowOff>124588</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66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150004</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23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31877</xdr:rowOff>
    </xdr:from>
    <xdr:to>
      <xdr:col>24</xdr:col>
      <xdr:colOff>152400</xdr:colOff>
      <xdr:row>73</xdr:row>
      <xdr:rowOff>31877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54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31877</xdr:rowOff>
    </xdr:from>
    <xdr:to>
      <xdr:col>24</xdr:col>
      <xdr:colOff>63500</xdr:colOff>
      <xdr:row>73</xdr:row>
      <xdr:rowOff>70866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547727"/>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164355</xdr:rowOff>
    </xdr:from>
    <xdr:ext cx="469744"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19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14478</xdr:rowOff>
    </xdr:from>
    <xdr:to>
      <xdr:col>24</xdr:col>
      <xdr:colOff>114300</xdr:colOff>
      <xdr:row>77</xdr:row>
      <xdr:rowOff>116078</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110871</xdr:rowOff>
    </xdr:from>
    <xdr:to>
      <xdr:col>19</xdr:col>
      <xdr:colOff>177800</xdr:colOff>
      <xdr:row>73</xdr:row>
      <xdr:rowOff>70866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455271"/>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51325</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497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106934</xdr:rowOff>
    </xdr:from>
    <xdr:to>
      <xdr:col>15</xdr:col>
      <xdr:colOff>50800</xdr:colOff>
      <xdr:row>72</xdr:row>
      <xdr:rowOff>110871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2279884"/>
          <a:ext cx="889000" cy="1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888</xdr:rowOff>
    </xdr:from>
    <xdr:to>
      <xdr:col>15</xdr:col>
      <xdr:colOff>101600</xdr:colOff>
      <xdr:row>77</xdr:row>
      <xdr:rowOff>102488</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93615</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73428" y="1329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106934</xdr:rowOff>
    </xdr:from>
    <xdr:to>
      <xdr:col>10</xdr:col>
      <xdr:colOff>114300</xdr:colOff>
      <xdr:row>73</xdr:row>
      <xdr:rowOff>36703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2279884"/>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79248</xdr:rowOff>
    </xdr:from>
    <xdr:to>
      <xdr:col>10</xdr:col>
      <xdr:colOff>165100</xdr:colOff>
      <xdr:row>78</xdr:row>
      <xdr:rowOff>9398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2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84428"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108077</xdr:rowOff>
    </xdr:from>
    <xdr:to>
      <xdr:col>6</xdr:col>
      <xdr:colOff>38100</xdr:colOff>
      <xdr:row>78</xdr:row>
      <xdr:rowOff>38227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30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29354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95428" y="134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152527</xdr:rowOff>
    </xdr:from>
    <xdr:to>
      <xdr:col>24</xdr:col>
      <xdr:colOff>114300</xdr:colOff>
      <xdr:row>73</xdr:row>
      <xdr:rowOff>82677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4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105554</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4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20066</xdr:rowOff>
    </xdr:from>
    <xdr:to>
      <xdr:col>20</xdr:col>
      <xdr:colOff>38100</xdr:colOff>
      <xdr:row>73</xdr:row>
      <xdr:rowOff>121666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5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138193</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17411" y="123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60071</xdr:rowOff>
    </xdr:from>
    <xdr:to>
      <xdr:col>15</xdr:col>
      <xdr:colOff>101600</xdr:colOff>
      <xdr:row>72</xdr:row>
      <xdr:rowOff>161671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4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6748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1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56134</xdr:rowOff>
    </xdr:from>
    <xdr:to>
      <xdr:col>10</xdr:col>
      <xdr:colOff>165100</xdr:colOff>
      <xdr:row>71</xdr:row>
      <xdr:rowOff>157734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2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2811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0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157353</xdr:rowOff>
    </xdr:from>
    <xdr:to>
      <xdr:col>6</xdr:col>
      <xdr:colOff>38100</xdr:colOff>
      <xdr:row>73</xdr:row>
      <xdr:rowOff>87503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5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104030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2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6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126093</xdr:rowOff>
    </xdr:from>
    <xdr:to>
      <xdr:col>24</xdr:col>
      <xdr:colOff>63500</xdr:colOff>
      <xdr:row>96</xdr:row>
      <xdr:rowOff>149606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85293"/>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78793</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02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149606</xdr:rowOff>
    </xdr:from>
    <xdr:to>
      <xdr:col>19</xdr:col>
      <xdr:colOff>177800</xdr:colOff>
      <xdr:row>97</xdr:row>
      <xdr:rowOff>5370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0880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62682</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174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102907</xdr:rowOff>
    </xdr:from>
    <xdr:to>
      <xdr:col>15</xdr:col>
      <xdr:colOff>50800</xdr:colOff>
      <xdr:row>97</xdr:row>
      <xdr:rowOff>5370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562107"/>
          <a:ext cx="88900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102907</xdr:rowOff>
    </xdr:from>
    <xdr:to>
      <xdr:col>10</xdr:col>
      <xdr:colOff>114300</xdr:colOff>
      <xdr:row>97</xdr:row>
      <xdr:rowOff>32911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62107"/>
          <a:ext cx="889000" cy="1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75293</xdr:rowOff>
    </xdr:from>
    <xdr:to>
      <xdr:col>24</xdr:col>
      <xdr:colOff>114300</xdr:colOff>
      <xdr:row>97</xdr:row>
      <xdr:rowOff>5443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53720</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98806</xdr:rowOff>
    </xdr:from>
    <xdr:to>
      <xdr:col>20</xdr:col>
      <xdr:colOff>38100</xdr:colOff>
      <xdr:row>97</xdr:row>
      <xdr:rowOff>28956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20083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17411" y="166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126020</xdr:rowOff>
    </xdr:from>
    <xdr:to>
      <xdr:col>15</xdr:col>
      <xdr:colOff>101600</xdr:colOff>
      <xdr:row>97</xdr:row>
      <xdr:rowOff>56170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47297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7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52107</xdr:rowOff>
    </xdr:from>
    <xdr:to>
      <xdr:col>10</xdr:col>
      <xdr:colOff>165100</xdr:colOff>
      <xdr:row>96</xdr:row>
      <xdr:rowOff>153707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144834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153561</xdr:rowOff>
    </xdr:from>
    <xdr:to>
      <xdr:col>6</xdr:col>
      <xdr:colOff>38100</xdr:colOff>
      <xdr:row>97</xdr:row>
      <xdr:rowOff>83711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74838</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70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132194</xdr:rowOff>
    </xdr:from>
    <xdr:to>
      <xdr:col>54</xdr:col>
      <xdr:colOff>189865</xdr:colOff>
      <xdr:row>38</xdr:row>
      <xdr:rowOff>154749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618594"/>
          <a:ext cx="1270" cy="105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158576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154749</xdr:rowOff>
    </xdr:from>
    <xdr:to>
      <xdr:col>55</xdr:col>
      <xdr:colOff>88900</xdr:colOff>
      <xdr:row>38</xdr:row>
      <xdr:rowOff>154749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66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78871</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39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132194</xdr:rowOff>
    </xdr:from>
    <xdr:to>
      <xdr:col>55</xdr:col>
      <xdr:colOff>88900</xdr:colOff>
      <xdr:row>32</xdr:row>
      <xdr:rowOff>132194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61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132194</xdr:rowOff>
    </xdr:from>
    <xdr:to>
      <xdr:col>55</xdr:col>
      <xdr:colOff>0</xdr:colOff>
      <xdr:row>33</xdr:row>
      <xdr:rowOff>27229</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5618594"/>
          <a:ext cx="8382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70261</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62424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91834</xdr:rowOff>
    </xdr:from>
    <xdr:to>
      <xdr:col>55</xdr:col>
      <xdr:colOff>50800</xdr:colOff>
      <xdr:row>37</xdr:row>
      <xdr:rowOff>21984</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39992</xdr:rowOff>
    </xdr:from>
    <xdr:to>
      <xdr:col>50</xdr:col>
      <xdr:colOff>114300</xdr:colOff>
      <xdr:row>33</xdr:row>
      <xdr:rowOff>27229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5526392"/>
          <a:ext cx="8890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170853</xdr:rowOff>
    </xdr:from>
    <xdr:to>
      <xdr:col>50</xdr:col>
      <xdr:colOff>165100</xdr:colOff>
      <xdr:row>37</xdr:row>
      <xdr:rowOff>101003</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34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92130</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643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82017</xdr:rowOff>
    </xdr:from>
    <xdr:to>
      <xdr:col>45</xdr:col>
      <xdr:colOff>177800</xdr:colOff>
      <xdr:row>32</xdr:row>
      <xdr:rowOff>39992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7861300" y="5225517"/>
          <a:ext cx="889000" cy="30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136182</xdr:rowOff>
    </xdr:from>
    <xdr:to>
      <xdr:col>46</xdr:col>
      <xdr:colOff>38100</xdr:colOff>
      <xdr:row>36</xdr:row>
      <xdr:rowOff>66332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613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57459</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622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153988</xdr:rowOff>
    </xdr:from>
    <xdr:to>
      <xdr:col>41</xdr:col>
      <xdr:colOff>50800</xdr:colOff>
      <xdr:row>30</xdr:row>
      <xdr:rowOff>82017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5126038"/>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119761</xdr:rowOff>
    </xdr:from>
    <xdr:to>
      <xdr:col>41</xdr:col>
      <xdr:colOff>101600</xdr:colOff>
      <xdr:row>36</xdr:row>
      <xdr:rowOff>49911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6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41038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621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34112</xdr:rowOff>
    </xdr:from>
    <xdr:to>
      <xdr:col>36</xdr:col>
      <xdr:colOff>165100</xdr:colOff>
      <xdr:row>36</xdr:row>
      <xdr:rowOff>135712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2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126839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629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81394</xdr:rowOff>
    </xdr:from>
    <xdr:to>
      <xdr:col>55</xdr:col>
      <xdr:colOff>50800</xdr:colOff>
      <xdr:row>33</xdr:row>
      <xdr:rowOff>11544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55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34421</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52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147879</xdr:rowOff>
    </xdr:from>
    <xdr:to>
      <xdr:col>50</xdr:col>
      <xdr:colOff>165100</xdr:colOff>
      <xdr:row>33</xdr:row>
      <xdr:rowOff>78029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94556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540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160642</xdr:rowOff>
    </xdr:from>
    <xdr:to>
      <xdr:col>46</xdr:col>
      <xdr:colOff>38100</xdr:colOff>
      <xdr:row>32</xdr:row>
      <xdr:rowOff>90792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4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107319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2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31217</xdr:rowOff>
    </xdr:from>
    <xdr:to>
      <xdr:col>41</xdr:col>
      <xdr:colOff>101600</xdr:colOff>
      <xdr:row>30</xdr:row>
      <xdr:rowOff>132817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1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149344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494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103188</xdr:rowOff>
    </xdr:from>
    <xdr:to>
      <xdr:col>36</xdr:col>
      <xdr:colOff>165100</xdr:colOff>
      <xdr:row>30</xdr:row>
      <xdr:rowOff>33338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50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49865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485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87449</xdr:rowOff>
    </xdr:from>
    <xdr:to>
      <xdr:col>54</xdr:col>
      <xdr:colOff>189865</xdr:colOff>
      <xdr:row>59</xdr:row>
      <xdr:rowOff>34234</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31399"/>
          <a:ext cx="1270" cy="131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38061</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1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34234</xdr:rowOff>
    </xdr:from>
    <xdr:to>
      <xdr:col>55</xdr:col>
      <xdr:colOff>88900</xdr:colOff>
      <xdr:row>59</xdr:row>
      <xdr:rowOff>34234</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1014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34126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0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87449</xdr:rowOff>
    </xdr:from>
    <xdr:to>
      <xdr:col>55</xdr:col>
      <xdr:colOff>88900</xdr:colOff>
      <xdr:row>51</xdr:row>
      <xdr:rowOff>87449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170790</xdr:rowOff>
    </xdr:from>
    <xdr:to>
      <xdr:col>55</xdr:col>
      <xdr:colOff>0</xdr:colOff>
      <xdr:row>51</xdr:row>
      <xdr:rowOff>87449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8743290"/>
          <a:ext cx="8382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25248</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26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46821</xdr:rowOff>
    </xdr:from>
    <xdr:to>
      <xdr:col>55</xdr:col>
      <xdr:colOff>50800</xdr:colOff>
      <xdr:row>56</xdr:row>
      <xdr:rowOff>148421</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4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45435</xdr:rowOff>
    </xdr:from>
    <xdr:to>
      <xdr:col>50</xdr:col>
      <xdr:colOff>114300</xdr:colOff>
      <xdr:row>50</xdr:row>
      <xdr:rowOff>170790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8617935"/>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144662</xdr:rowOff>
    </xdr:from>
    <xdr:to>
      <xdr:col>50</xdr:col>
      <xdr:colOff>165100</xdr:colOff>
      <xdr:row>57</xdr:row>
      <xdr:rowOff>74812</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65939</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27095" y="983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45435</xdr:rowOff>
    </xdr:from>
    <xdr:to>
      <xdr:col>45</xdr:col>
      <xdr:colOff>177800</xdr:colOff>
      <xdr:row>52</xdr:row>
      <xdr:rowOff>56816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8617935"/>
          <a:ext cx="889000" cy="3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101571</xdr:rowOff>
    </xdr:from>
    <xdr:to>
      <xdr:col>46</xdr:col>
      <xdr:colOff>38100</xdr:colOff>
      <xdr:row>57</xdr:row>
      <xdr:rowOff>31721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22848</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7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56816</xdr:rowOff>
    </xdr:from>
    <xdr:to>
      <xdr:col>41</xdr:col>
      <xdr:colOff>50800</xdr:colOff>
      <xdr:row>53</xdr:row>
      <xdr:rowOff>67234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8972216"/>
          <a:ext cx="8890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36143</xdr:rowOff>
    </xdr:from>
    <xdr:to>
      <xdr:col>41</xdr:col>
      <xdr:colOff>101600</xdr:colOff>
      <xdr:row>57</xdr:row>
      <xdr:rowOff>137743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128870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110764</xdr:rowOff>
    </xdr:from>
    <xdr:to>
      <xdr:col>36</xdr:col>
      <xdr:colOff>165100</xdr:colOff>
      <xdr:row>58</xdr:row>
      <xdr:rowOff>40914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32041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36649</xdr:rowOff>
    </xdr:from>
    <xdr:to>
      <xdr:col>55</xdr:col>
      <xdr:colOff>50800</xdr:colOff>
      <xdr:row>51</xdr:row>
      <xdr:rowOff>138249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87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161126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873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119990</xdr:rowOff>
    </xdr:from>
    <xdr:to>
      <xdr:col>50</xdr:col>
      <xdr:colOff>165100</xdr:colOff>
      <xdr:row>51</xdr:row>
      <xdr:rowOff>50140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86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66667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27095" y="846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166085</xdr:rowOff>
    </xdr:from>
    <xdr:to>
      <xdr:col>46</xdr:col>
      <xdr:colOff>38100</xdr:colOff>
      <xdr:row>50</xdr:row>
      <xdr:rowOff>96235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85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112762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3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6016</xdr:rowOff>
    </xdr:from>
    <xdr:to>
      <xdr:col>41</xdr:col>
      <xdr:colOff>101600</xdr:colOff>
      <xdr:row>52</xdr:row>
      <xdr:rowOff>107616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89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124143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869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16434</xdr:rowOff>
    </xdr:from>
    <xdr:to>
      <xdr:col>36</xdr:col>
      <xdr:colOff>165100</xdr:colOff>
      <xdr:row>53</xdr:row>
      <xdr:rowOff>118034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1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134561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88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71044</xdr:rowOff>
    </xdr:from>
    <xdr:to>
      <xdr:col>54</xdr:col>
      <xdr:colOff>189865</xdr:colOff>
      <xdr:row>78</xdr:row>
      <xdr:rowOff>57308</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415444"/>
          <a:ext cx="1270" cy="10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61135</xdr:rowOff>
    </xdr:from>
    <xdr:ext cx="469744"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3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57308</xdr:rowOff>
    </xdr:from>
    <xdr:to>
      <xdr:col>55</xdr:col>
      <xdr:colOff>88900</xdr:colOff>
      <xdr:row>78</xdr:row>
      <xdr:rowOff>57308</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43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17721</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1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71044</xdr:rowOff>
    </xdr:from>
    <xdr:to>
      <xdr:col>55</xdr:col>
      <xdr:colOff>88900</xdr:colOff>
      <xdr:row>72</xdr:row>
      <xdr:rowOff>71044</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41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167512</xdr:rowOff>
    </xdr:from>
    <xdr:to>
      <xdr:col>55</xdr:col>
      <xdr:colOff>0</xdr:colOff>
      <xdr:row>77</xdr:row>
      <xdr:rowOff>43154</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3197712"/>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26681</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71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3804</xdr:rowOff>
    </xdr:from>
    <xdr:to>
      <xdr:col>55</xdr:col>
      <xdr:colOff>50800</xdr:colOff>
      <xdr:row>75</xdr:row>
      <xdr:rowOff>105404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153512</xdr:rowOff>
    </xdr:from>
    <xdr:to>
      <xdr:col>50</xdr:col>
      <xdr:colOff>114300</xdr:colOff>
      <xdr:row>77</xdr:row>
      <xdr:rowOff>43154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3183712"/>
          <a:ext cx="8890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48514</xdr:rowOff>
    </xdr:from>
    <xdr:to>
      <xdr:col>50</xdr:col>
      <xdr:colOff>165100</xdr:colOff>
      <xdr:row>75</xdr:row>
      <xdr:rowOff>150115</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166641</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3131</xdr:rowOff>
    </xdr:from>
    <xdr:to>
      <xdr:col>45</xdr:col>
      <xdr:colOff>177800</xdr:colOff>
      <xdr:row>76</xdr:row>
      <xdr:rowOff>153512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347531"/>
          <a:ext cx="889000" cy="8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48476</xdr:rowOff>
    </xdr:from>
    <xdr:to>
      <xdr:col>46</xdr:col>
      <xdr:colOff>38100</xdr:colOff>
      <xdr:row>75</xdr:row>
      <xdr:rowOff>150076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166603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28848</xdr:rowOff>
    </xdr:from>
    <xdr:to>
      <xdr:col>41</xdr:col>
      <xdr:colOff>50800</xdr:colOff>
      <xdr:row>72</xdr:row>
      <xdr:rowOff>3131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2201798"/>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128772</xdr:rowOff>
    </xdr:from>
    <xdr:to>
      <xdr:col>41</xdr:col>
      <xdr:colOff>101600</xdr:colOff>
      <xdr:row>75</xdr:row>
      <xdr:rowOff>58922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28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50049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120466</xdr:rowOff>
    </xdr:from>
    <xdr:to>
      <xdr:col>36</xdr:col>
      <xdr:colOff>165100</xdr:colOff>
      <xdr:row>75</xdr:row>
      <xdr:rowOff>50616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41743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116712</xdr:rowOff>
    </xdr:from>
    <xdr:to>
      <xdr:col>55</xdr:col>
      <xdr:colOff>50800</xdr:colOff>
      <xdr:row>77</xdr:row>
      <xdr:rowOff>46862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95139</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1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163804</xdr:rowOff>
    </xdr:from>
    <xdr:to>
      <xdr:col>50</xdr:col>
      <xdr:colOff>165100</xdr:colOff>
      <xdr:row>77</xdr:row>
      <xdr:rowOff>93954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1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85081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32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102712</xdr:rowOff>
    </xdr:from>
    <xdr:to>
      <xdr:col>46</xdr:col>
      <xdr:colOff>38100</xdr:colOff>
      <xdr:row>77</xdr:row>
      <xdr:rowOff>32862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1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23989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123781</xdr:rowOff>
    </xdr:from>
    <xdr:to>
      <xdr:col>41</xdr:col>
      <xdr:colOff>101600</xdr:colOff>
      <xdr:row>72</xdr:row>
      <xdr:rowOff>53931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70458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0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149498</xdr:rowOff>
    </xdr:from>
    <xdr:to>
      <xdr:col>36</xdr:col>
      <xdr:colOff>165100</xdr:colOff>
      <xdr:row>71</xdr:row>
      <xdr:rowOff>79648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1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96175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19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56432</xdr:rowOff>
    </xdr:from>
    <xdr:to>
      <xdr:col>54</xdr:col>
      <xdr:colOff>189865</xdr:colOff>
      <xdr:row>99</xdr:row>
      <xdr:rowOff>62433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829832"/>
          <a:ext cx="1270" cy="120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66260</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70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62433</xdr:rowOff>
    </xdr:from>
    <xdr:to>
      <xdr:col>55</xdr:col>
      <xdr:colOff>88900</xdr:colOff>
      <xdr:row>99</xdr:row>
      <xdr:rowOff>62433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70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3109</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6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56432</xdr:rowOff>
    </xdr:from>
    <xdr:to>
      <xdr:col>55</xdr:col>
      <xdr:colOff>88900</xdr:colOff>
      <xdr:row>92</xdr:row>
      <xdr:rowOff>56432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8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55290</xdr:rowOff>
    </xdr:from>
    <xdr:to>
      <xdr:col>55</xdr:col>
      <xdr:colOff>0</xdr:colOff>
      <xdr:row>92</xdr:row>
      <xdr:rowOff>56432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5485790"/>
          <a:ext cx="838200" cy="3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56297</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1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77870</xdr:rowOff>
    </xdr:from>
    <xdr:to>
      <xdr:col>55</xdr:col>
      <xdr:colOff>50800</xdr:colOff>
      <xdr:row>97</xdr:row>
      <xdr:rowOff>8020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55290</xdr:rowOff>
    </xdr:from>
    <xdr:to>
      <xdr:col>50</xdr:col>
      <xdr:colOff>114300</xdr:colOff>
      <xdr:row>90</xdr:row>
      <xdr:rowOff>76854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5485790"/>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114009</xdr:rowOff>
    </xdr:from>
    <xdr:to>
      <xdr:col>50</xdr:col>
      <xdr:colOff>165100</xdr:colOff>
      <xdr:row>97</xdr:row>
      <xdr:rowOff>44159</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35286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76854</xdr:rowOff>
    </xdr:from>
    <xdr:to>
      <xdr:col>45</xdr:col>
      <xdr:colOff>177800</xdr:colOff>
      <xdr:row>97</xdr:row>
      <xdr:rowOff>140500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5507354"/>
          <a:ext cx="889000" cy="12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108083</xdr:rowOff>
    </xdr:from>
    <xdr:to>
      <xdr:col>46</xdr:col>
      <xdr:colOff>38100</xdr:colOff>
      <xdr:row>97</xdr:row>
      <xdr:rowOff>38233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29360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140500</xdr:rowOff>
    </xdr:from>
    <xdr:to>
      <xdr:col>41</xdr:col>
      <xdr:colOff>50800</xdr:colOff>
      <xdr:row>98</xdr:row>
      <xdr:rowOff>105239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71150"/>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125609</xdr:rowOff>
    </xdr:from>
    <xdr:to>
      <xdr:col>41</xdr:col>
      <xdr:colOff>101600</xdr:colOff>
      <xdr:row>98</xdr:row>
      <xdr:rowOff>55759</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46886</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35694</xdr:rowOff>
    </xdr:from>
    <xdr:to>
      <xdr:col>36</xdr:col>
      <xdr:colOff>165100</xdr:colOff>
      <xdr:row>98</xdr:row>
      <xdr:rowOff>137294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153821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5632</xdr:rowOff>
    </xdr:from>
    <xdr:to>
      <xdr:col>55</xdr:col>
      <xdr:colOff>50800</xdr:colOff>
      <xdr:row>92</xdr:row>
      <xdr:rowOff>107232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57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130109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57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4490</xdr:rowOff>
    </xdr:from>
    <xdr:to>
      <xdr:col>50</xdr:col>
      <xdr:colOff>165100</xdr:colOff>
      <xdr:row>90</xdr:row>
      <xdr:rowOff>106090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54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122617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27095" y="1521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26054</xdr:rowOff>
    </xdr:from>
    <xdr:to>
      <xdr:col>46</xdr:col>
      <xdr:colOff>38100</xdr:colOff>
      <xdr:row>90</xdr:row>
      <xdr:rowOff>127654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54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144181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52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89700</xdr:rowOff>
    </xdr:from>
    <xdr:to>
      <xdr:col>41</xdr:col>
      <xdr:colOff>101600</xdr:colOff>
      <xdr:row>98</xdr:row>
      <xdr:rowOff>19850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36377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54439</xdr:rowOff>
    </xdr:from>
    <xdr:to>
      <xdr:col>36</xdr:col>
      <xdr:colOff>165100</xdr:colOff>
      <xdr:row>98</xdr:row>
      <xdr:rowOff>156039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147166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170904</xdr:rowOff>
    </xdr:from>
    <xdr:to>
      <xdr:col>85</xdr:col>
      <xdr:colOff>126364</xdr:colOff>
      <xdr:row>39</xdr:row>
      <xdr:rowOff>41859</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657304"/>
          <a:ext cx="1269" cy="10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45686</xdr:rowOff>
    </xdr:from>
    <xdr:ext cx="378565"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32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41859</xdr:rowOff>
    </xdr:from>
    <xdr:to>
      <xdr:col>86</xdr:col>
      <xdr:colOff>25400</xdr:colOff>
      <xdr:row>39</xdr:row>
      <xdr:rowOff>41859</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2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117581</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4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170904</xdr:rowOff>
    </xdr:from>
    <xdr:to>
      <xdr:col>86</xdr:col>
      <xdr:colOff>25400</xdr:colOff>
      <xdr:row>32</xdr:row>
      <xdr:rowOff>170904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65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17799</xdr:rowOff>
    </xdr:from>
    <xdr:to>
      <xdr:col>85</xdr:col>
      <xdr:colOff>127000</xdr:colOff>
      <xdr:row>32</xdr:row>
      <xdr:rowOff>170904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5504199"/>
          <a:ext cx="8382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126934</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470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148508</xdr:rowOff>
    </xdr:from>
    <xdr:to>
      <xdr:col>85</xdr:col>
      <xdr:colOff>177800</xdr:colOff>
      <xdr:row>38</xdr:row>
      <xdr:rowOff>78657</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4921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4521</xdr:rowOff>
    </xdr:from>
    <xdr:to>
      <xdr:col>81</xdr:col>
      <xdr:colOff>50800</xdr:colOff>
      <xdr:row>32</xdr:row>
      <xdr:rowOff>17799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5490921"/>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148184</xdr:rowOff>
    </xdr:from>
    <xdr:to>
      <xdr:col>81</xdr:col>
      <xdr:colOff>101600</xdr:colOff>
      <xdr:row>38</xdr:row>
      <xdr:rowOff>78333</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4918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69461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33728" y="65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7645</xdr:rowOff>
    </xdr:from>
    <xdr:to>
      <xdr:col>76</xdr:col>
      <xdr:colOff>114300</xdr:colOff>
      <xdr:row>32</xdr:row>
      <xdr:rowOff>4521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5322595"/>
          <a:ext cx="889000" cy="1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164185</xdr:rowOff>
    </xdr:from>
    <xdr:to>
      <xdr:col>76</xdr:col>
      <xdr:colOff>165100</xdr:colOff>
      <xdr:row>38</xdr:row>
      <xdr:rowOff>94335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50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85462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104820</xdr:rowOff>
    </xdr:from>
    <xdr:to>
      <xdr:col>71</xdr:col>
      <xdr:colOff>177800</xdr:colOff>
      <xdr:row>31</xdr:row>
      <xdr:rowOff>7645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5248320"/>
          <a:ext cx="889000" cy="7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151231</xdr:rowOff>
    </xdr:from>
    <xdr:to>
      <xdr:col>72</xdr:col>
      <xdr:colOff>38100</xdr:colOff>
      <xdr:row>38</xdr:row>
      <xdr:rowOff>81381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72509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5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12529</xdr:rowOff>
    </xdr:from>
    <xdr:to>
      <xdr:col>67</xdr:col>
      <xdr:colOff>101600</xdr:colOff>
      <xdr:row>38</xdr:row>
      <xdr:rowOff>114129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105256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62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120104</xdr:rowOff>
    </xdr:from>
    <xdr:to>
      <xdr:col>85</xdr:col>
      <xdr:colOff>177800</xdr:colOff>
      <xdr:row>33</xdr:row>
      <xdr:rowOff>50254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56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73131</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55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138449</xdr:rowOff>
    </xdr:from>
    <xdr:to>
      <xdr:col>81</xdr:col>
      <xdr:colOff>101600</xdr:colOff>
      <xdr:row>32</xdr:row>
      <xdr:rowOff>68599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54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85126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01411" y="52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125171</xdr:rowOff>
    </xdr:from>
    <xdr:to>
      <xdr:col>76</xdr:col>
      <xdr:colOff>165100</xdr:colOff>
      <xdr:row>32</xdr:row>
      <xdr:rowOff>55321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54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71848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21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128295</xdr:rowOff>
    </xdr:from>
    <xdr:to>
      <xdr:col>72</xdr:col>
      <xdr:colOff>38100</xdr:colOff>
      <xdr:row>31</xdr:row>
      <xdr:rowOff>58445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5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74972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54020</xdr:rowOff>
    </xdr:from>
    <xdr:to>
      <xdr:col>67</xdr:col>
      <xdr:colOff>101600</xdr:colOff>
      <xdr:row>30</xdr:row>
      <xdr:rowOff>155620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51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697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49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a:extLst>
            <a:ext uri="{FF2B5EF4-FFF2-40B4-BE49-F238E27FC236}">
              <a16:creationId xmlns:a16="http://schemas.microsoft.com/office/drawing/2014/main" id="{00000000-0008-0000-0600-00002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a:extLst>
            <a:ext uri="{FF2B5EF4-FFF2-40B4-BE49-F238E27FC236}">
              <a16:creationId xmlns:a16="http://schemas.microsoft.com/office/drawing/2014/main" id="{00000000-0008-0000-0600-00002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a:extLst>
            <a:ext uri="{FF2B5EF4-FFF2-40B4-BE49-F238E27FC236}">
              <a16:creationId xmlns:a16="http://schemas.microsoft.com/office/drawing/2014/main" id="{00000000-0008-0000-0600-00002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a:extLst>
            <a:ext uri="{FF2B5EF4-FFF2-40B4-BE49-F238E27FC236}">
              <a16:creationId xmlns:a16="http://schemas.microsoft.com/office/drawing/2014/main" id="{00000000-0008-0000-0600-00003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27801</xdr:rowOff>
    </xdr:from>
    <xdr:to>
      <xdr:col>85</xdr:col>
      <xdr:colOff>127000</xdr:colOff>
      <xdr:row>72</xdr:row>
      <xdr:rowOff>138648</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2372201"/>
          <a:ext cx="838200" cy="1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74298</xdr:rowOff>
    </xdr:from>
    <xdr:to>
      <xdr:col>81</xdr:col>
      <xdr:colOff>50800</xdr:colOff>
      <xdr:row>72</xdr:row>
      <xdr:rowOff>27801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2247248"/>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48443</xdr:rowOff>
    </xdr:from>
    <xdr:to>
      <xdr:col>76</xdr:col>
      <xdr:colOff>114300</xdr:colOff>
      <xdr:row>71</xdr:row>
      <xdr:rowOff>74298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2221393"/>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113299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80561</xdr:rowOff>
    </xdr:from>
    <xdr:to>
      <xdr:col>71</xdr:col>
      <xdr:colOff>177800</xdr:colOff>
      <xdr:row>71</xdr:row>
      <xdr:rowOff>48443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2082061"/>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82483</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87848</xdr:rowOff>
    </xdr:from>
    <xdr:to>
      <xdr:col>85</xdr:col>
      <xdr:colOff>177800</xdr:colOff>
      <xdr:row>73</xdr:row>
      <xdr:rowOff>17998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24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110725</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22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148451</xdr:rowOff>
    </xdr:from>
    <xdr:to>
      <xdr:col>81</xdr:col>
      <xdr:colOff>101600</xdr:colOff>
      <xdr:row>72</xdr:row>
      <xdr:rowOff>78601</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2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95128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01411" y="120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23498</xdr:rowOff>
    </xdr:from>
    <xdr:to>
      <xdr:col>76</xdr:col>
      <xdr:colOff>165100</xdr:colOff>
      <xdr:row>71</xdr:row>
      <xdr:rowOff>125098</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21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141625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19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169093</xdr:rowOff>
    </xdr:from>
    <xdr:to>
      <xdr:col>72</xdr:col>
      <xdr:colOff>38100</xdr:colOff>
      <xdr:row>71</xdr:row>
      <xdr:rowOff>99243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2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115770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19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29761</xdr:rowOff>
    </xdr:from>
    <xdr:to>
      <xdr:col>67</xdr:col>
      <xdr:colOff>101600</xdr:colOff>
      <xdr:row>70</xdr:row>
      <xdr:rowOff>131361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20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147888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18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91123</xdr:rowOff>
    </xdr:from>
    <xdr:to>
      <xdr:col>85</xdr:col>
      <xdr:colOff>126364</xdr:colOff>
      <xdr:row>98</xdr:row>
      <xdr:rowOff>39193</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6207423"/>
          <a:ext cx="1269" cy="633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43020</xdr:rowOff>
    </xdr:from>
    <xdr:ext cx="469744"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8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39193</xdr:rowOff>
    </xdr:from>
    <xdr:to>
      <xdr:col>86</xdr:col>
      <xdr:colOff>25400</xdr:colOff>
      <xdr:row>98</xdr:row>
      <xdr:rowOff>39193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84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37800</xdr:rowOff>
    </xdr:from>
    <xdr:ext cx="534377"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9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91123</xdr:rowOff>
    </xdr:from>
    <xdr:to>
      <xdr:col>86</xdr:col>
      <xdr:colOff>25400</xdr:colOff>
      <xdr:row>94</xdr:row>
      <xdr:rowOff>91123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20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46431</xdr:rowOff>
    </xdr:from>
    <xdr:to>
      <xdr:col>85</xdr:col>
      <xdr:colOff>127000</xdr:colOff>
      <xdr:row>94</xdr:row>
      <xdr:rowOff>91123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162731"/>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109504</xdr:rowOff>
    </xdr:from>
    <xdr:ext cx="469744"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56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131077</xdr:rowOff>
    </xdr:from>
    <xdr:to>
      <xdr:col>85</xdr:col>
      <xdr:colOff>177800</xdr:colOff>
      <xdr:row>97</xdr:row>
      <xdr:rowOff>61227</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145262</xdr:rowOff>
    </xdr:from>
    <xdr:to>
      <xdr:col>81</xdr:col>
      <xdr:colOff>50800</xdr:colOff>
      <xdr:row>94</xdr:row>
      <xdr:rowOff>46431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090112"/>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103911</xdr:rowOff>
    </xdr:from>
    <xdr:to>
      <xdr:col>81</xdr:col>
      <xdr:colOff>101600</xdr:colOff>
      <xdr:row>97</xdr:row>
      <xdr:rowOff>34061</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25188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014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47840</xdr:rowOff>
    </xdr:from>
    <xdr:to>
      <xdr:col>76</xdr:col>
      <xdr:colOff>114300</xdr:colOff>
      <xdr:row>93</xdr:row>
      <xdr:rowOff>145262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5821240"/>
          <a:ext cx="889000" cy="2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45504</xdr:rowOff>
    </xdr:from>
    <xdr:to>
      <xdr:col>76</xdr:col>
      <xdr:colOff>165100</xdr:colOff>
      <xdr:row>96</xdr:row>
      <xdr:rowOff>147104</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138231</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5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115088</xdr:rowOff>
    </xdr:from>
    <xdr:to>
      <xdr:col>71</xdr:col>
      <xdr:colOff>177800</xdr:colOff>
      <xdr:row>92</xdr:row>
      <xdr:rowOff>47840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814300" y="15717038"/>
          <a:ext cx="889000" cy="10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107531</xdr:rowOff>
    </xdr:from>
    <xdr:to>
      <xdr:col>72</xdr:col>
      <xdr:colOff>38100</xdr:colOff>
      <xdr:row>96</xdr:row>
      <xdr:rowOff>37681</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28808</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4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55524</xdr:rowOff>
    </xdr:from>
    <xdr:to>
      <xdr:col>67</xdr:col>
      <xdr:colOff>101600</xdr:colOff>
      <xdr:row>96</xdr:row>
      <xdr:rowOff>157124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148251</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40323</xdr:rowOff>
    </xdr:from>
    <xdr:to>
      <xdr:col>85</xdr:col>
      <xdr:colOff>177800</xdr:colOff>
      <xdr:row>94</xdr:row>
      <xdr:rowOff>141923</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1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164800</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1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167081</xdr:rowOff>
    </xdr:from>
    <xdr:to>
      <xdr:col>81</xdr:col>
      <xdr:colOff>101600</xdr:colOff>
      <xdr:row>94</xdr:row>
      <xdr:rowOff>97231</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1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113758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01411" y="158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94462</xdr:rowOff>
    </xdr:from>
    <xdr:to>
      <xdr:col>76</xdr:col>
      <xdr:colOff>165100</xdr:colOff>
      <xdr:row>94</xdr:row>
      <xdr:rowOff>24612</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0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41139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58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168490</xdr:rowOff>
    </xdr:from>
    <xdr:to>
      <xdr:col>72</xdr:col>
      <xdr:colOff>38100</xdr:colOff>
      <xdr:row>92</xdr:row>
      <xdr:rowOff>98640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57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115167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55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64288</xdr:rowOff>
    </xdr:from>
    <xdr:to>
      <xdr:col>67</xdr:col>
      <xdr:colOff>101600</xdr:colOff>
      <xdr:row>91</xdr:row>
      <xdr:rowOff>165888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56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10965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54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113574</xdr:rowOff>
    </xdr:from>
    <xdr:to>
      <xdr:col>116</xdr:col>
      <xdr:colOff>63500</xdr:colOff>
      <xdr:row>39</xdr:row>
      <xdr:rowOff>72753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5257074"/>
          <a:ext cx="838200" cy="15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79120</xdr:rowOff>
    </xdr:from>
    <xdr:ext cx="378565"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539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113574</xdr:rowOff>
    </xdr:from>
    <xdr:to>
      <xdr:col>111</xdr:col>
      <xdr:colOff>177800</xdr:colOff>
      <xdr:row>38</xdr:row>
      <xdr:rowOff>15603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0434300" y="5257074"/>
          <a:ext cx="889000" cy="127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127743</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21317" y="647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85816</xdr:rowOff>
    </xdr:from>
    <xdr:to>
      <xdr:col>107</xdr:col>
      <xdr:colOff>50800</xdr:colOff>
      <xdr:row>38</xdr:row>
      <xdr:rowOff>15603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42946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139173</xdr:rowOff>
    </xdr:from>
    <xdr:ext cx="313932"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77333" y="6654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85816</xdr:rowOff>
    </xdr:from>
    <xdr:to>
      <xdr:col>102</xdr:col>
      <xdr:colOff>114300</xdr:colOff>
      <xdr:row>38</xdr:row>
      <xdr:rowOff>67854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8656300" y="642946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21107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108330</xdr:rowOff>
    </xdr:from>
    <xdr:ext cx="249299"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623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62774</xdr:rowOff>
    </xdr:from>
    <xdr:to>
      <xdr:col>112</xdr:col>
      <xdr:colOff>38100</xdr:colOff>
      <xdr:row>30</xdr:row>
      <xdr:rowOff>164374</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1272500" y="52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9451</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21317" y="4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136253</xdr:rowOff>
    </xdr:from>
    <xdr:to>
      <xdr:col>107</xdr:col>
      <xdr:colOff>101600</xdr:colOff>
      <xdr:row>38</xdr:row>
      <xdr:rowOff>66403</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0383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82930</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77333" y="6255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35016</xdr:rowOff>
    </xdr:from>
    <xdr:to>
      <xdr:col>102</xdr:col>
      <xdr:colOff>165100</xdr:colOff>
      <xdr:row>37</xdr:row>
      <xdr:rowOff>136616</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9494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127743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7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xdr:rowOff>
    </xdr:from>
    <xdr:to>
      <xdr:col>98</xdr:col>
      <xdr:colOff>38100</xdr:colOff>
      <xdr:row>38</xdr:row>
      <xdr:rowOff>118654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8605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109781</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99333" y="6624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45758</xdr:rowOff>
    </xdr:from>
    <xdr:to>
      <xdr:col>116</xdr:col>
      <xdr:colOff>62864</xdr:colOff>
      <xdr:row>59</xdr:row>
      <xdr:rowOff>25832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961158"/>
          <a:ext cx="1269" cy="118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29659</xdr:rowOff>
    </xdr:from>
    <xdr:ext cx="469744"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25832</xdr:rowOff>
    </xdr:from>
    <xdr:to>
      <xdr:col>116</xdr:col>
      <xdr:colOff>152400</xdr:colOff>
      <xdr:row>59</xdr:row>
      <xdr:rowOff>25832</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163885</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73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45758</xdr:rowOff>
    </xdr:from>
    <xdr:to>
      <xdr:col>116</xdr:col>
      <xdr:colOff>152400</xdr:colOff>
      <xdr:row>52</xdr:row>
      <xdr:rowOff>45758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961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154063</xdr:rowOff>
    </xdr:from>
    <xdr:to>
      <xdr:col>116</xdr:col>
      <xdr:colOff>63500</xdr:colOff>
      <xdr:row>52</xdr:row>
      <xdr:rowOff>45758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8898013"/>
          <a:ext cx="838200" cy="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47032</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648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68605</xdr:rowOff>
    </xdr:from>
    <xdr:to>
      <xdr:col>116</xdr:col>
      <xdr:colOff>114300</xdr:colOff>
      <xdr:row>56</xdr:row>
      <xdr:rowOff>170205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132144</xdr:rowOff>
    </xdr:from>
    <xdr:to>
      <xdr:col>111</xdr:col>
      <xdr:colOff>177800</xdr:colOff>
      <xdr:row>51</xdr:row>
      <xdr:rowOff>154063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8876094"/>
          <a:ext cx="8890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30569</xdr:rowOff>
    </xdr:from>
    <xdr:to>
      <xdr:col>112</xdr:col>
      <xdr:colOff>38100</xdr:colOff>
      <xdr:row>56</xdr:row>
      <xdr:rowOff>132169</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123296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7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72733</xdr:rowOff>
    </xdr:from>
    <xdr:to>
      <xdr:col>107</xdr:col>
      <xdr:colOff>50800</xdr:colOff>
      <xdr:row>51</xdr:row>
      <xdr:rowOff>132144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8816683"/>
          <a:ext cx="889000" cy="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20066</xdr:rowOff>
    </xdr:from>
    <xdr:to>
      <xdr:col>107</xdr:col>
      <xdr:colOff>101600</xdr:colOff>
      <xdr:row>56</xdr:row>
      <xdr:rowOff>121666</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112793</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7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72733</xdr:rowOff>
    </xdr:from>
    <xdr:to>
      <xdr:col>102</xdr:col>
      <xdr:colOff>114300</xdr:colOff>
      <xdr:row>51</xdr:row>
      <xdr:rowOff>92507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881668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165074</xdr:rowOff>
    </xdr:from>
    <xdr:to>
      <xdr:col>102</xdr:col>
      <xdr:colOff>165100</xdr:colOff>
      <xdr:row>56</xdr:row>
      <xdr:rowOff>95224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86351</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56629</xdr:rowOff>
    </xdr:from>
    <xdr:to>
      <xdr:col>98</xdr:col>
      <xdr:colOff>38100</xdr:colOff>
      <xdr:row>56</xdr:row>
      <xdr:rowOff>158229</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149356</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166408</xdr:rowOff>
    </xdr:from>
    <xdr:to>
      <xdr:col>116</xdr:col>
      <xdr:colOff>114300</xdr:colOff>
      <xdr:row>52</xdr:row>
      <xdr:rowOff>96558</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89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119435</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88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103263</xdr:rowOff>
    </xdr:from>
    <xdr:to>
      <xdr:col>112</xdr:col>
      <xdr:colOff>38100</xdr:colOff>
      <xdr:row>52</xdr:row>
      <xdr:rowOff>33413</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88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49940</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43411" y="862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81344</xdr:rowOff>
    </xdr:from>
    <xdr:to>
      <xdr:col>107</xdr:col>
      <xdr:colOff>101600</xdr:colOff>
      <xdr:row>52</xdr:row>
      <xdr:rowOff>11494</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8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50</xdr:row>
      <xdr:rowOff>28021</xdr:rowOff>
    </xdr:from>
    <xdr:ext cx="59901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34795" y="860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21933</xdr:rowOff>
    </xdr:from>
    <xdr:to>
      <xdr:col>102</xdr:col>
      <xdr:colOff>165100</xdr:colOff>
      <xdr:row>51</xdr:row>
      <xdr:rowOff>123533</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87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49</xdr:row>
      <xdr:rowOff>140060</xdr:rowOff>
    </xdr:from>
    <xdr:ext cx="59901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45795" y="85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41707</xdr:rowOff>
    </xdr:from>
    <xdr:to>
      <xdr:col>98</xdr:col>
      <xdr:colOff>38100</xdr:colOff>
      <xdr:row>51</xdr:row>
      <xdr:rowOff>143307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87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49</xdr:row>
      <xdr:rowOff>159834</xdr:rowOff>
    </xdr:from>
    <xdr:ext cx="59901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56795" y="85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170235</xdr:rowOff>
    </xdr:from>
    <xdr:to>
      <xdr:col>116</xdr:col>
      <xdr:colOff>63500</xdr:colOff>
      <xdr:row>73</xdr:row>
      <xdr:rowOff>17235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2514635"/>
          <a:ext cx="838200" cy="1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170235</xdr:rowOff>
    </xdr:from>
    <xdr:to>
      <xdr:col>111</xdr:col>
      <xdr:colOff>177800</xdr:colOff>
      <xdr:row>78</xdr:row>
      <xdr:rowOff>4499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514635"/>
          <a:ext cx="8890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128160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135128</xdr:rowOff>
    </xdr:from>
    <xdr:to>
      <xdr:col>107</xdr:col>
      <xdr:colOff>50800</xdr:colOff>
      <xdr:row>78</xdr:row>
      <xdr:rowOff>4499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333677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147338</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81570</xdr:rowOff>
    </xdr:from>
    <xdr:to>
      <xdr:col>102</xdr:col>
      <xdr:colOff>114300</xdr:colOff>
      <xdr:row>77</xdr:row>
      <xdr:rowOff>135128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3111770"/>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129539</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101781</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137885</xdr:rowOff>
    </xdr:from>
    <xdr:to>
      <xdr:col>116</xdr:col>
      <xdr:colOff>114300</xdr:colOff>
      <xdr:row>73</xdr:row>
      <xdr:rowOff>68035</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4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52812</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3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119435</xdr:rowOff>
    </xdr:from>
    <xdr:to>
      <xdr:col>112</xdr:col>
      <xdr:colOff>38100</xdr:colOff>
      <xdr:row>73</xdr:row>
      <xdr:rowOff>49585</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40712</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5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125149</xdr:rowOff>
    </xdr:from>
    <xdr:to>
      <xdr:col>107</xdr:col>
      <xdr:colOff>101600</xdr:colOff>
      <xdr:row>78</xdr:row>
      <xdr:rowOff>55299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3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71826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31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84328</xdr:rowOff>
    </xdr:from>
    <xdr:to>
      <xdr:col>102</xdr:col>
      <xdr:colOff>165100</xdr:colOff>
      <xdr:row>78</xdr:row>
      <xdr:rowOff>14478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31005</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30770</xdr:rowOff>
    </xdr:from>
    <xdr:to>
      <xdr:col>98</xdr:col>
      <xdr:colOff>38100</xdr:colOff>
      <xdr:row>76</xdr:row>
      <xdr:rowOff>132370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30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148897</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283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744,084</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141,935</a:t>
          </a:r>
          <a:r>
            <a:rPr kumimoji="1" lang="ja-JP" altLang="en-US" sz="1100">
              <a:latin typeface="ＭＳ Ｐゴシック" panose="020B0600070205080204" pitchFamily="50" charset="-128"/>
              <a:ea typeface="ＭＳ Ｐゴシック" panose="020B0600070205080204" pitchFamily="50" charset="-128"/>
            </a:rPr>
            <a:t>円となっており、近年の人事委員会勧告に基づく給与の増額改定（</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：月例給</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％、ボーナス</a:t>
          </a:r>
          <a:r>
            <a:rPr kumimoji="1" lang="en-US" altLang="ja-JP" sz="1100">
              <a:latin typeface="ＭＳ Ｐゴシック" panose="020B0600070205080204" pitchFamily="50" charset="-128"/>
              <a:ea typeface="ＭＳ Ｐゴシック" panose="020B0600070205080204" pitchFamily="50" charset="-128"/>
            </a:rPr>
            <a:t>0.10</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：月例給</a:t>
          </a:r>
          <a:r>
            <a:rPr kumimoji="1" lang="en-US" altLang="ja-JP" sz="1100">
              <a:latin typeface="ＭＳ Ｐゴシック" panose="020B0600070205080204" pitchFamily="50" charset="-128"/>
              <a:ea typeface="ＭＳ Ｐゴシック" panose="020B0600070205080204" pitchFamily="50" charset="-128"/>
            </a:rPr>
            <a:t>0.13</a:t>
          </a:r>
          <a:r>
            <a:rPr kumimoji="1" lang="ja-JP" altLang="en-US" sz="1100">
              <a:latin typeface="ＭＳ Ｐゴシック" panose="020B0600070205080204" pitchFamily="50" charset="-128"/>
              <a:ea typeface="ＭＳ Ｐゴシック" panose="020B0600070205080204" pitchFamily="50" charset="-128"/>
            </a:rPr>
            <a:t>％）により上昇傾向にあるものの、平成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特別調整額（管理職手当）の特例減額等により、人件費の抑制に努めてきたことに加え、査定昇給制度の活用や適切な昇任管理の実施により、グループ内平均との差は縮小傾向にある。引き続き適切な人件費の維持に努める。</a:t>
          </a:r>
        </a:p>
        <a:p>
          <a:r>
            <a:rPr kumimoji="1" lang="ja-JP" altLang="en-US" sz="1100">
              <a:latin typeface="ＭＳ Ｐゴシック" panose="020B0600070205080204" pitchFamily="50" charset="-128"/>
              <a:ea typeface="ＭＳ Ｐゴシック" panose="020B0600070205080204" pitchFamily="50" charset="-128"/>
            </a:rPr>
            <a:t>　維持補修費は、住民一人当たり</a:t>
          </a:r>
          <a:r>
            <a:rPr kumimoji="1" lang="en-US" altLang="ja-JP" sz="1100">
              <a:latin typeface="ＭＳ Ｐゴシック" panose="020B0600070205080204" pitchFamily="50" charset="-128"/>
              <a:ea typeface="ＭＳ Ｐゴシック" panose="020B0600070205080204" pitchFamily="50" charset="-128"/>
            </a:rPr>
            <a:t>11,199</a:t>
          </a:r>
          <a:r>
            <a:rPr kumimoji="1" lang="ja-JP" altLang="en-US" sz="1100">
              <a:latin typeface="ＭＳ Ｐゴシック" panose="020B0600070205080204" pitchFamily="50" charset="-128"/>
              <a:ea typeface="ＭＳ Ｐゴシック" panose="020B0600070205080204" pitchFamily="50" charset="-128"/>
            </a:rPr>
            <a:t>円となっており、本県特有の事情として、広大な県土面積を有し除雪箇所も多いため、除雪に係る経費が多額になっており、グループ内平均を上回っている。</a:t>
          </a:r>
        </a:p>
        <a:p>
          <a:r>
            <a:rPr kumimoji="1" lang="ja-JP" altLang="en-US" sz="1100">
              <a:latin typeface="ＭＳ Ｐゴシック" panose="020B0600070205080204" pitchFamily="50" charset="-128"/>
              <a:ea typeface="ＭＳ Ｐゴシック" panose="020B0600070205080204" pitchFamily="50" charset="-128"/>
            </a:rPr>
            <a:t>　また、主要構成項目の投資的経費（普通建設事業費及び災害復旧事業費）は、東日本大震災津波及び平成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号災害からの復旧・復興事業の実施により、グループ内平均を大きく上回っている。令和元年度においては、地域連携道路、災害公営住宅等の整備事業の減少に伴い普通建設事業費が</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％減少となっている。今後も「いわて県民計画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復興関係以外の投資的経費について、重点化により公共事業を効果的に進めるほか、公共事業以外の大規模施設整備については緊急性・必要性を考慮して進度調整を図るなど、適正な公債費負担となるよう新発債の発行規模に配慮して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1,235,517
1,227,464
15,275.01
993,872,330
919,328,701
13,086,396
393,036,248
1,335,815,353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30299</xdr:rowOff>
    </xdr:from>
    <xdr:to>
      <xdr:col>24</xdr:col>
      <xdr:colOff>63500</xdr:colOff>
      <xdr:row>33</xdr:row>
      <xdr:rowOff>111942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8814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111942</xdr:rowOff>
    </xdr:from>
    <xdr:to>
      <xdr:col>19</xdr:col>
      <xdr:colOff>177800</xdr:colOff>
      <xdr:row>34</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697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123372</xdr:rowOff>
    </xdr:from>
    <xdr:to>
      <xdr:col>15</xdr:col>
      <xdr:colOff>50800</xdr:colOff>
      <xdr:row>34</xdr:row>
      <xdr:rowOff>139700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52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139700</xdr:rowOff>
    </xdr:from>
    <xdr:to>
      <xdr:col>10</xdr:col>
      <xdr:colOff>114300</xdr:colOff>
      <xdr:row>35</xdr:row>
      <xdr:rowOff>115207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9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150949</xdr:rowOff>
    </xdr:from>
    <xdr:to>
      <xdr:col>24</xdr:col>
      <xdr:colOff>114300</xdr:colOff>
      <xdr:row>33</xdr:row>
      <xdr:rowOff>81099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8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61142</xdr:rowOff>
    </xdr:from>
    <xdr:to>
      <xdr:col>20</xdr:col>
      <xdr:colOff>38100</xdr:colOff>
      <xdr:row>33</xdr:row>
      <xdr:rowOff>162742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7819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72572</xdr:rowOff>
    </xdr:from>
    <xdr:to>
      <xdr:col>15</xdr:col>
      <xdr:colOff>101600</xdr:colOff>
      <xdr:row>35</xdr:row>
      <xdr:rowOff>2722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88900</xdr:rowOff>
    </xdr:from>
    <xdr:to>
      <xdr:col>10</xdr:col>
      <xdr:colOff>165100</xdr:colOff>
      <xdr:row>35</xdr:row>
      <xdr:rowOff>19050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78115</xdr:rowOff>
    </xdr:from>
    <xdr:to>
      <xdr:col>24</xdr:col>
      <xdr:colOff>63500</xdr:colOff>
      <xdr:row>52</xdr:row>
      <xdr:rowOff>135859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993515"/>
          <a:ext cx="8382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55714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1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78115</xdr:rowOff>
    </xdr:from>
    <xdr:to>
      <xdr:col>19</xdr:col>
      <xdr:colOff>177800</xdr:colOff>
      <xdr:row>53</xdr:row>
      <xdr:rowOff>54570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99351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118394</xdr:rowOff>
    </xdr:from>
    <xdr:to>
      <xdr:col>15</xdr:col>
      <xdr:colOff>50800</xdr:colOff>
      <xdr:row>53</xdr:row>
      <xdr:rowOff>54570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8862344"/>
          <a:ext cx="889000" cy="2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154698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89179</xdr:rowOff>
    </xdr:from>
    <xdr:to>
      <xdr:col>10</xdr:col>
      <xdr:colOff>114300</xdr:colOff>
      <xdr:row>51</xdr:row>
      <xdr:rowOff>118394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331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18315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85059</xdr:rowOff>
    </xdr:from>
    <xdr:to>
      <xdr:col>24</xdr:col>
      <xdr:colOff>114300</xdr:colOff>
      <xdr:row>53</xdr:row>
      <xdr:rowOff>15209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107936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27315</xdr:rowOff>
    </xdr:from>
    <xdr:to>
      <xdr:col>20</xdr:col>
      <xdr:colOff>38100</xdr:colOff>
      <xdr:row>52</xdr:row>
      <xdr:rowOff>128915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9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145442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71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3770</xdr:rowOff>
    </xdr:from>
    <xdr:to>
      <xdr:col>15</xdr:col>
      <xdr:colOff>101600</xdr:colOff>
      <xdr:row>53</xdr:row>
      <xdr:rowOff>105370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121897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8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67594</xdr:rowOff>
    </xdr:from>
    <xdr:to>
      <xdr:col>10</xdr:col>
      <xdr:colOff>165100</xdr:colOff>
      <xdr:row>51</xdr:row>
      <xdr:rowOff>169194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14271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38379</xdr:rowOff>
    </xdr:from>
    <xdr:to>
      <xdr:col>6</xdr:col>
      <xdr:colOff>38100</xdr:colOff>
      <xdr:row>51</xdr:row>
      <xdr:rowOff>139979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156506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112812</xdr:rowOff>
    </xdr:from>
    <xdr:to>
      <xdr:col>24</xdr:col>
      <xdr:colOff>63500</xdr:colOff>
      <xdr:row>75</xdr:row>
      <xdr:rowOff>161471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00112"/>
          <a:ext cx="8382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111668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28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12228</xdr:rowOff>
    </xdr:from>
    <xdr:to>
      <xdr:col>19</xdr:col>
      <xdr:colOff>177800</xdr:colOff>
      <xdr:row>75</xdr:row>
      <xdr:rowOff>161471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699528"/>
          <a:ext cx="889000" cy="3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12228</xdr:rowOff>
    </xdr:from>
    <xdr:to>
      <xdr:col>15</xdr:col>
      <xdr:colOff>50800</xdr:colOff>
      <xdr:row>74</xdr:row>
      <xdr:rowOff>28122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699528"/>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34053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3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28122</xdr:rowOff>
    </xdr:from>
    <xdr:to>
      <xdr:col>10</xdr:col>
      <xdr:colOff>114300</xdr:colOff>
      <xdr:row>78</xdr:row>
      <xdr:rowOff>53158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715422"/>
          <a:ext cx="889000" cy="7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161743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0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62012</xdr:rowOff>
    </xdr:from>
    <xdr:to>
      <xdr:col>24</xdr:col>
      <xdr:colOff>114300</xdr:colOff>
      <xdr:row>74</xdr:row>
      <xdr:rowOff>163612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40439</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2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110672</xdr:rowOff>
    </xdr:from>
    <xdr:to>
      <xdr:col>20</xdr:col>
      <xdr:colOff>38100</xdr:colOff>
      <xdr:row>76</xdr:row>
      <xdr:rowOff>40822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31948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0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132878</xdr:rowOff>
    </xdr:from>
    <xdr:to>
      <xdr:col>15</xdr:col>
      <xdr:colOff>101600</xdr:colOff>
      <xdr:row>74</xdr:row>
      <xdr:rowOff>63028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54155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7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148772</xdr:rowOff>
    </xdr:from>
    <xdr:to>
      <xdr:col>10</xdr:col>
      <xdr:colOff>165100</xdr:colOff>
      <xdr:row>74</xdr:row>
      <xdr:rowOff>78922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70049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7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2358</xdr:rowOff>
    </xdr:from>
    <xdr:to>
      <xdr:col>6</xdr:col>
      <xdr:colOff>38100</xdr:colOff>
      <xdr:row>78</xdr:row>
      <xdr:rowOff>103958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95085</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346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81141</xdr:rowOff>
    </xdr:from>
    <xdr:to>
      <xdr:col>24</xdr:col>
      <xdr:colOff>63500</xdr:colOff>
      <xdr:row>91</xdr:row>
      <xdr:rowOff>108420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683091"/>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76204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3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10274</xdr:rowOff>
    </xdr:from>
    <xdr:to>
      <xdr:col>19</xdr:col>
      <xdr:colOff>177800</xdr:colOff>
      <xdr:row>91</xdr:row>
      <xdr:rowOff>108420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612224"/>
          <a:ext cx="8890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10274</xdr:rowOff>
    </xdr:from>
    <xdr:to>
      <xdr:col>15</xdr:col>
      <xdr:colOff>50800</xdr:colOff>
      <xdr:row>91</xdr:row>
      <xdr:rowOff>37097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612224"/>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37097</xdr:rowOff>
    </xdr:from>
    <xdr:to>
      <xdr:col>10</xdr:col>
      <xdr:colOff>114300</xdr:colOff>
      <xdr:row>92</xdr:row>
      <xdr:rowOff>8293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639047"/>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30341</xdr:rowOff>
    </xdr:from>
    <xdr:to>
      <xdr:col>24</xdr:col>
      <xdr:colOff>114300</xdr:colOff>
      <xdr:row>91</xdr:row>
      <xdr:rowOff>131941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6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154818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5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57620</xdr:rowOff>
    </xdr:from>
    <xdr:to>
      <xdr:col>20</xdr:col>
      <xdr:colOff>38100</xdr:colOff>
      <xdr:row>91</xdr:row>
      <xdr:rowOff>159220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6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4297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54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130924</xdr:rowOff>
    </xdr:from>
    <xdr:to>
      <xdr:col>15</xdr:col>
      <xdr:colOff>101600</xdr:colOff>
      <xdr:row>91</xdr:row>
      <xdr:rowOff>61074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5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77601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3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157747</xdr:rowOff>
    </xdr:from>
    <xdr:to>
      <xdr:col>10</xdr:col>
      <xdr:colOff>165100</xdr:colOff>
      <xdr:row>91</xdr:row>
      <xdr:rowOff>87897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5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104424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128943</xdr:rowOff>
    </xdr:from>
    <xdr:to>
      <xdr:col>6</xdr:col>
      <xdr:colOff>38100</xdr:colOff>
      <xdr:row>92</xdr:row>
      <xdr:rowOff>59093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7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75620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5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160369</xdr:rowOff>
    </xdr:from>
    <xdr:to>
      <xdr:col>54</xdr:col>
      <xdr:colOff>189865</xdr:colOff>
      <xdr:row>39</xdr:row>
      <xdr:rowOff>37211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6504019"/>
          <a:ext cx="1270" cy="219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41038</xdr:rowOff>
    </xdr:from>
    <xdr:ext cx="469744"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37211</xdr:rowOff>
    </xdr:from>
    <xdr:to>
      <xdr:col>55</xdr:col>
      <xdr:colOff>88900</xdr:colOff>
      <xdr:row>39</xdr:row>
      <xdr:rowOff>37211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2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107046</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627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160369</xdr:rowOff>
    </xdr:from>
    <xdr:to>
      <xdr:col>55</xdr:col>
      <xdr:colOff>88900</xdr:colOff>
      <xdr:row>37</xdr:row>
      <xdr:rowOff>160369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0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99219</xdr:rowOff>
    </xdr:from>
    <xdr:to>
      <xdr:col>55</xdr:col>
      <xdr:colOff>0</xdr:colOff>
      <xdr:row>38</xdr:row>
      <xdr:rowOff>111792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1431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78852</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9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100425</xdr:rowOff>
    </xdr:from>
    <xdr:to>
      <xdr:col>55</xdr:col>
      <xdr:colOff>50800</xdr:colOff>
      <xdr:row>39</xdr:row>
      <xdr:rowOff>30575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1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152464</xdr:rowOff>
    </xdr:from>
    <xdr:to>
      <xdr:col>50</xdr:col>
      <xdr:colOff>114300</xdr:colOff>
      <xdr:row>38</xdr:row>
      <xdr:rowOff>99219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96114"/>
          <a:ext cx="889000" cy="1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81470</xdr:rowOff>
    </xdr:from>
    <xdr:to>
      <xdr:col>50</xdr:col>
      <xdr:colOff>165100</xdr:colOff>
      <xdr:row>39</xdr:row>
      <xdr:rowOff>11620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2747</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391728" y="66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90170</xdr:rowOff>
    </xdr:from>
    <xdr:to>
      <xdr:col>45</xdr:col>
      <xdr:colOff>177800</xdr:colOff>
      <xdr:row>37</xdr:row>
      <xdr:rowOff>152464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19470"/>
          <a:ext cx="889000" cy="5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80423</xdr:rowOff>
    </xdr:from>
    <xdr:to>
      <xdr:col>46</xdr:col>
      <xdr:colOff>38100</xdr:colOff>
      <xdr:row>39</xdr:row>
      <xdr:rowOff>10573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9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1700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151987</xdr:rowOff>
    </xdr:from>
    <xdr:to>
      <xdr:col>41</xdr:col>
      <xdr:colOff>50800</xdr:colOff>
      <xdr:row>34</xdr:row>
      <xdr:rowOff>90170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295487"/>
          <a:ext cx="889000" cy="6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38512</xdr:rowOff>
    </xdr:from>
    <xdr:to>
      <xdr:col>41</xdr:col>
      <xdr:colOff>101600</xdr:colOff>
      <xdr:row>38</xdr:row>
      <xdr:rowOff>140112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5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131239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74041</xdr:rowOff>
    </xdr:from>
    <xdr:to>
      <xdr:col>36</xdr:col>
      <xdr:colOff>165100</xdr:colOff>
      <xdr:row>38</xdr:row>
      <xdr:rowOff>4190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166768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60992</xdr:rowOff>
    </xdr:from>
    <xdr:to>
      <xdr:col>55</xdr:col>
      <xdr:colOff>50800</xdr:colOff>
      <xdr:row>38</xdr:row>
      <xdr:rowOff>162592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83869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48419</xdr:rowOff>
    </xdr:from>
    <xdr:to>
      <xdr:col>50</xdr:col>
      <xdr:colOff>165100</xdr:colOff>
      <xdr:row>38</xdr:row>
      <xdr:rowOff>150019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166546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391728" y="633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101664</xdr:rowOff>
    </xdr:from>
    <xdr:to>
      <xdr:col>46</xdr:col>
      <xdr:colOff>38100</xdr:colOff>
      <xdr:row>38</xdr:row>
      <xdr:rowOff>31814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48341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39370</xdr:rowOff>
    </xdr:from>
    <xdr:to>
      <xdr:col>41</xdr:col>
      <xdr:colOff>101600</xdr:colOff>
      <xdr:row>34</xdr:row>
      <xdr:rowOff>140970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157497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101187</xdr:rowOff>
    </xdr:from>
    <xdr:to>
      <xdr:col>36</xdr:col>
      <xdr:colOff>165100</xdr:colOff>
      <xdr:row>31</xdr:row>
      <xdr:rowOff>31337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24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47864</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05111" y="501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42431</xdr:rowOff>
    </xdr:from>
    <xdr:to>
      <xdr:col>55</xdr:col>
      <xdr:colOff>0</xdr:colOff>
      <xdr:row>53</xdr:row>
      <xdr:rowOff>100114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957831"/>
          <a:ext cx="838200" cy="2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36923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6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100114</xdr:rowOff>
    </xdr:from>
    <xdr:to>
      <xdr:col>50</xdr:col>
      <xdr:colOff>114300</xdr:colOff>
      <xdr:row>53</xdr:row>
      <xdr:rowOff>166256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186964"/>
          <a:ext cx="8890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65346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59411" y="96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166256</xdr:rowOff>
    </xdr:from>
    <xdr:to>
      <xdr:col>45</xdr:col>
      <xdr:colOff>177800</xdr:colOff>
      <xdr:row>55</xdr:row>
      <xdr:rowOff>38506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53106"/>
          <a:ext cx="889000" cy="2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51896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12332</xdr:rowOff>
    </xdr:from>
    <xdr:to>
      <xdr:col>41</xdr:col>
      <xdr:colOff>50800</xdr:colOff>
      <xdr:row>55</xdr:row>
      <xdr:rowOff>38506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42082"/>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163081</xdr:rowOff>
    </xdr:from>
    <xdr:to>
      <xdr:col>55</xdr:col>
      <xdr:colOff>50800</xdr:colOff>
      <xdr:row>52</xdr:row>
      <xdr:rowOff>93231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14508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5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49314</xdr:rowOff>
    </xdr:from>
    <xdr:to>
      <xdr:col>50</xdr:col>
      <xdr:colOff>165100</xdr:colOff>
      <xdr:row>53</xdr:row>
      <xdr:rowOff>150914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167441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59411" y="89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115456</xdr:rowOff>
    </xdr:from>
    <xdr:to>
      <xdr:col>46</xdr:col>
      <xdr:colOff>38100</xdr:colOff>
      <xdr:row>54</xdr:row>
      <xdr:rowOff>45606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62133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9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159156</xdr:rowOff>
    </xdr:from>
    <xdr:to>
      <xdr:col>41</xdr:col>
      <xdr:colOff>101600</xdr:colOff>
      <xdr:row>55</xdr:row>
      <xdr:rowOff>89306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105833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1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132982</xdr:rowOff>
    </xdr:from>
    <xdr:to>
      <xdr:col>36</xdr:col>
      <xdr:colOff>165100</xdr:colOff>
      <xdr:row>55</xdr:row>
      <xdr:rowOff>63132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79659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100234</xdr:rowOff>
    </xdr:from>
    <xdr:to>
      <xdr:col>55</xdr:col>
      <xdr:colOff>0</xdr:colOff>
      <xdr:row>70</xdr:row>
      <xdr:rowOff>138802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101734"/>
          <a:ext cx="8382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44913</xdr:rowOff>
    </xdr:from>
    <xdr:to>
      <xdr:col>50</xdr:col>
      <xdr:colOff>114300</xdr:colOff>
      <xdr:row>70</xdr:row>
      <xdr:rowOff>100234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046413"/>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164400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59411" y="13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155865</xdr:rowOff>
    </xdr:from>
    <xdr:to>
      <xdr:col>45</xdr:col>
      <xdr:colOff>177800</xdr:colOff>
      <xdr:row>70</xdr:row>
      <xdr:rowOff>44913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1985915"/>
          <a:ext cx="889000" cy="6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136610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146656</xdr:rowOff>
    </xdr:from>
    <xdr:to>
      <xdr:col>41</xdr:col>
      <xdr:colOff>50800</xdr:colOff>
      <xdr:row>69</xdr:row>
      <xdr:rowOff>155865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197670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99576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88002</xdr:rowOff>
    </xdr:from>
    <xdr:to>
      <xdr:col>55</xdr:col>
      <xdr:colOff>50800</xdr:colOff>
      <xdr:row>71</xdr:row>
      <xdr:rowOff>18152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0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41029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0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49434</xdr:rowOff>
    </xdr:from>
    <xdr:to>
      <xdr:col>50</xdr:col>
      <xdr:colOff>165100</xdr:colOff>
      <xdr:row>70</xdr:row>
      <xdr:rowOff>151034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0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167561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59411" y="118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165563</xdr:rowOff>
    </xdr:from>
    <xdr:to>
      <xdr:col>46</xdr:col>
      <xdr:colOff>38100</xdr:colOff>
      <xdr:row>70</xdr:row>
      <xdr:rowOff>95713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19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112240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17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105065</xdr:rowOff>
    </xdr:from>
    <xdr:to>
      <xdr:col>41</xdr:col>
      <xdr:colOff>101600</xdr:colOff>
      <xdr:row>70</xdr:row>
      <xdr:rowOff>35215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19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51742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171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95856</xdr:rowOff>
    </xdr:from>
    <xdr:to>
      <xdr:col>36</xdr:col>
      <xdr:colOff>165100</xdr:colOff>
      <xdr:row>70</xdr:row>
      <xdr:rowOff>26006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1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42533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1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146689</xdr:rowOff>
    </xdr:from>
    <xdr:to>
      <xdr:col>54</xdr:col>
      <xdr:colOff>189865</xdr:colOff>
      <xdr:row>98</xdr:row>
      <xdr:rowOff>34544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748639"/>
          <a:ext cx="1270" cy="1088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38371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4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34544</xdr:rowOff>
    </xdr:from>
    <xdr:to>
      <xdr:col>55</xdr:col>
      <xdr:colOff>88900</xdr:colOff>
      <xdr:row>98</xdr:row>
      <xdr:rowOff>34544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3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93366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2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146689</xdr:rowOff>
    </xdr:from>
    <xdr:to>
      <xdr:col>55</xdr:col>
      <xdr:colOff>88900</xdr:colOff>
      <xdr:row>91</xdr:row>
      <xdr:rowOff>146689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7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113982</xdr:rowOff>
    </xdr:from>
    <xdr:to>
      <xdr:col>55</xdr:col>
      <xdr:colOff>0</xdr:colOff>
      <xdr:row>91</xdr:row>
      <xdr:rowOff>146689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544482"/>
          <a:ext cx="838200" cy="2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3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253</xdr:rowOff>
    </xdr:from>
    <xdr:to>
      <xdr:col>55</xdr:col>
      <xdr:colOff>50800</xdr:colOff>
      <xdr:row>96</xdr:row>
      <xdr:rowOff>101853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16729</xdr:rowOff>
    </xdr:from>
    <xdr:to>
      <xdr:col>50</xdr:col>
      <xdr:colOff>114300</xdr:colOff>
      <xdr:row>90</xdr:row>
      <xdr:rowOff>113982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447229"/>
          <a:ext cx="889000" cy="9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65632</xdr:rowOff>
    </xdr:from>
    <xdr:to>
      <xdr:col>50</xdr:col>
      <xdr:colOff>165100</xdr:colOff>
      <xdr:row>96</xdr:row>
      <xdr:rowOff>167232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158359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59411" y="166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16729</xdr:rowOff>
    </xdr:from>
    <xdr:to>
      <xdr:col>45</xdr:col>
      <xdr:colOff>177800</xdr:colOff>
      <xdr:row>90</xdr:row>
      <xdr:rowOff>164553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447229"/>
          <a:ext cx="889000" cy="1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67591</xdr:rowOff>
    </xdr:from>
    <xdr:to>
      <xdr:col>46</xdr:col>
      <xdr:colOff>38100</xdr:colOff>
      <xdr:row>96</xdr:row>
      <xdr:rowOff>169191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160318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164553</xdr:rowOff>
    </xdr:from>
    <xdr:to>
      <xdr:col>41</xdr:col>
      <xdr:colOff>50800</xdr:colOff>
      <xdr:row>91</xdr:row>
      <xdr:rowOff>169549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59505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102012</xdr:rowOff>
    </xdr:from>
    <xdr:to>
      <xdr:col>41</xdr:col>
      <xdr:colOff>101600</xdr:colOff>
      <xdr:row>97</xdr:row>
      <xdr:rowOff>32162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23289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146490</xdr:rowOff>
    </xdr:from>
    <xdr:to>
      <xdr:col>36</xdr:col>
      <xdr:colOff>165100</xdr:colOff>
      <xdr:row>97</xdr:row>
      <xdr:rowOff>76640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67767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95889</xdr:rowOff>
    </xdr:from>
    <xdr:to>
      <xdr:col>55</xdr:col>
      <xdr:colOff>50800</xdr:colOff>
      <xdr:row>92</xdr:row>
      <xdr:rowOff>26039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48916</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6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63182</xdr:rowOff>
    </xdr:from>
    <xdr:to>
      <xdr:col>50</xdr:col>
      <xdr:colOff>165100</xdr:colOff>
      <xdr:row>90</xdr:row>
      <xdr:rowOff>164782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4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9859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27095" y="1526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137379</xdr:rowOff>
    </xdr:from>
    <xdr:to>
      <xdr:col>46</xdr:col>
      <xdr:colOff>38100</xdr:colOff>
      <xdr:row>90</xdr:row>
      <xdr:rowOff>67529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3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84056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1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113753</xdr:rowOff>
    </xdr:from>
    <xdr:to>
      <xdr:col>41</xdr:col>
      <xdr:colOff>101600</xdr:colOff>
      <xdr:row>91</xdr:row>
      <xdr:rowOff>43903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60430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31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118749</xdr:rowOff>
    </xdr:from>
    <xdr:to>
      <xdr:col>36</xdr:col>
      <xdr:colOff>165100</xdr:colOff>
      <xdr:row>92</xdr:row>
      <xdr:rowOff>48899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7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65426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4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警察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122841</xdr:rowOff>
    </xdr:from>
    <xdr:to>
      <xdr:col>85</xdr:col>
      <xdr:colOff>126364</xdr:colOff>
      <xdr:row>38</xdr:row>
      <xdr:rowOff>54546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6341"/>
          <a:ext cx="1269" cy="130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58373</xdr:rowOff>
    </xdr:from>
    <xdr:ext cx="534377" cy="259045"/>
    <xdr:sp macro="" textlink="">
      <xdr:nvSpPr>
        <xdr:cNvPr id="517" name="警察費最小値テキスト">
          <a:extLst>
            <a:ext uri="{FF2B5EF4-FFF2-40B4-BE49-F238E27FC236}">
              <a16:creationId xmlns:a16="http://schemas.microsoft.com/office/drawing/2014/main" id="{00000000-0008-0000-0700-000005020000}"/>
            </a:ext>
          </a:extLst>
        </xdr:cNvPr>
        <xdr:cNvSpPr txBox="1"/>
      </xdr:nvSpPr>
      <xdr:spPr>
        <a:xfrm>
          <a:off x="16370300" y="657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54546</xdr:rowOff>
    </xdr:from>
    <xdr:to>
      <xdr:col>86</xdr:col>
      <xdr:colOff>25400</xdr:colOff>
      <xdr:row>38</xdr:row>
      <xdr:rowOff>54546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6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69518</xdr:rowOff>
    </xdr:from>
    <xdr:ext cx="534377" cy="259045"/>
    <xdr:sp macro="" textlink="">
      <xdr:nvSpPr>
        <xdr:cNvPr id="519" name="警察費最大値テキスト">
          <a:extLst>
            <a:ext uri="{FF2B5EF4-FFF2-40B4-BE49-F238E27FC236}">
              <a16:creationId xmlns:a16="http://schemas.microsoft.com/office/drawing/2014/main" id="{00000000-0008-0000-0700-000007020000}"/>
            </a:ext>
          </a:extLst>
        </xdr:cNvPr>
        <xdr:cNvSpPr txBox="1"/>
      </xdr:nvSpPr>
      <xdr:spPr>
        <a:xfrm>
          <a:off x="16370300" y="50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122841</xdr:rowOff>
    </xdr:from>
    <xdr:to>
      <xdr:col>86</xdr:col>
      <xdr:colOff>25400</xdr:colOff>
      <xdr:row>30</xdr:row>
      <xdr:rowOff>122841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168418</xdr:rowOff>
    </xdr:from>
    <xdr:to>
      <xdr:col>85</xdr:col>
      <xdr:colOff>127000</xdr:colOff>
      <xdr:row>38</xdr:row>
      <xdr:rowOff>40831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12068"/>
          <a:ext cx="838200" cy="4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97633</xdr:rowOff>
    </xdr:from>
    <xdr:ext cx="534377" cy="259045"/>
    <xdr:sp macro="" textlink="">
      <xdr:nvSpPr>
        <xdr:cNvPr id="522" name="警察費平均値テキスト">
          <a:extLst>
            <a:ext uri="{FF2B5EF4-FFF2-40B4-BE49-F238E27FC236}">
              <a16:creationId xmlns:a16="http://schemas.microsoft.com/office/drawing/2014/main" id="{00000000-0008-0000-0700-00000A020000}"/>
            </a:ext>
          </a:extLst>
        </xdr:cNvPr>
        <xdr:cNvSpPr txBox="1"/>
      </xdr:nvSpPr>
      <xdr:spPr>
        <a:xfrm>
          <a:off x="16370300" y="59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74756</xdr:rowOff>
    </xdr:from>
    <xdr:to>
      <xdr:col>85</xdr:col>
      <xdr:colOff>177800</xdr:colOff>
      <xdr:row>36</xdr:row>
      <xdr:rowOff>4906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136414</xdr:rowOff>
    </xdr:from>
    <xdr:to>
      <xdr:col>81</xdr:col>
      <xdr:colOff>50800</xdr:colOff>
      <xdr:row>38</xdr:row>
      <xdr:rowOff>40831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80064"/>
          <a:ext cx="889000" cy="7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158480</xdr:rowOff>
    </xdr:from>
    <xdr:to>
      <xdr:col>81</xdr:col>
      <xdr:colOff>101600</xdr:colOff>
      <xdr:row>36</xdr:row>
      <xdr:rowOff>88630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105157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59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136414</xdr:rowOff>
    </xdr:from>
    <xdr:to>
      <xdr:col>76</xdr:col>
      <xdr:colOff>114300</xdr:colOff>
      <xdr:row>38</xdr:row>
      <xdr:rowOff>127556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0064"/>
          <a:ext cx="889000" cy="1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8747</xdr:rowOff>
    </xdr:from>
    <xdr:to>
      <xdr:col>76</xdr:col>
      <xdr:colOff>165100</xdr:colOff>
      <xdr:row>36</xdr:row>
      <xdr:rowOff>110347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126874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127556</xdr:rowOff>
    </xdr:from>
    <xdr:to>
      <xdr:col>71</xdr:col>
      <xdr:colOff>177800</xdr:colOff>
      <xdr:row>38</xdr:row>
      <xdr:rowOff>166560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42656"/>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54610</xdr:rowOff>
    </xdr:from>
    <xdr:to>
      <xdr:col>72</xdr:col>
      <xdr:colOff>38100</xdr:colOff>
      <xdr:row>36</xdr:row>
      <xdr:rowOff>156210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70755</xdr:rowOff>
    </xdr:from>
    <xdr:to>
      <xdr:col>67</xdr:col>
      <xdr:colOff>101600</xdr:colOff>
      <xdr:row>37</xdr:row>
      <xdr:rowOff>905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4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17432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117618</xdr:rowOff>
    </xdr:from>
    <xdr:to>
      <xdr:col>85</xdr:col>
      <xdr:colOff>177800</xdr:colOff>
      <xdr:row>38</xdr:row>
      <xdr:rowOff>47768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32545</xdr:rowOff>
    </xdr:from>
    <xdr:ext cx="534377" cy="259045"/>
    <xdr:sp macro="" textlink="">
      <xdr:nvSpPr>
        <xdr:cNvPr id="541" name="警察費該当値テキスト">
          <a:extLst>
            <a:ext uri="{FF2B5EF4-FFF2-40B4-BE49-F238E27FC236}">
              <a16:creationId xmlns:a16="http://schemas.microsoft.com/office/drawing/2014/main" id="{00000000-0008-0000-0700-00001D020000}"/>
            </a:ext>
          </a:extLst>
        </xdr:cNvPr>
        <xdr:cNvSpPr txBox="1"/>
      </xdr:nvSpPr>
      <xdr:spPr>
        <a:xfrm>
          <a:off x="16370300" y="63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161481</xdr:rowOff>
    </xdr:from>
    <xdr:to>
      <xdr:col>81</xdr:col>
      <xdr:colOff>101600</xdr:colOff>
      <xdr:row>38</xdr:row>
      <xdr:rowOff>91631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82758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01411" y="659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85614</xdr:rowOff>
    </xdr:from>
    <xdr:to>
      <xdr:col>76</xdr:col>
      <xdr:colOff>165100</xdr:colOff>
      <xdr:row>38</xdr:row>
      <xdr:rowOff>15763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92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76756</xdr:rowOff>
    </xdr:from>
    <xdr:to>
      <xdr:col>72</xdr:col>
      <xdr:colOff>38100</xdr:colOff>
      <xdr:row>39</xdr:row>
      <xdr:rowOff>6906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169483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8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115760</xdr:rowOff>
    </xdr:from>
    <xdr:to>
      <xdr:col>67</xdr:col>
      <xdr:colOff>101600</xdr:colOff>
      <xdr:row>39</xdr:row>
      <xdr:rowOff>45910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37037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111201</xdr:rowOff>
    </xdr:from>
    <xdr:to>
      <xdr:col>85</xdr:col>
      <xdr:colOff>127000</xdr:colOff>
      <xdr:row>50</xdr:row>
      <xdr:rowOff>147777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68370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147777</xdr:rowOff>
    </xdr:from>
    <xdr:to>
      <xdr:col>81</xdr:col>
      <xdr:colOff>50800</xdr:colOff>
      <xdr:row>51</xdr:row>
      <xdr:rowOff>130251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720277"/>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19152</xdr:rowOff>
    </xdr:from>
    <xdr:to>
      <xdr:col>76</xdr:col>
      <xdr:colOff>114300</xdr:colOff>
      <xdr:row>51</xdr:row>
      <xdr:rowOff>130251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591652"/>
          <a:ext cx="8890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19152</xdr:rowOff>
    </xdr:from>
    <xdr:to>
      <xdr:col>71</xdr:col>
      <xdr:colOff>177800</xdr:colOff>
      <xdr:row>50</xdr:row>
      <xdr:rowOff>151359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59165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60401</xdr:rowOff>
    </xdr:from>
    <xdr:to>
      <xdr:col>85</xdr:col>
      <xdr:colOff>177800</xdr:colOff>
      <xdr:row>50</xdr:row>
      <xdr:rowOff>162001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146778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5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96977</xdr:rowOff>
    </xdr:from>
    <xdr:to>
      <xdr:col>81</xdr:col>
      <xdr:colOff>101600</xdr:colOff>
      <xdr:row>51</xdr:row>
      <xdr:rowOff>27127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6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43654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69095" y="84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79451</xdr:rowOff>
    </xdr:from>
    <xdr:to>
      <xdr:col>76</xdr:col>
      <xdr:colOff>165100</xdr:colOff>
      <xdr:row>52</xdr:row>
      <xdr:rowOff>9601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8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26128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59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139802</xdr:rowOff>
    </xdr:from>
    <xdr:to>
      <xdr:col>72</xdr:col>
      <xdr:colOff>38100</xdr:colOff>
      <xdr:row>50</xdr:row>
      <xdr:rowOff>69952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5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86479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31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100559</xdr:rowOff>
    </xdr:from>
    <xdr:to>
      <xdr:col>67</xdr:col>
      <xdr:colOff>101600</xdr:colOff>
      <xdr:row>51</xdr:row>
      <xdr:rowOff>30709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6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47236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4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170904</xdr:rowOff>
    </xdr:from>
    <xdr:to>
      <xdr:col>85</xdr:col>
      <xdr:colOff>126364</xdr:colOff>
      <xdr:row>79</xdr:row>
      <xdr:rowOff>41859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515304"/>
          <a:ext cx="1269" cy="10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45686</xdr:rowOff>
    </xdr:from>
    <xdr:ext cx="378565"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41859</xdr:rowOff>
    </xdr:from>
    <xdr:to>
      <xdr:col>86</xdr:col>
      <xdr:colOff>25400</xdr:colOff>
      <xdr:row>79</xdr:row>
      <xdr:rowOff>41859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6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117581</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2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170904</xdr:rowOff>
    </xdr:from>
    <xdr:to>
      <xdr:col>86</xdr:col>
      <xdr:colOff>25400</xdr:colOff>
      <xdr:row>72</xdr:row>
      <xdr:rowOff>170904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5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17799</xdr:rowOff>
    </xdr:from>
    <xdr:to>
      <xdr:col>85</xdr:col>
      <xdr:colOff>127000</xdr:colOff>
      <xdr:row>72</xdr:row>
      <xdr:rowOff>170904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362199"/>
          <a:ext cx="8382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126801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2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148374</xdr:rowOff>
    </xdr:from>
    <xdr:to>
      <xdr:col>85</xdr:col>
      <xdr:colOff>177800</xdr:colOff>
      <xdr:row>78</xdr:row>
      <xdr:rowOff>78524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4521</xdr:rowOff>
    </xdr:from>
    <xdr:to>
      <xdr:col>81</xdr:col>
      <xdr:colOff>50800</xdr:colOff>
      <xdr:row>72</xdr:row>
      <xdr:rowOff>17799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348921"/>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148183</xdr:rowOff>
    </xdr:from>
    <xdr:to>
      <xdr:col>81</xdr:col>
      <xdr:colOff>101600</xdr:colOff>
      <xdr:row>78</xdr:row>
      <xdr:rowOff>78333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69460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337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7645</xdr:rowOff>
    </xdr:from>
    <xdr:to>
      <xdr:col>76</xdr:col>
      <xdr:colOff>114300</xdr:colOff>
      <xdr:row>72</xdr:row>
      <xdr:rowOff>4521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2180595"/>
          <a:ext cx="889000" cy="1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164185</xdr:rowOff>
    </xdr:from>
    <xdr:to>
      <xdr:col>76</xdr:col>
      <xdr:colOff>165100</xdr:colOff>
      <xdr:row>78</xdr:row>
      <xdr:rowOff>94335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85462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104819</xdr:rowOff>
    </xdr:from>
    <xdr:to>
      <xdr:col>71</xdr:col>
      <xdr:colOff>177800</xdr:colOff>
      <xdr:row>71</xdr:row>
      <xdr:rowOff>7645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106319"/>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151231</xdr:rowOff>
    </xdr:from>
    <xdr:to>
      <xdr:col>72</xdr:col>
      <xdr:colOff>38100</xdr:colOff>
      <xdr:row>78</xdr:row>
      <xdr:rowOff>81381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72508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12472</xdr:rowOff>
    </xdr:from>
    <xdr:to>
      <xdr:col>67</xdr:col>
      <xdr:colOff>101600</xdr:colOff>
      <xdr:row>78</xdr:row>
      <xdr:rowOff>114072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105199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120104</xdr:rowOff>
    </xdr:from>
    <xdr:to>
      <xdr:col>85</xdr:col>
      <xdr:colOff>177800</xdr:colOff>
      <xdr:row>73</xdr:row>
      <xdr:rowOff>50254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73131</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4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138449</xdr:rowOff>
    </xdr:from>
    <xdr:to>
      <xdr:col>81</xdr:col>
      <xdr:colOff>101600</xdr:colOff>
      <xdr:row>72</xdr:row>
      <xdr:rowOff>68599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31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85126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01411" y="12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125171</xdr:rowOff>
    </xdr:from>
    <xdr:to>
      <xdr:col>76</xdr:col>
      <xdr:colOff>165100</xdr:colOff>
      <xdr:row>72</xdr:row>
      <xdr:rowOff>55321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2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71848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0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128295</xdr:rowOff>
    </xdr:from>
    <xdr:to>
      <xdr:col>72</xdr:col>
      <xdr:colOff>38100</xdr:colOff>
      <xdr:row>71</xdr:row>
      <xdr:rowOff>58445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74972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190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54019</xdr:rowOff>
    </xdr:from>
    <xdr:to>
      <xdr:col>67</xdr:col>
      <xdr:colOff>101600</xdr:colOff>
      <xdr:row>70</xdr:row>
      <xdr:rowOff>155619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0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696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18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26612</xdr:rowOff>
    </xdr:from>
    <xdr:to>
      <xdr:col>85</xdr:col>
      <xdr:colOff>127000</xdr:colOff>
      <xdr:row>92</xdr:row>
      <xdr:rowOff>136683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800012"/>
          <a:ext cx="8382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72354</xdr:rowOff>
    </xdr:from>
    <xdr:to>
      <xdr:col>81</xdr:col>
      <xdr:colOff>50800</xdr:colOff>
      <xdr:row>92</xdr:row>
      <xdr:rowOff>26612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5674304"/>
          <a:ext cx="889000" cy="12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45859</xdr:rowOff>
    </xdr:from>
    <xdr:to>
      <xdr:col>76</xdr:col>
      <xdr:colOff>114300</xdr:colOff>
      <xdr:row>91</xdr:row>
      <xdr:rowOff>72354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647809"/>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111219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78527</xdr:rowOff>
    </xdr:from>
    <xdr:to>
      <xdr:col>71</xdr:col>
      <xdr:colOff>177800</xdr:colOff>
      <xdr:row>91</xdr:row>
      <xdr:rowOff>45859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509027"/>
          <a:ext cx="8890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108224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80449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85883</xdr:rowOff>
    </xdr:from>
    <xdr:to>
      <xdr:col>85</xdr:col>
      <xdr:colOff>177800</xdr:colOff>
      <xdr:row>93</xdr:row>
      <xdr:rowOff>16033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8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108760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147262</xdr:rowOff>
    </xdr:from>
    <xdr:to>
      <xdr:col>81</xdr:col>
      <xdr:colOff>101600</xdr:colOff>
      <xdr:row>92</xdr:row>
      <xdr:rowOff>77412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7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93939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01411" y="155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21554</xdr:rowOff>
    </xdr:from>
    <xdr:to>
      <xdr:col>76</xdr:col>
      <xdr:colOff>165100</xdr:colOff>
      <xdr:row>91</xdr:row>
      <xdr:rowOff>123154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6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139681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3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166509</xdr:rowOff>
    </xdr:from>
    <xdr:to>
      <xdr:col>72</xdr:col>
      <xdr:colOff>38100</xdr:colOff>
      <xdr:row>91</xdr:row>
      <xdr:rowOff>96659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113186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3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27727</xdr:rowOff>
    </xdr:from>
    <xdr:to>
      <xdr:col>67</xdr:col>
      <xdr:colOff>101600</xdr:colOff>
      <xdr:row>90</xdr:row>
      <xdr:rowOff>129327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145854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2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93980</xdr:rowOff>
    </xdr:from>
    <xdr:to>
      <xdr:col>116</xdr:col>
      <xdr:colOff>63500</xdr:colOff>
      <xdr:row>38</xdr:row>
      <xdr:rowOff>93980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09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84836</xdr:rowOff>
    </xdr:from>
    <xdr:to>
      <xdr:col>111</xdr:col>
      <xdr:colOff>177800</xdr:colOff>
      <xdr:row>38</xdr:row>
      <xdr:rowOff>93980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599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84836</xdr:rowOff>
    </xdr:from>
    <xdr:to>
      <xdr:col>107</xdr:col>
      <xdr:colOff>50800</xdr:colOff>
      <xdr:row>38</xdr:row>
      <xdr:rowOff>84836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59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84836</xdr:rowOff>
    </xdr:from>
    <xdr:to>
      <xdr:col>102</xdr:col>
      <xdr:colOff>114300</xdr:colOff>
      <xdr:row>38</xdr:row>
      <xdr:rowOff>84836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59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129557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473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135907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8595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34036</xdr:rowOff>
    </xdr:from>
    <xdr:to>
      <xdr:col>107</xdr:col>
      <xdr:colOff>101600</xdr:colOff>
      <xdr:row>38</xdr:row>
      <xdr:rowOff>135636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126763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34036</xdr:rowOff>
    </xdr:from>
    <xdr:to>
      <xdr:col>102</xdr:col>
      <xdr:colOff>165100</xdr:colOff>
      <xdr:row>38</xdr:row>
      <xdr:rowOff>135636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126763</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34036</xdr:rowOff>
    </xdr:from>
    <xdr:to>
      <xdr:col>98</xdr:col>
      <xdr:colOff>38100</xdr:colOff>
      <xdr:row>38</xdr:row>
      <xdr:rowOff>135636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126763</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目的別の歳出で最も構成比が高いのは土木費（</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％）であり、次いで教育費（</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％）の順となっている。　</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121,072</a:t>
          </a:r>
          <a:r>
            <a:rPr kumimoji="1" lang="ja-JP" altLang="en-US" sz="1300">
              <a:latin typeface="ＭＳ Ｐゴシック" panose="020B0600070205080204" pitchFamily="50" charset="-128"/>
              <a:ea typeface="ＭＳ Ｐゴシック" panose="020B0600070205080204" pitchFamily="50" charset="-128"/>
            </a:rPr>
            <a:t>円となっており、グループ内平均に比べて高くなっているが、令和元年度決算では、道路、住宅の整備事業等の減に伴い前年度比</a:t>
          </a:r>
          <a:r>
            <a:rPr kumimoji="1" lang="en-US" altLang="ja-JP" sz="1300">
              <a:latin typeface="ＭＳ Ｐゴシック" panose="020B0600070205080204" pitchFamily="50" charset="-128"/>
              <a:ea typeface="ＭＳ Ｐゴシック" panose="020B0600070205080204" pitchFamily="50" charset="-128"/>
            </a:rPr>
            <a:t>12,503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119,374</a:t>
          </a:r>
          <a:r>
            <a:rPr kumimoji="1" lang="ja-JP" altLang="en-US" sz="1300">
              <a:latin typeface="ＭＳ Ｐゴシック" panose="020B0600070205080204" pitchFamily="50" charset="-128"/>
              <a:ea typeface="ＭＳ Ｐゴシック" panose="020B0600070205080204" pitchFamily="50" charset="-128"/>
            </a:rPr>
            <a:t>円となっており、校舎大規模改造事業、特別支援学校施設整備にかかる増等により、グループ内平均に比べ高くなっている。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92,055</a:t>
          </a:r>
          <a:r>
            <a:rPr kumimoji="1" lang="ja-JP" altLang="en-US" sz="1300">
              <a:latin typeface="ＭＳ Ｐゴシック" panose="020B0600070205080204" pitchFamily="50" charset="-128"/>
              <a:ea typeface="ＭＳ Ｐゴシック" panose="020B0600070205080204" pitchFamily="50" charset="-128"/>
            </a:rPr>
            <a:t>円となっており、グループ内平均に比べ高くなっているが、中小企業東日本大震災復興資金貸付金等の減に伴い前年度比</a:t>
          </a:r>
          <a:r>
            <a:rPr kumimoji="1" lang="en-US" altLang="ja-JP" sz="1300">
              <a:latin typeface="ＭＳ Ｐゴシック" panose="020B0600070205080204" pitchFamily="50" charset="-128"/>
              <a:ea typeface="ＭＳ Ｐゴシック" panose="020B0600070205080204" pitchFamily="50" charset="-128"/>
            </a:rPr>
            <a:t>2,362</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また、災害復旧費は、住民一人当たり</a:t>
          </a:r>
          <a:r>
            <a:rPr kumimoji="1" lang="en-US" altLang="ja-JP" sz="1300">
              <a:latin typeface="ＭＳ Ｐゴシック" panose="020B0600070205080204" pitchFamily="50" charset="-128"/>
              <a:ea typeface="ＭＳ Ｐゴシック" panose="020B0600070205080204" pitchFamily="50" charset="-128"/>
            </a:rPr>
            <a:t>56,362</a:t>
          </a:r>
          <a:r>
            <a:rPr kumimoji="1" lang="ja-JP" altLang="en-US" sz="1300">
              <a:latin typeface="ＭＳ Ｐゴシック" panose="020B0600070205080204" pitchFamily="50" charset="-128"/>
              <a:ea typeface="ＭＳ Ｐゴシック" panose="020B0600070205080204" pitchFamily="50" charset="-128"/>
            </a:rPr>
            <a:t>円となっており、東日本大震災津波及び平成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号災害からの復旧・復興事業によりグループ内平均に比べて高くなっているが、漁港災害復旧事業費の減等により前年度比</a:t>
          </a:r>
          <a:r>
            <a:rPr kumimoji="1" lang="en-US" altLang="ja-JP" sz="1300">
              <a:latin typeface="ＭＳ Ｐゴシック" panose="020B0600070205080204" pitchFamily="50" charset="-128"/>
              <a:ea typeface="ＭＳ Ｐゴシック" panose="020B0600070205080204" pitchFamily="50" charset="-128"/>
            </a:rPr>
            <a:t>8,037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財政調整基金残高増減の主因は、東日本大震災等の災害からの復旧・復興事業や社会保障関係費の増等による財源調整によるものである。令和元年度は、平成</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年度決算に伴う実質収支から財政調整基金へ</a:t>
          </a:r>
          <a:r>
            <a:rPr kumimoji="1" lang="en-US" altLang="ja-JP" sz="950">
              <a:latin typeface="ＭＳ ゴシック" pitchFamily="49" charset="-128"/>
              <a:ea typeface="ＭＳ ゴシック" pitchFamily="49" charset="-128"/>
            </a:rPr>
            <a:t>95</a:t>
          </a:r>
          <a:r>
            <a:rPr kumimoji="1" lang="ja-JP" altLang="en-US" sz="950">
              <a:latin typeface="ＭＳ ゴシック" pitchFamily="49" charset="-128"/>
              <a:ea typeface="ＭＳ ゴシック" pitchFamily="49" charset="-128"/>
            </a:rPr>
            <a:t>億円の積立てを行った一方、震災対応等の財源調整として</a:t>
          </a:r>
          <a:r>
            <a:rPr kumimoji="1" lang="en-US" altLang="ja-JP" sz="950">
              <a:latin typeface="ＭＳ ゴシック" pitchFamily="49" charset="-128"/>
              <a:ea typeface="ＭＳ ゴシック" pitchFamily="49" charset="-128"/>
            </a:rPr>
            <a:t>141</a:t>
          </a:r>
          <a:r>
            <a:rPr kumimoji="1" lang="ja-JP" altLang="en-US" sz="950">
              <a:latin typeface="ＭＳ ゴシック" pitchFamily="49" charset="-128"/>
              <a:ea typeface="ＭＳ ゴシック" pitchFamily="49" charset="-128"/>
            </a:rPr>
            <a:t>億円を取崩したことで、残高は前年度から</a:t>
          </a:r>
          <a:r>
            <a:rPr kumimoji="1" lang="en-US" altLang="ja-JP" sz="950">
              <a:latin typeface="ＭＳ ゴシック" pitchFamily="49" charset="-128"/>
              <a:ea typeface="ＭＳ ゴシック" pitchFamily="49" charset="-128"/>
            </a:rPr>
            <a:t>46</a:t>
          </a:r>
          <a:r>
            <a:rPr kumimoji="1" lang="ja-JP" altLang="en-US" sz="950">
              <a:latin typeface="ＭＳ ゴシック" pitchFamily="49" charset="-128"/>
              <a:ea typeface="ＭＳ ゴシック" pitchFamily="49" charset="-128"/>
            </a:rPr>
            <a:t>億円減少している。</a:t>
          </a:r>
        </a:p>
        <a:p>
          <a:r>
            <a:rPr kumimoji="1" lang="ja-JP" altLang="en-US" sz="95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大きくなっている。令和元年度は、歳入総額の減（前年度比▲</a:t>
          </a:r>
          <a:r>
            <a:rPr kumimoji="1" lang="en-US" altLang="ja-JP" sz="950">
              <a:latin typeface="ＭＳ ゴシック" pitchFamily="49" charset="-128"/>
              <a:ea typeface="ＭＳ ゴシック" pitchFamily="49" charset="-128"/>
            </a:rPr>
            <a:t>386</a:t>
          </a:r>
          <a:r>
            <a:rPr kumimoji="1" lang="ja-JP" altLang="en-US" sz="950">
              <a:latin typeface="ＭＳ ゴシック" pitchFamily="49" charset="-128"/>
              <a:ea typeface="ＭＳ ゴシック" pitchFamily="49" charset="-128"/>
            </a:rPr>
            <a:t>億円）が歳出総額と翌年度繰越財源額の減（前年度比▲</a:t>
          </a:r>
          <a:r>
            <a:rPr kumimoji="1" lang="en-US" altLang="ja-JP" sz="950">
              <a:latin typeface="ＭＳ ゴシック" pitchFamily="49" charset="-128"/>
              <a:ea typeface="ＭＳ ゴシック" pitchFamily="49" charset="-128"/>
            </a:rPr>
            <a:t>327</a:t>
          </a:r>
          <a:r>
            <a:rPr kumimoji="1" lang="ja-JP" altLang="en-US" sz="950">
              <a:latin typeface="ＭＳ ゴシック" pitchFamily="49" charset="-128"/>
              <a:ea typeface="ＭＳ ゴシック" pitchFamily="49" charset="-128"/>
            </a:rPr>
            <a:t>億円）を上回ったことにより前年度より減少している。</a:t>
          </a:r>
        </a:p>
        <a:p>
          <a:r>
            <a:rPr kumimoji="1" lang="ja-JP" altLang="en-US" sz="950">
              <a:latin typeface="ＭＳ ゴシック" pitchFamily="49" charset="-128"/>
              <a:ea typeface="ＭＳ ゴシック" pitchFamily="49" charset="-128"/>
            </a:rPr>
            <a:t>　実質単年度収支の比率については、東日本大震災の財源対策等による財政調整基金の取崩しと関連し、各年度において上昇・下降している。令和元年度は、当年度実質収支額が減少したため、下降した。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実質収支の標準財政規模に占める割合については、一般会計における実質収支額の減少や県立病院等事業会計における資金剰余額の減少等により、対前年度比で</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ポイント下降している。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030007_&#23721;&#25163;&#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229.4</v>
          </cell>
          <cell r="CF51">
            <v>224.2</v>
          </cell>
          <cell r="CN51">
            <v>218.3</v>
          </cell>
          <cell r="CV51">
            <v>221.7</v>
          </cell>
        </row>
        <row r="53">
          <cell r="BX53">
            <v>52.8</v>
          </cell>
          <cell r="CF53">
            <v>53.5</v>
          </cell>
          <cell r="CN53">
            <v>53.1</v>
          </cell>
          <cell r="CV53">
            <v>53.6</v>
          </cell>
        </row>
        <row r="55">
          <cell r="AN55" t="str">
            <v>グループ内平均値</v>
          </cell>
          <cell r="BX55">
            <v>174.6</v>
          </cell>
          <cell r="CF55">
            <v>173</v>
          </cell>
          <cell r="CN55">
            <v>171.9</v>
          </cell>
          <cell r="CV55">
            <v>173</v>
          </cell>
        </row>
        <row r="57">
          <cell r="BX57">
            <v>53.3</v>
          </cell>
          <cell r="CF57">
            <v>53.7</v>
          </cell>
          <cell r="CN57">
            <v>55.8</v>
          </cell>
          <cell r="CV57">
            <v>57.2</v>
          </cell>
        </row>
        <row r="72">
          <cell r="BP72" t="str">
            <v>H27</v>
          </cell>
          <cell r="BX72" t="str">
            <v>H28</v>
          </cell>
          <cell r="CF72" t="str">
            <v>H29</v>
          </cell>
          <cell r="CN72" t="str">
            <v>H30</v>
          </cell>
          <cell r="CV72" t="str">
            <v>R01</v>
          </cell>
        </row>
        <row r="73">
          <cell r="AN73" t="str">
            <v>当該団体値</v>
          </cell>
          <cell r="BP73">
            <v>224.6</v>
          </cell>
          <cell r="BX73">
            <v>229.4</v>
          </cell>
          <cell r="CF73">
            <v>224.2</v>
          </cell>
          <cell r="CN73">
            <v>218.3</v>
          </cell>
          <cell r="CV73">
            <v>221.7</v>
          </cell>
        </row>
        <row r="75">
          <cell r="BP75">
            <v>20.5</v>
          </cell>
          <cell r="BX75">
            <v>19.5</v>
          </cell>
          <cell r="CF75">
            <v>18.2</v>
          </cell>
          <cell r="CN75">
            <v>16.7</v>
          </cell>
          <cell r="CV75">
            <v>15.3</v>
          </cell>
        </row>
        <row r="77">
          <cell r="AN77" t="str">
            <v>グループ内平均値</v>
          </cell>
          <cell r="BP77">
            <v>169.1</v>
          </cell>
          <cell r="BX77">
            <v>174.6</v>
          </cell>
          <cell r="CF77">
            <v>173</v>
          </cell>
          <cell r="CN77">
            <v>171.9</v>
          </cell>
          <cell r="CV77">
            <v>173</v>
          </cell>
        </row>
        <row r="79">
          <cell r="BP79">
            <v>14.1</v>
          </cell>
          <cell r="BX79">
            <v>13.1</v>
          </cell>
          <cell r="CF79">
            <v>12.2</v>
          </cell>
          <cell r="CN79">
            <v>11.7</v>
          </cell>
          <cell r="CV79">
            <v>11.1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election activeCell="E32" sqref="E32:S32"/>
    </sheetView>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993872330</v>
      </c>
      <c r="BO4" s="426"/>
      <c r="BP4" s="426"/>
      <c r="BQ4" s="426"/>
      <c r="BR4" s="426"/>
      <c r="BS4" s="426"/>
      <c r="BT4" s="426"/>
      <c r="BU4" s="427"/>
      <c r="BV4" s="425">
        <v>1032511566</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3.3</v>
      </c>
      <c r="CU4" s="588"/>
      <c r="CV4" s="588"/>
      <c r="CW4" s="588"/>
      <c r="CX4" s="588"/>
      <c r="CY4" s="588"/>
      <c r="CZ4" s="588"/>
      <c r="DA4" s="589"/>
      <c r="DB4" s="587">
        <v>4.8</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919328701</v>
      </c>
      <c r="BO5" s="432"/>
      <c r="BP5" s="432"/>
      <c r="BQ5" s="432"/>
      <c r="BR5" s="432"/>
      <c r="BS5" s="432"/>
      <c r="BT5" s="432"/>
      <c r="BU5" s="433"/>
      <c r="BV5" s="431">
        <v>957753857</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96.3</v>
      </c>
      <c r="CU5" s="411"/>
      <c r="CV5" s="411"/>
      <c r="CW5" s="411"/>
      <c r="CX5" s="411"/>
      <c r="CY5" s="411"/>
      <c r="CZ5" s="411"/>
      <c r="DA5" s="412"/>
      <c r="DB5" s="410">
        <v>96.2</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12300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74543629</v>
      </c>
      <c r="BO6" s="432"/>
      <c r="BP6" s="432"/>
      <c r="BQ6" s="432"/>
      <c r="BR6" s="432"/>
      <c r="BS6" s="432"/>
      <c r="BT6" s="432"/>
      <c r="BU6" s="433"/>
      <c r="BV6" s="431">
        <v>74757709</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103.8</v>
      </c>
      <c r="CU6" s="577"/>
      <c r="CV6" s="577"/>
      <c r="CW6" s="577"/>
      <c r="CX6" s="577"/>
      <c r="CY6" s="577"/>
      <c r="CZ6" s="577"/>
      <c r="DA6" s="578"/>
      <c r="DB6" s="576">
        <v>103.7</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2</v>
      </c>
      <c r="AJ7" s="457"/>
      <c r="AK7" s="457"/>
      <c r="AL7" s="457"/>
      <c r="AM7" s="457"/>
      <c r="AN7" s="457"/>
      <c r="AO7" s="457"/>
      <c r="AP7" s="458"/>
      <c r="AQ7" s="456">
        <v>9500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61457233</v>
      </c>
      <c r="BO7" s="432"/>
      <c r="BP7" s="432"/>
      <c r="BQ7" s="432"/>
      <c r="BR7" s="432"/>
      <c r="BS7" s="432"/>
      <c r="BT7" s="432"/>
      <c r="BU7" s="433"/>
      <c r="BV7" s="431">
        <v>55706252</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393036248</v>
      </c>
      <c r="CU7" s="432"/>
      <c r="CV7" s="432"/>
      <c r="CW7" s="432"/>
      <c r="CX7" s="432"/>
      <c r="CY7" s="432"/>
      <c r="CZ7" s="432"/>
      <c r="DA7" s="433"/>
      <c r="DB7" s="431">
        <v>396972206</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7500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13086396</v>
      </c>
      <c r="BO8" s="432"/>
      <c r="BP8" s="432"/>
      <c r="BQ8" s="432"/>
      <c r="BR8" s="432"/>
      <c r="BS8" s="432"/>
      <c r="BT8" s="432"/>
      <c r="BU8" s="433"/>
      <c r="BV8" s="431">
        <v>19051457</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0.37041000000000002</v>
      </c>
      <c r="CU8" s="574"/>
      <c r="CV8" s="574"/>
      <c r="CW8" s="574"/>
      <c r="CX8" s="574"/>
      <c r="CY8" s="574"/>
      <c r="CZ8" s="574"/>
      <c r="DA8" s="575"/>
      <c r="DB8" s="573">
        <v>0.36254999999999998</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1279594</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8900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-5965061</v>
      </c>
      <c r="BO9" s="432"/>
      <c r="BP9" s="432"/>
      <c r="BQ9" s="432"/>
      <c r="BR9" s="432"/>
      <c r="BS9" s="432"/>
      <c r="BT9" s="432"/>
      <c r="BU9" s="433"/>
      <c r="BV9" s="431">
        <v>-5263839</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19</v>
      </c>
      <c r="CU9" s="411"/>
      <c r="CV9" s="411"/>
      <c r="CW9" s="411"/>
      <c r="CX9" s="411"/>
      <c r="CY9" s="411"/>
      <c r="CZ9" s="411"/>
      <c r="DA9" s="412"/>
      <c r="DB9" s="410">
        <v>19.7</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1330147</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8000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9525729</v>
      </c>
      <c r="BO10" s="432"/>
      <c r="BP10" s="432"/>
      <c r="BQ10" s="432"/>
      <c r="BR10" s="432"/>
      <c r="BS10" s="432"/>
      <c r="BT10" s="432"/>
      <c r="BU10" s="433"/>
      <c r="BV10" s="431">
        <v>12157648</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46</v>
      </c>
      <c r="AJ11" s="457"/>
      <c r="AK11" s="457"/>
      <c r="AL11" s="457"/>
      <c r="AM11" s="457"/>
      <c r="AN11" s="457"/>
      <c r="AO11" s="457"/>
      <c r="AP11" s="458"/>
      <c r="AQ11" s="456">
        <v>7700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1235517</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14148873</v>
      </c>
      <c r="BO12" s="432"/>
      <c r="BP12" s="432"/>
      <c r="BQ12" s="432"/>
      <c r="BR12" s="432"/>
      <c r="BS12" s="432"/>
      <c r="BT12" s="432"/>
      <c r="BU12" s="433"/>
      <c r="BV12" s="431">
        <v>10027348</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128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129</v>
      </c>
      <c r="N13" s="473"/>
      <c r="O13" s="473"/>
      <c r="P13" s="473"/>
      <c r="Q13" s="474"/>
      <c r="R13" s="522">
        <v>1227464</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-10588205</v>
      </c>
      <c r="BO13" s="432"/>
      <c r="BP13" s="432"/>
      <c r="BQ13" s="432"/>
      <c r="BR13" s="432"/>
      <c r="BS13" s="432"/>
      <c r="BT13" s="432"/>
      <c r="BU13" s="433"/>
      <c r="BV13" s="431">
        <v>-3133539</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15.3</v>
      </c>
      <c r="CU13" s="411"/>
      <c r="CV13" s="411"/>
      <c r="CW13" s="411"/>
      <c r="CX13" s="411"/>
      <c r="CY13" s="411"/>
      <c r="CZ13" s="411"/>
      <c r="DA13" s="412"/>
      <c r="DB13" s="410">
        <v>16.7</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132</v>
      </c>
      <c r="M14" s="484"/>
      <c r="N14" s="484"/>
      <c r="O14" s="484"/>
      <c r="P14" s="484"/>
      <c r="Q14" s="485"/>
      <c r="R14" s="475">
        <v>1250142</v>
      </c>
      <c r="S14" s="476"/>
      <c r="T14" s="476"/>
      <c r="U14" s="476"/>
      <c r="V14" s="477"/>
      <c r="W14" s="504"/>
      <c r="X14" s="505"/>
      <c r="Y14" s="506"/>
      <c r="Z14" s="453" t="s">
        <v>133</v>
      </c>
      <c r="AA14" s="454"/>
      <c r="AB14" s="454"/>
      <c r="AC14" s="454"/>
      <c r="AD14" s="454"/>
      <c r="AE14" s="454"/>
      <c r="AF14" s="454"/>
      <c r="AG14" s="454"/>
      <c r="AH14" s="455"/>
      <c r="AI14" s="456">
        <v>5747</v>
      </c>
      <c r="AJ14" s="457"/>
      <c r="AK14" s="457"/>
      <c r="AL14" s="457"/>
      <c r="AM14" s="458"/>
      <c r="AN14" s="456">
        <v>18534075</v>
      </c>
      <c r="AO14" s="457"/>
      <c r="AP14" s="457"/>
      <c r="AQ14" s="457"/>
      <c r="AR14" s="457"/>
      <c r="AS14" s="458"/>
      <c r="AT14" s="456">
        <v>3225</v>
      </c>
      <c r="AU14" s="457"/>
      <c r="AV14" s="457"/>
      <c r="AW14" s="457"/>
      <c r="AX14" s="457"/>
      <c r="AY14" s="459"/>
      <c r="AZ14" s="422" t="s">
        <v>134</v>
      </c>
      <c r="BA14" s="423"/>
      <c r="BB14" s="423"/>
      <c r="BC14" s="423"/>
      <c r="BD14" s="423"/>
      <c r="BE14" s="423"/>
      <c r="BF14" s="423"/>
      <c r="BG14" s="423"/>
      <c r="BH14" s="423"/>
      <c r="BI14" s="423"/>
      <c r="BJ14" s="423"/>
      <c r="BK14" s="423"/>
      <c r="BL14" s="423"/>
      <c r="BM14" s="424"/>
      <c r="BN14" s="425">
        <v>127930635</v>
      </c>
      <c r="BO14" s="426"/>
      <c r="BP14" s="426"/>
      <c r="BQ14" s="426"/>
      <c r="BR14" s="426"/>
      <c r="BS14" s="426"/>
      <c r="BT14" s="426"/>
      <c r="BU14" s="427"/>
      <c r="BV14" s="425">
        <v>123815155</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221.7</v>
      </c>
      <c r="CU14" s="437"/>
      <c r="CV14" s="437"/>
      <c r="CW14" s="437"/>
      <c r="CX14" s="437"/>
      <c r="CY14" s="437"/>
      <c r="CZ14" s="437"/>
      <c r="DA14" s="438"/>
      <c r="DB14" s="436">
        <v>218.3</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129</v>
      </c>
      <c r="N15" s="473"/>
      <c r="O15" s="473"/>
      <c r="P15" s="473"/>
      <c r="Q15" s="474"/>
      <c r="R15" s="475">
        <v>1243012</v>
      </c>
      <c r="S15" s="476"/>
      <c r="T15" s="476"/>
      <c r="U15" s="476"/>
      <c r="V15" s="477"/>
      <c r="W15" s="504"/>
      <c r="X15" s="505"/>
      <c r="Y15" s="506"/>
      <c r="Z15" s="453" t="s">
        <v>136</v>
      </c>
      <c r="AA15" s="454"/>
      <c r="AB15" s="454"/>
      <c r="AC15" s="454"/>
      <c r="AD15" s="454"/>
      <c r="AE15" s="454"/>
      <c r="AF15" s="454"/>
      <c r="AG15" s="454"/>
      <c r="AH15" s="455"/>
      <c r="AI15" s="456" t="s">
        <v>119</v>
      </c>
      <c r="AJ15" s="457"/>
      <c r="AK15" s="457"/>
      <c r="AL15" s="457"/>
      <c r="AM15" s="458"/>
      <c r="AN15" s="456" t="s">
        <v>137</v>
      </c>
      <c r="AO15" s="457"/>
      <c r="AP15" s="457"/>
      <c r="AQ15" s="457"/>
      <c r="AR15" s="457"/>
      <c r="AS15" s="458"/>
      <c r="AT15" s="456" t="s">
        <v>138</v>
      </c>
      <c r="AU15" s="457"/>
      <c r="AV15" s="457"/>
      <c r="AW15" s="457"/>
      <c r="AX15" s="457"/>
      <c r="AY15" s="459"/>
      <c r="AZ15" s="428" t="s">
        <v>139</v>
      </c>
      <c r="BA15" s="429"/>
      <c r="BB15" s="429"/>
      <c r="BC15" s="429"/>
      <c r="BD15" s="429"/>
      <c r="BE15" s="429"/>
      <c r="BF15" s="429"/>
      <c r="BG15" s="429"/>
      <c r="BH15" s="429"/>
      <c r="BI15" s="429"/>
      <c r="BJ15" s="429"/>
      <c r="BK15" s="429"/>
      <c r="BL15" s="429"/>
      <c r="BM15" s="430"/>
      <c r="BN15" s="431">
        <v>337729455</v>
      </c>
      <c r="BO15" s="432"/>
      <c r="BP15" s="432"/>
      <c r="BQ15" s="432"/>
      <c r="BR15" s="432"/>
      <c r="BS15" s="432"/>
      <c r="BT15" s="432"/>
      <c r="BU15" s="433"/>
      <c r="BV15" s="431">
        <v>337186021</v>
      </c>
      <c r="BW15" s="432"/>
      <c r="BX15" s="432"/>
      <c r="BY15" s="432"/>
      <c r="BZ15" s="432"/>
      <c r="CA15" s="432"/>
      <c r="CB15" s="432"/>
      <c r="CC15" s="433"/>
      <c r="CD15" s="469" t="s">
        <v>140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141</v>
      </c>
      <c r="M16" s="467"/>
      <c r="N16" s="467"/>
      <c r="O16" s="467"/>
      <c r="P16" s="467"/>
      <c r="Q16" s="468"/>
      <c r="R16" s="463" t="s">
        <v>142</v>
      </c>
      <c r="S16" s="464"/>
      <c r="T16" s="464"/>
      <c r="U16" s="464"/>
      <c r="V16" s="465"/>
      <c r="W16" s="504"/>
      <c r="X16" s="505"/>
      <c r="Y16" s="506"/>
      <c r="Z16" s="453" t="s">
        <v>143</v>
      </c>
      <c r="AA16" s="454"/>
      <c r="AB16" s="454"/>
      <c r="AC16" s="454"/>
      <c r="AD16" s="454"/>
      <c r="AE16" s="454"/>
      <c r="AF16" s="454"/>
      <c r="AG16" s="454"/>
      <c r="AH16" s="455"/>
      <c r="AI16" s="456">
        <v>266</v>
      </c>
      <c r="AJ16" s="457"/>
      <c r="AK16" s="457"/>
      <c r="AL16" s="457"/>
      <c r="AM16" s="458"/>
      <c r="AN16" s="456">
        <v>827526</v>
      </c>
      <c r="AO16" s="457"/>
      <c r="AP16" s="457"/>
      <c r="AQ16" s="457"/>
      <c r="AR16" s="457"/>
      <c r="AS16" s="458"/>
      <c r="AT16" s="456">
        <v>3111</v>
      </c>
      <c r="AU16" s="457"/>
      <c r="AV16" s="457"/>
      <c r="AW16" s="457"/>
      <c r="AX16" s="457"/>
      <c r="AY16" s="459"/>
      <c r="AZ16" s="428" t="s">
        <v>144</v>
      </c>
      <c r="BA16" s="429"/>
      <c r="BB16" s="429"/>
      <c r="BC16" s="429"/>
      <c r="BD16" s="429"/>
      <c r="BE16" s="429"/>
      <c r="BF16" s="429"/>
      <c r="BG16" s="429"/>
      <c r="BH16" s="429"/>
      <c r="BI16" s="429"/>
      <c r="BJ16" s="429"/>
      <c r="BK16" s="429"/>
      <c r="BL16" s="429"/>
      <c r="BM16" s="430"/>
      <c r="BN16" s="431">
        <v>160224717</v>
      </c>
      <c r="BO16" s="432"/>
      <c r="BP16" s="432"/>
      <c r="BQ16" s="432"/>
      <c r="BR16" s="432"/>
      <c r="BS16" s="432"/>
      <c r="BT16" s="432"/>
      <c r="BU16" s="433"/>
      <c r="BV16" s="431">
        <v>155151718</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145</v>
      </c>
      <c r="N17" s="461"/>
      <c r="O17" s="461"/>
      <c r="P17" s="461"/>
      <c r="Q17" s="462"/>
      <c r="R17" s="463" t="s">
        <v>146</v>
      </c>
      <c r="S17" s="464"/>
      <c r="T17" s="464"/>
      <c r="U17" s="464"/>
      <c r="V17" s="465"/>
      <c r="W17" s="504"/>
      <c r="X17" s="505"/>
      <c r="Y17" s="506"/>
      <c r="Z17" s="453" t="s">
        <v>147</v>
      </c>
      <c r="AA17" s="454"/>
      <c r="AB17" s="454"/>
      <c r="AC17" s="454"/>
      <c r="AD17" s="454"/>
      <c r="AE17" s="454"/>
      <c r="AF17" s="454"/>
      <c r="AG17" s="454"/>
      <c r="AH17" s="455"/>
      <c r="AI17" s="456">
        <v>2135</v>
      </c>
      <c r="AJ17" s="457"/>
      <c r="AK17" s="457"/>
      <c r="AL17" s="457"/>
      <c r="AM17" s="458"/>
      <c r="AN17" s="456">
        <v>6821325</v>
      </c>
      <c r="AO17" s="457"/>
      <c r="AP17" s="457"/>
      <c r="AQ17" s="457"/>
      <c r="AR17" s="457"/>
      <c r="AS17" s="458"/>
      <c r="AT17" s="456">
        <v>3195</v>
      </c>
      <c r="AU17" s="457"/>
      <c r="AV17" s="457"/>
      <c r="AW17" s="457"/>
      <c r="AX17" s="457"/>
      <c r="AY17" s="459"/>
      <c r="AZ17" s="428" t="s">
        <v>148</v>
      </c>
      <c r="BA17" s="429"/>
      <c r="BB17" s="429"/>
      <c r="BC17" s="429"/>
      <c r="BD17" s="429"/>
      <c r="BE17" s="429"/>
      <c r="BF17" s="429"/>
      <c r="BG17" s="429"/>
      <c r="BH17" s="429"/>
      <c r="BI17" s="429"/>
      <c r="BJ17" s="429"/>
      <c r="BK17" s="429"/>
      <c r="BL17" s="429"/>
      <c r="BM17" s="430"/>
      <c r="BN17" s="431">
        <v>380080266</v>
      </c>
      <c r="BO17" s="432"/>
      <c r="BP17" s="432"/>
      <c r="BQ17" s="432"/>
      <c r="BR17" s="432"/>
      <c r="BS17" s="432"/>
      <c r="BT17" s="432"/>
      <c r="BU17" s="433"/>
      <c r="BV17" s="431">
        <v>385191480</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149</v>
      </c>
      <c r="C18" s="449"/>
      <c r="D18" s="449"/>
      <c r="E18" s="449"/>
      <c r="F18" s="449"/>
      <c r="G18" s="449"/>
      <c r="H18" s="449"/>
      <c r="I18" s="449"/>
      <c r="J18" s="449"/>
      <c r="K18" s="450"/>
      <c r="L18" s="451">
        <v>15275</v>
      </c>
      <c r="M18" s="452"/>
      <c r="N18" s="452"/>
      <c r="O18" s="452"/>
      <c r="P18" s="452"/>
      <c r="Q18" s="452"/>
      <c r="R18" s="452"/>
      <c r="S18" s="452"/>
      <c r="T18" s="452"/>
      <c r="U18" s="452"/>
      <c r="V18" s="452"/>
      <c r="W18" s="504"/>
      <c r="X18" s="505"/>
      <c r="Y18" s="506"/>
      <c r="Z18" s="453" t="s">
        <v>150</v>
      </c>
      <c r="AA18" s="454"/>
      <c r="AB18" s="454"/>
      <c r="AC18" s="454"/>
      <c r="AD18" s="454"/>
      <c r="AE18" s="454"/>
      <c r="AF18" s="454"/>
      <c r="AG18" s="454"/>
      <c r="AH18" s="455"/>
      <c r="AI18" s="456">
        <v>10623</v>
      </c>
      <c r="AJ18" s="457"/>
      <c r="AK18" s="457"/>
      <c r="AL18" s="457"/>
      <c r="AM18" s="458"/>
      <c r="AN18" s="456">
        <v>40758774</v>
      </c>
      <c r="AO18" s="457"/>
      <c r="AP18" s="457"/>
      <c r="AQ18" s="457"/>
      <c r="AR18" s="457"/>
      <c r="AS18" s="458"/>
      <c r="AT18" s="456">
        <v>3837</v>
      </c>
      <c r="AU18" s="457"/>
      <c r="AV18" s="457"/>
      <c r="AW18" s="457"/>
      <c r="AX18" s="457"/>
      <c r="AY18" s="459"/>
      <c r="AZ18" s="439" t="s">
        <v>151</v>
      </c>
      <c r="BA18" s="440"/>
      <c r="BB18" s="440"/>
      <c r="BC18" s="440"/>
      <c r="BD18" s="440"/>
      <c r="BE18" s="440"/>
      <c r="BF18" s="440"/>
      <c r="BG18" s="440"/>
      <c r="BH18" s="440"/>
      <c r="BI18" s="440"/>
      <c r="BJ18" s="440"/>
      <c r="BK18" s="440"/>
      <c r="BL18" s="440"/>
      <c r="BM18" s="441"/>
      <c r="BN18" s="405">
        <v>545326030</v>
      </c>
      <c r="BO18" s="406"/>
      <c r="BP18" s="406"/>
      <c r="BQ18" s="406"/>
      <c r="BR18" s="406"/>
      <c r="BS18" s="406"/>
      <c r="BT18" s="406"/>
      <c r="BU18" s="407"/>
      <c r="BV18" s="405">
        <v>563081028</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152</v>
      </c>
      <c r="C19" s="449"/>
      <c r="D19" s="449"/>
      <c r="E19" s="449"/>
      <c r="F19" s="449"/>
      <c r="G19" s="449"/>
      <c r="H19" s="449"/>
      <c r="I19" s="449"/>
      <c r="J19" s="449"/>
      <c r="K19" s="450"/>
      <c r="L19" s="451">
        <v>81</v>
      </c>
      <c r="M19" s="452"/>
      <c r="N19" s="452"/>
      <c r="O19" s="452"/>
      <c r="P19" s="452"/>
      <c r="Q19" s="452"/>
      <c r="R19" s="452"/>
      <c r="S19" s="452"/>
      <c r="T19" s="452"/>
      <c r="U19" s="452"/>
      <c r="V19" s="452"/>
      <c r="W19" s="504"/>
      <c r="X19" s="505"/>
      <c r="Y19" s="506"/>
      <c r="Z19" s="453" t="s">
        <v>153</v>
      </c>
      <c r="AA19" s="454"/>
      <c r="AB19" s="454"/>
      <c r="AC19" s="454"/>
      <c r="AD19" s="454"/>
      <c r="AE19" s="454"/>
      <c r="AF19" s="454"/>
      <c r="AG19" s="454"/>
      <c r="AH19" s="455"/>
      <c r="AI19" s="456" t="s">
        <v>128</v>
      </c>
      <c r="AJ19" s="457"/>
      <c r="AK19" s="457"/>
      <c r="AL19" s="457"/>
      <c r="AM19" s="458"/>
      <c r="AN19" s="456" t="s">
        <v>128</v>
      </c>
      <c r="AO19" s="457"/>
      <c r="AP19" s="457"/>
      <c r="AQ19" s="457"/>
      <c r="AR19" s="457"/>
      <c r="AS19" s="458"/>
      <c r="AT19" s="456" t="s">
        <v>128</v>
      </c>
      <c r="AU19" s="457"/>
      <c r="AV19" s="457"/>
      <c r="AW19" s="457"/>
      <c r="AX19" s="457"/>
      <c r="AY19" s="459"/>
      <c r="AZ19" s="422" t="s">
        <v>154</v>
      </c>
      <c r="BA19" s="423"/>
      <c r="BB19" s="423"/>
      <c r="BC19" s="423"/>
      <c r="BD19" s="423"/>
      <c r="BE19" s="423"/>
      <c r="BF19" s="423"/>
      <c r="BG19" s="423"/>
      <c r="BH19" s="423"/>
      <c r="BI19" s="423"/>
      <c r="BJ19" s="423"/>
      <c r="BK19" s="423"/>
      <c r="BL19" s="423"/>
      <c r="BM19" s="424"/>
      <c r="BN19" s="425">
        <v>1335815353</v>
      </c>
      <c r="BO19" s="426"/>
      <c r="BP19" s="426"/>
      <c r="BQ19" s="426"/>
      <c r="BR19" s="426"/>
      <c r="BS19" s="426"/>
      <c r="BT19" s="426"/>
      <c r="BU19" s="427"/>
      <c r="BV19" s="425">
        <v>1347436892</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155</v>
      </c>
      <c r="C20" s="449"/>
      <c r="D20" s="449"/>
      <c r="E20" s="449"/>
      <c r="F20" s="449"/>
      <c r="G20" s="449"/>
      <c r="H20" s="449"/>
      <c r="I20" s="449"/>
      <c r="J20" s="449"/>
      <c r="K20" s="450"/>
      <c r="L20" s="451">
        <v>493049</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18505</v>
      </c>
      <c r="AJ20" s="457"/>
      <c r="AK20" s="457"/>
      <c r="AL20" s="457"/>
      <c r="AM20" s="458"/>
      <c r="AN20" s="456">
        <v>66114174</v>
      </c>
      <c r="AO20" s="457"/>
      <c r="AP20" s="457"/>
      <c r="AQ20" s="457"/>
      <c r="AR20" s="457"/>
      <c r="AS20" s="458"/>
      <c r="AT20" s="456">
        <v>3573</v>
      </c>
      <c r="AU20" s="457"/>
      <c r="AV20" s="457"/>
      <c r="AW20" s="457"/>
      <c r="AX20" s="457"/>
      <c r="AY20" s="459"/>
      <c r="AZ20" s="439" t="s">
        <v>157</v>
      </c>
      <c r="BA20" s="440"/>
      <c r="BB20" s="440"/>
      <c r="BC20" s="440"/>
      <c r="BD20" s="440"/>
      <c r="BE20" s="440"/>
      <c r="BF20" s="440"/>
      <c r="BG20" s="440"/>
      <c r="BH20" s="440"/>
      <c r="BI20" s="440"/>
      <c r="BJ20" s="440"/>
      <c r="BK20" s="440"/>
      <c r="BL20" s="440"/>
      <c r="BM20" s="441"/>
      <c r="BN20" s="405">
        <v>282234278</v>
      </c>
      <c r="BO20" s="406"/>
      <c r="BP20" s="406"/>
      <c r="BQ20" s="406"/>
      <c r="BR20" s="406"/>
      <c r="BS20" s="406"/>
      <c r="BT20" s="406"/>
      <c r="BU20" s="407"/>
      <c r="BV20" s="405">
        <v>312387906</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99.3</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228760653</v>
      </c>
      <c r="BO21" s="426"/>
      <c r="BP21" s="426"/>
      <c r="BQ21" s="426"/>
      <c r="BR21" s="426"/>
      <c r="BS21" s="426"/>
      <c r="BT21" s="426"/>
      <c r="BU21" s="427"/>
      <c r="BV21" s="425">
        <v>295339311</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2978389</v>
      </c>
      <c r="BO22" s="432"/>
      <c r="BP22" s="432"/>
      <c r="BQ22" s="432"/>
      <c r="BR22" s="432"/>
      <c r="BS22" s="432"/>
      <c r="BT22" s="432"/>
      <c r="BU22" s="433"/>
      <c r="BV22" s="431">
        <v>2990844</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37706000</v>
      </c>
      <c r="BO23" s="432"/>
      <c r="BP23" s="432"/>
      <c r="BQ23" s="432"/>
      <c r="BR23" s="432"/>
      <c r="BS23" s="432"/>
      <c r="BT23" s="432"/>
      <c r="BU23" s="433"/>
      <c r="BV23" s="431">
        <v>37706000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v>2200000</v>
      </c>
      <c r="BO24" s="406"/>
      <c r="BP24" s="406"/>
      <c r="BQ24" s="406"/>
      <c r="BR24" s="406"/>
      <c r="BS24" s="406"/>
      <c r="BT24" s="406"/>
      <c r="BU24" s="407"/>
      <c r="BV24" s="405">
        <v>2200000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45</v>
      </c>
      <c r="BE25" s="423"/>
      <c r="BF25" s="423"/>
      <c r="BG25" s="423"/>
      <c r="BH25" s="423"/>
      <c r="BI25" s="423"/>
      <c r="BJ25" s="423"/>
      <c r="BK25" s="423"/>
      <c r="BL25" s="423"/>
      <c r="BM25" s="424"/>
      <c r="BN25" s="425">
        <v>18328678</v>
      </c>
      <c r="BO25" s="426"/>
      <c r="BP25" s="426"/>
      <c r="BQ25" s="426"/>
      <c r="BR25" s="426"/>
      <c r="BS25" s="426"/>
      <c r="BT25" s="426"/>
      <c r="BU25" s="427"/>
      <c r="BV25" s="425">
        <v>22951822</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14789701</v>
      </c>
      <c r="BO26" s="432"/>
      <c r="BP26" s="432"/>
      <c r="BQ26" s="432"/>
      <c r="BR26" s="432"/>
      <c r="BS26" s="432"/>
      <c r="BT26" s="432"/>
      <c r="BU26" s="433"/>
      <c r="BV26" s="431">
        <v>14789701</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53891538</v>
      </c>
      <c r="BO27" s="406"/>
      <c r="BP27" s="406"/>
      <c r="BQ27" s="406"/>
      <c r="BR27" s="406"/>
      <c r="BS27" s="406"/>
      <c r="BT27" s="406"/>
      <c r="BU27" s="407"/>
      <c r="BV27" s="405">
        <v>59496597</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173</v>
      </c>
      <c r="V30" s="400"/>
      <c r="W30" s="401" t="s">
        <v>174</v>
      </c>
      <c r="X30" s="401"/>
      <c r="Y30" s="401"/>
      <c r="Z30" s="401"/>
      <c r="AA30" s="401"/>
      <c r="AB30" s="401"/>
      <c r="AC30" s="401"/>
      <c r="AD30" s="401"/>
      <c r="AE30" s="401"/>
      <c r="AF30" s="401"/>
      <c r="AG30" s="401"/>
      <c r="AH30" s="401"/>
      <c r="AI30" s="401"/>
      <c r="AJ30" s="401"/>
      <c r="AK30" s="401"/>
      <c r="AL30" s="176"/>
      <c r="AM30" s="400" t="s">
        <v>175</v>
      </c>
      <c r="AN30" s="400"/>
      <c r="AO30" s="401" t="s">
        <v>174</v>
      </c>
      <c r="AP30" s="401"/>
      <c r="AQ30" s="401"/>
      <c r="AR30" s="401"/>
      <c r="AS30" s="401"/>
      <c r="AT30" s="401"/>
      <c r="AU30" s="401"/>
      <c r="AV30" s="401"/>
      <c r="AW30" s="401"/>
      <c r="AX30" s="401"/>
      <c r="AY30" s="401"/>
      <c r="AZ30" s="401"/>
      <c r="BA30" s="401"/>
      <c r="BB30" s="401"/>
      <c r="BC30" s="401"/>
      <c r="BD30" s="201"/>
      <c r="BE30" s="400" t="s">
        <v>173</v>
      </c>
      <c r="BF30" s="400"/>
      <c r="BG30" s="401" t="s">
        <v>176</v>
      </c>
      <c r="BH30" s="401"/>
      <c r="BI30" s="401"/>
      <c r="BJ30" s="401"/>
      <c r="BK30" s="401"/>
      <c r="BL30" s="401"/>
      <c r="BM30" s="401"/>
      <c r="BN30" s="401"/>
      <c r="BO30" s="401"/>
      <c r="BP30" s="401"/>
      <c r="BQ30" s="401"/>
      <c r="BR30" s="401"/>
      <c r="BS30" s="401"/>
      <c r="BT30" s="401"/>
      <c r="BU30" s="401"/>
      <c r="BV30" s="202"/>
      <c r="BW30" s="400" t="s">
        <v>171</v>
      </c>
      <c r="BX30" s="400"/>
      <c r="BY30" s="401" t="s">
        <v>177</v>
      </c>
      <c r="BZ30" s="401"/>
      <c r="CA30" s="401"/>
      <c r="CB30" s="401"/>
      <c r="CC30" s="401"/>
      <c r="CD30" s="401"/>
      <c r="CE30" s="401"/>
      <c r="CF30" s="401"/>
      <c r="CG30" s="401"/>
      <c r="CH30" s="401"/>
      <c r="CI30" s="401"/>
      <c r="CJ30" s="401"/>
      <c r="CK30" s="401"/>
      <c r="CL30" s="401"/>
      <c r="CM30" s="401"/>
      <c r="CN30" s="176"/>
      <c r="CO30" s="400" t="s">
        <v>178</v>
      </c>
      <c r="CP30" s="400"/>
      <c r="CQ30" s="401" t="s">
        <v>179</v>
      </c>
      <c r="CR30" s="401"/>
      <c r="CS30" s="401"/>
      <c r="CT30" s="401"/>
      <c r="CU30" s="401"/>
      <c r="CV30" s="401"/>
      <c r="CW30" s="401"/>
      <c r="CX30" s="401"/>
      <c r="CY30" s="401"/>
      <c r="CZ30" s="401"/>
      <c r="DA30" s="401"/>
      <c r="DB30" s="401"/>
      <c r="DC30" s="401"/>
      <c r="DD30" s="401"/>
      <c r="DE30" s="401"/>
      <c r="DF30" s="176"/>
      <c r="DG30" s="399" t="s">
        <v>180</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10</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200"/>
      <c r="AM31" s="397">
        <f>IF(AO31="","",MAX(C31:D40,U31:V40)+1)</f>
        <v>11</v>
      </c>
      <c r="AN31" s="397"/>
      <c r="AO31" s="396" t="str">
        <f>IF('各会計、関係団体の財政状況及び健全化判断比率'!B29="","",'各会計、関係団体の財政状況及び健全化判断比率'!B29)</f>
        <v>県立病院等事業会計</v>
      </c>
      <c r="AP31" s="396"/>
      <c r="AQ31" s="396"/>
      <c r="AR31" s="396"/>
      <c r="AS31" s="396"/>
      <c r="AT31" s="396"/>
      <c r="AU31" s="396"/>
      <c r="AV31" s="396"/>
      <c r="AW31" s="396"/>
      <c r="AX31" s="396"/>
      <c r="AY31" s="396"/>
      <c r="AZ31" s="396"/>
      <c r="BA31" s="396"/>
      <c r="BB31" s="396"/>
      <c r="BC31" s="396"/>
      <c r="BD31" s="200"/>
      <c r="BE31" s="397">
        <f>IF(BG31="","",MAX(C31:D40,U31:V40,AM31:AN40)+1)</f>
        <v>14</v>
      </c>
      <c r="BF31" s="397"/>
      <c r="BG31" s="396" t="str">
        <f>IF('各会計、関係団体の財政状況及び健全化判断比率'!B32="","",'各会計、関係団体の財政状況及び健全化判断比率'!B32)</f>
        <v>流域下水道事業特別会計</v>
      </c>
      <c r="BH31" s="396"/>
      <c r="BI31" s="396"/>
      <c r="BJ31" s="396"/>
      <c r="BK31" s="396"/>
      <c r="BL31" s="396"/>
      <c r="BM31" s="396"/>
      <c r="BN31" s="396"/>
      <c r="BO31" s="396"/>
      <c r="BP31" s="396"/>
      <c r="BQ31" s="396"/>
      <c r="BR31" s="396"/>
      <c r="BS31" s="396"/>
      <c r="BT31" s="396"/>
      <c r="BU31" s="396"/>
      <c r="BV31" s="200"/>
      <c r="BW31" s="397">
        <f>IF(BY31="","",MAX(C31:D40,U31:V40,AM31:AN40,BE31:BF40)+1)</f>
        <v>16</v>
      </c>
      <c r="BX31" s="397"/>
      <c r="BY31" s="396" t="str">
        <f>IF('各会計、関係団体の財政状況及び健全化判断比率'!B68="","",'各会計、関係団体の財政状況及び健全化判断比率'!B68)</f>
        <v>岩手県競馬組合</v>
      </c>
      <c r="BZ31" s="396"/>
      <c r="CA31" s="396"/>
      <c r="CB31" s="396"/>
      <c r="CC31" s="396"/>
      <c r="CD31" s="396"/>
      <c r="CE31" s="396"/>
      <c r="CF31" s="396"/>
      <c r="CG31" s="396"/>
      <c r="CH31" s="396"/>
      <c r="CI31" s="396"/>
      <c r="CJ31" s="396"/>
      <c r="CK31" s="396"/>
      <c r="CL31" s="396"/>
      <c r="CM31" s="396"/>
      <c r="CN31" s="200"/>
      <c r="CO31" s="397">
        <f>IF(CQ31="","",MAX(C31:D40,U31:V40,AM31:AN40,BE31:BF40,BW31:BX40)+1)</f>
        <v>17</v>
      </c>
      <c r="CP31" s="397"/>
      <c r="CQ31" s="396" t="str">
        <f>IF('各会計、関係団体の財政状況及び健全化判断比率'!BS7="","",'各会計、関係団体の財政状況及び健全化判断比率'!BS7)</f>
        <v>（公社）岩手県農畜産物価格安定基金協会</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母子父子寡婦福祉資金特別会計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12</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15</v>
      </c>
      <c r="BF32" s="397"/>
      <c r="BG32" s="396" t="str">
        <f>IF('各会計、関係団体の財政状況及び健全化判断比率'!B33="","",'各会計、関係団体の財政状況及び健全化判断比率'!B33)</f>
        <v>港湾整備事業特別会計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18</v>
      </c>
      <c r="CP32" s="397"/>
      <c r="CQ32" s="396" t="str">
        <f>IF('各会計、関係団体の財政状況及び健全化判断比率'!BS8="","",'各会計、関係団体の財政状況及び健全化判断比率'!BS8)</f>
        <v>（公社）岩手県農業公社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〇</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中小企業振興資金特別会計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13</v>
      </c>
      <c r="AN33" s="397"/>
      <c r="AO33" s="396" t="str">
        <f>IF('各会計、関係団体の財政状況及び健全化判断比率'!B31="","",'各会計、関係団体の財政状況及び健全化判断比率'!B31)</f>
        <v>電気事業会計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19</v>
      </c>
      <c r="CP33" s="397"/>
      <c r="CQ33" s="396" t="str">
        <f>IF('各会計、関係団体の財政状況及び健全化判断比率'!BS9="","",'各会計、関係団体の財政状況及び健全化判断比率'!BS9)</f>
        <v>（公社）岩手県農産物改良種苗センター</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証紙収入整理特別会計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20</v>
      </c>
      <c r="CP34" s="397"/>
      <c r="CQ34" s="396" t="str">
        <f>IF('各会計、関係団体の財政状況及び健全化判断比率'!BS10="","",'各会計、関係団体の財政状況及び健全化判断比率'!BS10)</f>
        <v>（一財）岩手県栽培漁業協会</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沿岸漁業改善資金特別会計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21</v>
      </c>
      <c r="CP35" s="397"/>
      <c r="CQ35" s="396" t="str">
        <f>IF('各会計、関係団体の財政状況及び健全化判断比率'!BS11="","",'各会計、関係団体の財政状況及び健全化判断比率'!BS11)</f>
        <v>（一財）岩手県畜産協会</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土地先行取得事業特別会計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22</v>
      </c>
      <c r="CP36" s="397"/>
      <c r="CQ36" s="396" t="str">
        <f>IF('各会計、関係団体の財政状況及び健全化判断比率'!BS12="","",'各会計、関係団体の財政状況及び健全化判断比率'!BS12)</f>
        <v>（公財）さんりく基金</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県有林事業特別会計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23</v>
      </c>
      <c r="CP37" s="397"/>
      <c r="CQ37" s="396" t="str">
        <f>IF('各会計、関係団体の財政状況及び健全化判断比率'!BS13="","",'各会計、関係団体の財政状況及び健全化判断比率'!BS13)</f>
        <v>（公財）岩手県国際交流協会</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林業・木材産業資金特別会計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24</v>
      </c>
      <c r="CP38" s="397"/>
      <c r="CQ38" s="396" t="str">
        <f>IF('各会計、関係団体の財政状況及び健全化判断比率'!BS14="","",'各会計、関係団体の財政状況及び健全化判断比率'!BS14)</f>
        <v>（一財）クリーンいわて事業団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〇</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公債管理特別会計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25</v>
      </c>
      <c r="CP39" s="397"/>
      <c r="CQ39" s="396" t="str">
        <f>IF('各会計、関係団体の財政状況及び健全化判断比率'!BS15="","",'各会計、関係団体の財政状況及び健全化判断比率'!BS15)</f>
        <v>（公財）いわてリハビリテーションセンター</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t="str">
        <f t="shared" si="5"/>
        <v/>
      </c>
      <c r="D40" s="397"/>
      <c r="E40" s="396" t="str">
        <f>IF('各会計、関係団体の財政状況及び健全化判断比率'!B16="","",'各会計、関係団体の財政状況及び健全化判断比率'!B16)</f>
        <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26</v>
      </c>
      <c r="CP40" s="397"/>
      <c r="CQ40" s="396" t="str">
        <f>IF('各会計、関係団体の財政状況及び健全化判断比率'!BS16="","",'各会計、関係団体の財政状況及び健全化判断比率'!BS16)</f>
        <v>（公財）いわて愛の健康づくり財団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181</v>
      </c>
      <c r="C43" s="158"/>
      <c r="D43" s="158"/>
      <c r="E43" s="158" t="s">
        <v>182</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183</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184</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185</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186</v>
      </c>
    </row>
    <row r="48" spans="1:119" x14ac:dyDescent="0.2">
      <c r="E48" s="160" t="s">
        <v>187</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2vvcl8HiZ7gDUnLadjRbkKrfFdZBvoDLHrYY8N4evUIzjQ85GPebUMF3fDVy08+xzVXAtM9cbq4TCbvYmnw7Qw==" saltValue="Sm4C3BtkL2S3Wi8+NH9ml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K32" sqref="K32"/>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545</v>
      </c>
      <c r="G33" s="17" t="s">
        <v>546</v>
      </c>
      <c r="H33" s="17" t="s">
        <v>547</v>
      </c>
      <c r="I33" s="17" t="s">
        <v>548</v>
      </c>
      <c r="J33" s="18" t="s">
        <v>549</v>
      </c>
      <c r="K33" s="10"/>
      <c r="L33" s="10"/>
      <c r="M33" s="10"/>
      <c r="N33" s="10"/>
      <c r="O33" s="10"/>
      <c r="P33" s="10"/>
    </row>
    <row r="34" spans="1:16" ht="39" customHeight="1" x14ac:dyDescent="0.2">
      <c r="A34" s="10"/>
      <c r="B34" s="19"/>
      <c r="C34" s="1165" t="s">
        <v>554</v>
      </c>
      <c r="D34" s="1165"/>
      <c r="E34" s="1166"/>
      <c r="F34" s="20">
        <v>3.93</v>
      </c>
      <c r="G34" s="21">
        <v>3.11</v>
      </c>
      <c r="H34" s="21">
        <v>2.74</v>
      </c>
      <c r="I34" s="21">
        <v>3.24</v>
      </c>
      <c r="J34" s="22">
        <v>3.76</v>
      </c>
      <c r="K34" s="10"/>
      <c r="L34" s="10"/>
      <c r="M34" s="10"/>
      <c r="N34" s="10"/>
      <c r="O34" s="10"/>
      <c r="P34" s="10"/>
    </row>
    <row r="35" spans="1:16" ht="39" customHeight="1" x14ac:dyDescent="0.2">
      <c r="A35" s="10"/>
      <c r="B35" s="23"/>
      <c r="C35" s="1159" t="s">
        <v>555</v>
      </c>
      <c r="D35" s="1160"/>
      <c r="E35" s="1161"/>
      <c r="F35" s="24">
        <v>6.25</v>
      </c>
      <c r="G35" s="25">
        <v>5.44</v>
      </c>
      <c r="H35" s="25">
        <v>6.09</v>
      </c>
      <c r="I35" s="25">
        <v>4.79</v>
      </c>
      <c r="J35" s="26">
        <v>3.32</v>
      </c>
      <c r="K35" s="10"/>
      <c r="L35" s="10"/>
      <c r="M35" s="10"/>
      <c r="N35" s="10"/>
      <c r="O35" s="10"/>
      <c r="P35" s="10"/>
    </row>
    <row r="36" spans="1:16" ht="39" customHeight="1" x14ac:dyDescent="0.2">
      <c r="A36" s="10"/>
      <c r="B36" s="23"/>
      <c r="C36" s="1159" t="s">
        <v>556</v>
      </c>
      <c r="D36" s="1160"/>
      <c r="E36" s="1161"/>
      <c r="F36" s="24">
        <v>4.1399999999999997</v>
      </c>
      <c r="G36" s="25">
        <v>3.33</v>
      </c>
      <c r="H36" s="25">
        <v>2.08</v>
      </c>
      <c r="I36" s="25">
        <v>1.48</v>
      </c>
      <c r="J36" s="26">
        <v>1.17</v>
      </c>
      <c r="K36" s="10"/>
      <c r="L36" s="10"/>
      <c r="M36" s="10"/>
      <c r="N36" s="10"/>
      <c r="O36" s="10"/>
      <c r="P36" s="10"/>
    </row>
    <row r="37" spans="1:16" ht="39" customHeight="1" x14ac:dyDescent="0.2">
      <c r="A37" s="10"/>
      <c r="B37" s="23"/>
      <c r="C37" s="1159" t="s">
        <v>557</v>
      </c>
      <c r="D37" s="1160"/>
      <c r="E37" s="1161"/>
      <c r="F37" s="24">
        <v>0.37</v>
      </c>
      <c r="G37" s="25">
        <v>0.35</v>
      </c>
      <c r="H37" s="25">
        <v>0.31</v>
      </c>
      <c r="I37" s="25">
        <v>0.31</v>
      </c>
      <c r="J37" s="26">
        <v>0.28000000000000003</v>
      </c>
      <c r="K37" s="10"/>
      <c r="L37" s="10"/>
      <c r="M37" s="10"/>
      <c r="N37" s="10"/>
      <c r="O37" s="10"/>
      <c r="P37" s="10"/>
    </row>
    <row r="38" spans="1:16" ht="39" customHeight="1" x14ac:dyDescent="0.2">
      <c r="A38" s="10"/>
      <c r="B38" s="23"/>
      <c r="C38" s="1159" t="s">
        <v>558</v>
      </c>
      <c r="D38" s="1160"/>
      <c r="E38" s="1161"/>
      <c r="F38" s="24">
        <v>0.14000000000000001</v>
      </c>
      <c r="G38" s="25">
        <v>0.21</v>
      </c>
      <c r="H38" s="25">
        <v>0.22</v>
      </c>
      <c r="I38" s="25">
        <v>0.24</v>
      </c>
      <c r="J38" s="26">
        <v>0.23</v>
      </c>
      <c r="K38" s="10"/>
      <c r="L38" s="10"/>
      <c r="M38" s="10"/>
      <c r="N38" s="10"/>
      <c r="O38" s="10"/>
      <c r="P38" s="10"/>
    </row>
    <row r="39" spans="1:16" ht="39" customHeight="1" x14ac:dyDescent="0.2">
      <c r="A39" s="10"/>
      <c r="B39" s="23"/>
      <c r="C39" s="1159" t="s">
        <v>559</v>
      </c>
      <c r="D39" s="1160"/>
      <c r="E39" s="1161"/>
      <c r="F39" s="24" t="s">
        <v>505</v>
      </c>
      <c r="G39" s="25" t="s">
        <v>505</v>
      </c>
      <c r="H39" s="25" t="s">
        <v>505</v>
      </c>
      <c r="I39" s="25">
        <v>0.46</v>
      </c>
      <c r="J39" s="26">
        <v>0.2</v>
      </c>
      <c r="K39" s="10"/>
      <c r="L39" s="10"/>
      <c r="M39" s="10"/>
      <c r="N39" s="10"/>
      <c r="O39" s="10"/>
      <c r="P39" s="10"/>
    </row>
    <row r="40" spans="1:16" ht="39" customHeight="1" x14ac:dyDescent="0.2">
      <c r="A40" s="10"/>
      <c r="B40" s="23"/>
      <c r="C40" s="1159" t="s">
        <v>560</v>
      </c>
      <c r="D40" s="1160"/>
      <c r="E40" s="1161"/>
      <c r="F40" s="24">
        <v>0.09</v>
      </c>
      <c r="G40" s="25">
        <v>0.1</v>
      </c>
      <c r="H40" s="25">
        <v>0.11</v>
      </c>
      <c r="I40" s="25">
        <v>0.03</v>
      </c>
      <c r="J40" s="26">
        <v>0.15</v>
      </c>
      <c r="K40" s="10"/>
      <c r="L40" s="10"/>
      <c r="M40" s="10"/>
      <c r="N40" s="10"/>
      <c r="O40" s="10"/>
      <c r="P40" s="10"/>
    </row>
    <row r="41" spans="1:16" ht="39" customHeight="1" x14ac:dyDescent="0.2">
      <c r="A41" s="10"/>
      <c r="B41" s="23"/>
      <c r="C41" s="1159" t="s">
        <v>561</v>
      </c>
      <c r="D41" s="1160"/>
      <c r="E41" s="1161"/>
      <c r="F41" s="24">
        <v>0</v>
      </c>
      <c r="G41" s="25">
        <v>0.01</v>
      </c>
      <c r="H41" s="25">
        <v>0.01</v>
      </c>
      <c r="I41" s="25">
        <v>0.01</v>
      </c>
      <c r="J41" s="26">
        <v>0.01</v>
      </c>
      <c r="K41" s="10"/>
      <c r="L41" s="10"/>
      <c r="M41" s="10"/>
      <c r="N41" s="10"/>
      <c r="O41" s="10"/>
      <c r="P41" s="10"/>
    </row>
    <row r="42" spans="1:16" ht="39" customHeight="1" x14ac:dyDescent="0.2">
      <c r="A42" s="10"/>
      <c r="B42" s="27"/>
      <c r="C42" s="1159" t="s">
        <v>562</v>
      </c>
      <c r="D42" s="1160"/>
      <c r="E42" s="1161"/>
      <c r="F42" s="24" t="s">
        <v>505</v>
      </c>
      <c r="G42" s="25" t="s">
        <v>505</v>
      </c>
      <c r="H42" s="25" t="s">
        <v>505</v>
      </c>
      <c r="I42" s="25" t="s">
        <v>505</v>
      </c>
      <c r="J42" s="26" t="s">
        <v>505</v>
      </c>
      <c r="K42" s="10"/>
      <c r="L42" s="10"/>
      <c r="M42" s="10"/>
      <c r="N42" s="10"/>
      <c r="O42" s="10"/>
      <c r="P42" s="10"/>
    </row>
    <row r="43" spans="1:16" ht="39" customHeight="1" thickBot="1" x14ac:dyDescent="0.25">
      <c r="A43" s="10"/>
      <c r="B43" s="28"/>
      <c r="C43" s="1162" t="s">
        <v>563</v>
      </c>
      <c r="D43" s="1163"/>
      <c r="E43" s="1164"/>
      <c r="F43" s="29">
        <v>0</v>
      </c>
      <c r="G43" s="30">
        <v>7.0000000000000007E-2</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VmYmrfdSvLhosV0uUv+bQxRwIA0+MHwkmUAt2vhEDYseqOasPEGZEtw2avWdFTQIOoLB08vSKcJEvSpgWdFqQ==" saltValue="dttWM+PPZ4gp3FyNTAei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K32" sqref="K32"/>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545</v>
      </c>
      <c r="L44" s="44" t="s">
        <v>546</v>
      </c>
      <c r="M44" s="44" t="s">
        <v>547</v>
      </c>
      <c r="N44" s="44" t="s">
        <v>548</v>
      </c>
      <c r="O44" s="45" t="s">
        <v>549</v>
      </c>
      <c r="P44" s="36"/>
      <c r="Q44" s="36"/>
      <c r="R44" s="36"/>
      <c r="S44" s="36"/>
      <c r="T44" s="36"/>
      <c r="U44" s="36"/>
    </row>
    <row r="45" spans="1:21" ht="30.75" customHeight="1" x14ac:dyDescent="0.2">
      <c r="A45" s="36"/>
      <c r="B45" s="1185" t="s">
        <v>10</v>
      </c>
      <c r="C45" s="1186"/>
      <c r="D45" s="46"/>
      <c r="E45" s="1191" t="s">
        <v>11</v>
      </c>
      <c r="F45" s="1191"/>
      <c r="G45" s="1191"/>
      <c r="H45" s="1191"/>
      <c r="I45" s="1191"/>
      <c r="J45" s="1192"/>
      <c r="K45" s="47">
        <v>130107</v>
      </c>
      <c r="L45" s="48">
        <v>121454</v>
      </c>
      <c r="M45" s="48">
        <v>119442</v>
      </c>
      <c r="N45" s="48">
        <v>111144</v>
      </c>
      <c r="O45" s="49">
        <v>103838</v>
      </c>
      <c r="P45" s="36"/>
      <c r="Q45" s="36"/>
      <c r="R45" s="36"/>
      <c r="S45" s="36"/>
      <c r="T45" s="36"/>
      <c r="U45" s="36"/>
    </row>
    <row r="46" spans="1:21" ht="30.75" customHeight="1" x14ac:dyDescent="0.2">
      <c r="A46" s="36"/>
      <c r="B46" s="1187"/>
      <c r="C46" s="1188"/>
      <c r="D46" s="50"/>
      <c r="E46" s="1169" t="s">
        <v>12</v>
      </c>
      <c r="F46" s="1169"/>
      <c r="G46" s="1169"/>
      <c r="H46" s="1169"/>
      <c r="I46" s="1169"/>
      <c r="J46" s="1170"/>
      <c r="K46" s="51" t="s">
        <v>505</v>
      </c>
      <c r="L46" s="52" t="s">
        <v>505</v>
      </c>
      <c r="M46" s="52" t="s">
        <v>505</v>
      </c>
      <c r="N46" s="52" t="s">
        <v>505</v>
      </c>
      <c r="O46" s="53" t="s">
        <v>505</v>
      </c>
      <c r="P46" s="36"/>
      <c r="Q46" s="36"/>
      <c r="R46" s="36"/>
      <c r="S46" s="36"/>
      <c r="T46" s="36"/>
      <c r="U46" s="36"/>
    </row>
    <row r="47" spans="1:21" ht="30.75" customHeight="1" x14ac:dyDescent="0.2">
      <c r="A47" s="36"/>
      <c r="B47" s="1187"/>
      <c r="C47" s="1188"/>
      <c r="D47" s="50"/>
      <c r="E47" s="1169" t="s">
        <v>13</v>
      </c>
      <c r="F47" s="1169"/>
      <c r="G47" s="1169"/>
      <c r="H47" s="1169"/>
      <c r="I47" s="1169"/>
      <c r="J47" s="1170"/>
      <c r="K47" s="51">
        <v>897</v>
      </c>
      <c r="L47" s="52">
        <v>930</v>
      </c>
      <c r="M47" s="52">
        <v>868</v>
      </c>
      <c r="N47" s="52">
        <v>1018</v>
      </c>
      <c r="O47" s="53">
        <v>1118</v>
      </c>
      <c r="P47" s="36"/>
      <c r="Q47" s="36"/>
      <c r="R47" s="36"/>
      <c r="S47" s="36"/>
      <c r="T47" s="36"/>
      <c r="U47" s="36"/>
    </row>
    <row r="48" spans="1:21" ht="30.75" customHeight="1" x14ac:dyDescent="0.2">
      <c r="A48" s="36"/>
      <c r="B48" s="1187"/>
      <c r="C48" s="1188"/>
      <c r="D48" s="50"/>
      <c r="E48" s="1169" t="s">
        <v>14</v>
      </c>
      <c r="F48" s="1169"/>
      <c r="G48" s="1169"/>
      <c r="H48" s="1169"/>
      <c r="I48" s="1169"/>
      <c r="J48" s="1170"/>
      <c r="K48" s="51">
        <v>10094</v>
      </c>
      <c r="L48" s="52">
        <v>10383</v>
      </c>
      <c r="M48" s="52">
        <v>10179</v>
      </c>
      <c r="N48" s="52">
        <v>9718</v>
      </c>
      <c r="O48" s="53">
        <v>10135</v>
      </c>
      <c r="P48" s="36"/>
      <c r="Q48" s="36"/>
      <c r="R48" s="36"/>
      <c r="S48" s="36"/>
      <c r="T48" s="36"/>
      <c r="U48" s="36"/>
    </row>
    <row r="49" spans="1:21" ht="30.75" customHeight="1" x14ac:dyDescent="0.2">
      <c r="A49" s="36"/>
      <c r="B49" s="1187"/>
      <c r="C49" s="1188"/>
      <c r="D49" s="50"/>
      <c r="E49" s="1169" t="s">
        <v>15</v>
      </c>
      <c r="F49" s="1169"/>
      <c r="G49" s="1169"/>
      <c r="H49" s="1169"/>
      <c r="I49" s="1169"/>
      <c r="J49" s="1170"/>
      <c r="K49" s="51" t="s">
        <v>505</v>
      </c>
      <c r="L49" s="52" t="s">
        <v>505</v>
      </c>
      <c r="M49" s="52" t="s">
        <v>505</v>
      </c>
      <c r="N49" s="52" t="s">
        <v>505</v>
      </c>
      <c r="O49" s="53" t="s">
        <v>505</v>
      </c>
      <c r="P49" s="36"/>
      <c r="Q49" s="36"/>
      <c r="R49" s="36"/>
      <c r="S49" s="36"/>
      <c r="T49" s="36"/>
      <c r="U49" s="36"/>
    </row>
    <row r="50" spans="1:21" ht="30.75" customHeight="1" x14ac:dyDescent="0.2">
      <c r="A50" s="36"/>
      <c r="B50" s="1187"/>
      <c r="C50" s="1188"/>
      <c r="D50" s="50"/>
      <c r="E50" s="1169" t="s">
        <v>16</v>
      </c>
      <c r="F50" s="1169"/>
      <c r="G50" s="1169"/>
      <c r="H50" s="1169"/>
      <c r="I50" s="1169"/>
      <c r="J50" s="1170"/>
      <c r="K50" s="51">
        <v>955</v>
      </c>
      <c r="L50" s="52">
        <v>987</v>
      </c>
      <c r="M50" s="52">
        <v>904</v>
      </c>
      <c r="N50" s="52">
        <v>886</v>
      </c>
      <c r="O50" s="53">
        <v>793</v>
      </c>
      <c r="P50" s="36"/>
      <c r="Q50" s="36"/>
      <c r="R50" s="36"/>
      <c r="S50" s="36"/>
      <c r="T50" s="36"/>
      <c r="U50" s="36"/>
    </row>
    <row r="51" spans="1:21" ht="30.75" customHeight="1" x14ac:dyDescent="0.2">
      <c r="A51" s="36"/>
      <c r="B51" s="1189"/>
      <c r="C51" s="1190"/>
      <c r="D51" s="54"/>
      <c r="E51" s="1169" t="s">
        <v>17</v>
      </c>
      <c r="F51" s="1169"/>
      <c r="G51" s="1169"/>
      <c r="H51" s="1169"/>
      <c r="I51" s="1169"/>
      <c r="J51" s="1170"/>
      <c r="K51" s="51">
        <v>2</v>
      </c>
      <c r="L51" s="52">
        <v>1</v>
      </c>
      <c r="M51" s="52">
        <v>0</v>
      </c>
      <c r="N51" s="52">
        <v>0</v>
      </c>
      <c r="O51" s="53">
        <v>1</v>
      </c>
      <c r="P51" s="36"/>
      <c r="Q51" s="36"/>
      <c r="R51" s="36"/>
      <c r="S51" s="36"/>
      <c r="T51" s="36"/>
      <c r="U51" s="36"/>
    </row>
    <row r="52" spans="1:21" ht="30.75" customHeight="1" x14ac:dyDescent="0.2">
      <c r="A52" s="36"/>
      <c r="B52" s="1167" t="s">
        <v>18</v>
      </c>
      <c r="C52" s="1168"/>
      <c r="D52" s="54"/>
      <c r="E52" s="1169" t="s">
        <v>19</v>
      </c>
      <c r="F52" s="1169"/>
      <c r="G52" s="1169"/>
      <c r="H52" s="1169"/>
      <c r="I52" s="1169"/>
      <c r="J52" s="1170"/>
      <c r="K52" s="51">
        <v>76352</v>
      </c>
      <c r="L52" s="52">
        <v>76002</v>
      </c>
      <c r="M52" s="52">
        <v>75277</v>
      </c>
      <c r="N52" s="52">
        <v>73514</v>
      </c>
      <c r="O52" s="53">
        <v>72034</v>
      </c>
      <c r="P52" s="36"/>
      <c r="Q52" s="36"/>
      <c r="R52" s="36"/>
      <c r="S52" s="36"/>
      <c r="T52" s="36"/>
      <c r="U52" s="36"/>
    </row>
    <row r="53" spans="1:21" ht="30.75" customHeight="1" thickBot="1" x14ac:dyDescent="0.25">
      <c r="A53" s="36"/>
      <c r="B53" s="1171" t="s">
        <v>20</v>
      </c>
      <c r="C53" s="1172"/>
      <c r="D53" s="55"/>
      <c r="E53" s="1173" t="s">
        <v>21</v>
      </c>
      <c r="F53" s="1173"/>
      <c r="G53" s="1173"/>
      <c r="H53" s="1173"/>
      <c r="I53" s="1173"/>
      <c r="J53" s="1174"/>
      <c r="K53" s="56">
        <v>65703</v>
      </c>
      <c r="L53" s="57">
        <v>57753</v>
      </c>
      <c r="M53" s="57">
        <v>56116</v>
      </c>
      <c r="N53" s="57">
        <v>49252</v>
      </c>
      <c r="O53" s="58">
        <v>43851</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564</v>
      </c>
      <c r="P54" s="36"/>
      <c r="Q54" s="36"/>
      <c r="R54" s="36"/>
      <c r="S54" s="36"/>
      <c r="T54" s="36"/>
      <c r="U54" s="36"/>
    </row>
    <row r="55" spans="1:21" ht="30.75" customHeight="1" thickBot="1" x14ac:dyDescent="0.3">
      <c r="A55" s="36"/>
      <c r="B55" s="61"/>
      <c r="C55" s="62"/>
      <c r="D55" s="62"/>
      <c r="E55" s="63"/>
      <c r="F55" s="63"/>
      <c r="G55" s="63"/>
      <c r="H55" s="63"/>
      <c r="I55" s="63"/>
      <c r="J55" s="64" t="s">
        <v>2</v>
      </c>
      <c r="K55" s="65" t="s">
        <v>565</v>
      </c>
      <c r="L55" s="66" t="s">
        <v>566</v>
      </c>
      <c r="M55" s="66" t="s">
        <v>567</v>
      </c>
      <c r="N55" s="66" t="s">
        <v>568</v>
      </c>
      <c r="O55" s="67" t="s">
        <v>569</v>
      </c>
      <c r="P55" s="36"/>
      <c r="Q55" s="36"/>
      <c r="R55" s="36"/>
      <c r="S55" s="36"/>
      <c r="T55" s="36"/>
      <c r="U55" s="36"/>
    </row>
    <row r="56" spans="1:21" ht="30.75" customHeight="1" x14ac:dyDescent="0.2">
      <c r="A56" s="36"/>
      <c r="B56" s="1175" t="s">
        <v>23</v>
      </c>
      <c r="C56" s="1176"/>
      <c r="D56" s="1179" t="s">
        <v>24</v>
      </c>
      <c r="E56" s="1180"/>
      <c r="F56" s="1180"/>
      <c r="G56" s="1180"/>
      <c r="H56" s="1180"/>
      <c r="I56" s="1180"/>
      <c r="J56" s="1181"/>
      <c r="K56" s="68">
        <v>4949</v>
      </c>
      <c r="L56" s="69">
        <v>5512</v>
      </c>
      <c r="M56" s="69">
        <v>4443</v>
      </c>
      <c r="N56" s="69">
        <v>5066</v>
      </c>
      <c r="O56" s="70">
        <v>5906</v>
      </c>
      <c r="P56" s="36"/>
      <c r="Q56" s="36"/>
      <c r="R56" s="36"/>
      <c r="S56" s="36"/>
      <c r="T56" s="36"/>
      <c r="U56" s="36"/>
    </row>
    <row r="57" spans="1:21" ht="30.75" customHeight="1" thickBot="1" x14ac:dyDescent="0.25">
      <c r="A57" s="36"/>
      <c r="B57" s="1177"/>
      <c r="C57" s="1178"/>
      <c r="D57" s="1182" t="s">
        <v>25</v>
      </c>
      <c r="E57" s="1183"/>
      <c r="F57" s="1183"/>
      <c r="G57" s="1183"/>
      <c r="H57" s="1183"/>
      <c r="I57" s="1183"/>
      <c r="J57" s="1184"/>
      <c r="K57" s="71">
        <v>3949</v>
      </c>
      <c r="L57" s="72">
        <v>4512</v>
      </c>
      <c r="M57" s="72">
        <v>3776</v>
      </c>
      <c r="N57" s="72">
        <v>2977</v>
      </c>
      <c r="O57" s="73">
        <v>3025</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r4KuFeT9H2ZvMuYdqhy1ozpFYomyWemL/VOUrqrEqRxRmPMhGHO4kKcg+H9Wq3lNlmWkLFwTsRV4wlptwD8HDQ==" saltValue="gXIhV/rpAta0NkAv1zTL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K32" sqref="K32"/>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545</v>
      </c>
      <c r="J40" s="385" t="s">
        <v>546</v>
      </c>
      <c r="K40" s="385" t="s">
        <v>547</v>
      </c>
      <c r="L40" s="385" t="s">
        <v>548</v>
      </c>
      <c r="M40" s="386" t="s">
        <v>549</v>
      </c>
    </row>
    <row r="41" spans="2:13" ht="27.75" customHeight="1" x14ac:dyDescent="0.2">
      <c r="B41" s="1205" t="s">
        <v>28</v>
      </c>
      <c r="C41" s="1206"/>
      <c r="D41" s="84"/>
      <c r="E41" s="1207" t="s">
        <v>29</v>
      </c>
      <c r="F41" s="1207"/>
      <c r="G41" s="1207"/>
      <c r="H41" s="1208"/>
      <c r="I41" s="387">
        <v>1439973</v>
      </c>
      <c r="J41" s="388">
        <v>1407168</v>
      </c>
      <c r="K41" s="388">
        <v>1375859</v>
      </c>
      <c r="L41" s="388">
        <v>1355246</v>
      </c>
      <c r="M41" s="389">
        <v>1344487</v>
      </c>
    </row>
    <row r="42" spans="2:13" ht="27.75" customHeight="1" x14ac:dyDescent="0.2">
      <c r="B42" s="1195"/>
      <c r="C42" s="1196"/>
      <c r="D42" s="85"/>
      <c r="E42" s="1199" t="s">
        <v>30</v>
      </c>
      <c r="F42" s="1199"/>
      <c r="G42" s="1199"/>
      <c r="H42" s="1200"/>
      <c r="I42" s="390">
        <v>5626</v>
      </c>
      <c r="J42" s="391">
        <v>4542</v>
      </c>
      <c r="K42" s="391">
        <v>3627</v>
      </c>
      <c r="L42" s="391">
        <v>2794</v>
      </c>
      <c r="M42" s="392">
        <v>2071</v>
      </c>
    </row>
    <row r="43" spans="2:13" ht="27.75" customHeight="1" x14ac:dyDescent="0.2">
      <c r="B43" s="1195"/>
      <c r="C43" s="1196"/>
      <c r="D43" s="85"/>
      <c r="E43" s="1199" t="s">
        <v>31</v>
      </c>
      <c r="F43" s="1199"/>
      <c r="G43" s="1199"/>
      <c r="H43" s="1200"/>
      <c r="I43" s="390">
        <v>87974</v>
      </c>
      <c r="J43" s="391">
        <v>82443</v>
      </c>
      <c r="K43" s="391">
        <v>70174</v>
      </c>
      <c r="L43" s="391">
        <v>67650</v>
      </c>
      <c r="M43" s="392">
        <v>65680</v>
      </c>
    </row>
    <row r="44" spans="2:13" ht="27.75" customHeight="1" x14ac:dyDescent="0.2">
      <c r="B44" s="1195"/>
      <c r="C44" s="1196"/>
      <c r="D44" s="85"/>
      <c r="E44" s="1199" t="s">
        <v>32</v>
      </c>
      <c r="F44" s="1199"/>
      <c r="G44" s="1199"/>
      <c r="H44" s="1200"/>
      <c r="I44" s="390" t="s">
        <v>505</v>
      </c>
      <c r="J44" s="391" t="s">
        <v>505</v>
      </c>
      <c r="K44" s="391" t="s">
        <v>505</v>
      </c>
      <c r="L44" s="391" t="s">
        <v>505</v>
      </c>
      <c r="M44" s="392" t="s">
        <v>505</v>
      </c>
    </row>
    <row r="45" spans="2:13" ht="27.75" customHeight="1" x14ac:dyDescent="0.2">
      <c r="B45" s="1195"/>
      <c r="C45" s="1196"/>
      <c r="D45" s="85"/>
      <c r="E45" s="1199" t="s">
        <v>33</v>
      </c>
      <c r="F45" s="1199"/>
      <c r="G45" s="1199"/>
      <c r="H45" s="1200"/>
      <c r="I45" s="390">
        <v>176451</v>
      </c>
      <c r="J45" s="391">
        <v>178072</v>
      </c>
      <c r="K45" s="391">
        <v>176003</v>
      </c>
      <c r="L45" s="391">
        <v>166113</v>
      </c>
      <c r="M45" s="392">
        <v>161926</v>
      </c>
    </row>
    <row r="46" spans="2:13" ht="27.75" customHeight="1" x14ac:dyDescent="0.2">
      <c r="B46" s="1195"/>
      <c r="C46" s="1196"/>
      <c r="D46" s="86"/>
      <c r="E46" s="1209" t="s">
        <v>34</v>
      </c>
      <c r="F46" s="1209"/>
      <c r="G46" s="1209"/>
      <c r="H46" s="1210"/>
      <c r="I46" s="390">
        <v>113</v>
      </c>
      <c r="J46" s="391">
        <v>93</v>
      </c>
      <c r="K46" s="391">
        <v>145</v>
      </c>
      <c r="L46" s="391">
        <v>147</v>
      </c>
      <c r="M46" s="392">
        <v>38</v>
      </c>
    </row>
    <row r="47" spans="2:13" ht="27.75" customHeight="1" x14ac:dyDescent="0.2">
      <c r="B47" s="1195"/>
      <c r="C47" s="1196"/>
      <c r="D47" s="87"/>
      <c r="E47" s="1211" t="s">
        <v>35</v>
      </c>
      <c r="F47" s="1212"/>
      <c r="G47" s="1212"/>
      <c r="H47" s="1213"/>
      <c r="I47" s="390" t="s">
        <v>505</v>
      </c>
      <c r="J47" s="391" t="s">
        <v>505</v>
      </c>
      <c r="K47" s="391" t="s">
        <v>505</v>
      </c>
      <c r="L47" s="391" t="s">
        <v>505</v>
      </c>
      <c r="M47" s="392" t="s">
        <v>505</v>
      </c>
    </row>
    <row r="48" spans="2:13" ht="27.75" customHeight="1" x14ac:dyDescent="0.2">
      <c r="B48" s="1195"/>
      <c r="C48" s="1196"/>
      <c r="D48" s="85"/>
      <c r="E48" s="1199" t="s">
        <v>36</v>
      </c>
      <c r="F48" s="1199"/>
      <c r="G48" s="1199"/>
      <c r="H48" s="1200"/>
      <c r="I48" s="390" t="s">
        <v>505</v>
      </c>
      <c r="J48" s="391" t="s">
        <v>505</v>
      </c>
      <c r="K48" s="391" t="s">
        <v>505</v>
      </c>
      <c r="L48" s="391" t="s">
        <v>505</v>
      </c>
      <c r="M48" s="392" t="s">
        <v>505</v>
      </c>
    </row>
    <row r="49" spans="2:13" ht="27.75" customHeight="1" x14ac:dyDescent="0.2">
      <c r="B49" s="1197"/>
      <c r="C49" s="1198"/>
      <c r="D49" s="85"/>
      <c r="E49" s="1199" t="s">
        <v>37</v>
      </c>
      <c r="F49" s="1199"/>
      <c r="G49" s="1199"/>
      <c r="H49" s="1200"/>
      <c r="I49" s="390" t="s">
        <v>505</v>
      </c>
      <c r="J49" s="391" t="s">
        <v>505</v>
      </c>
      <c r="K49" s="391" t="s">
        <v>505</v>
      </c>
      <c r="L49" s="391" t="s">
        <v>505</v>
      </c>
      <c r="M49" s="392" t="s">
        <v>505</v>
      </c>
    </row>
    <row r="50" spans="2:13" ht="27.75" customHeight="1" x14ac:dyDescent="0.2">
      <c r="B50" s="1193" t="s">
        <v>38</v>
      </c>
      <c r="C50" s="1194"/>
      <c r="D50" s="88"/>
      <c r="E50" s="1199" t="s">
        <v>39</v>
      </c>
      <c r="F50" s="1199"/>
      <c r="G50" s="1199"/>
      <c r="H50" s="1200"/>
      <c r="I50" s="390">
        <v>103013</v>
      </c>
      <c r="J50" s="391">
        <v>81827</v>
      </c>
      <c r="K50" s="391">
        <v>73178</v>
      </c>
      <c r="L50" s="391">
        <v>75093</v>
      </c>
      <c r="M50" s="392">
        <v>68982</v>
      </c>
    </row>
    <row r="51" spans="2:13" ht="27.75" customHeight="1" x14ac:dyDescent="0.2">
      <c r="B51" s="1195"/>
      <c r="C51" s="1196"/>
      <c r="D51" s="85"/>
      <c r="E51" s="1199" t="s">
        <v>40</v>
      </c>
      <c r="F51" s="1199"/>
      <c r="G51" s="1199"/>
      <c r="H51" s="1200"/>
      <c r="I51" s="390">
        <v>50708</v>
      </c>
      <c r="J51" s="391">
        <v>51519</v>
      </c>
      <c r="K51" s="391">
        <v>51701</v>
      </c>
      <c r="L51" s="391">
        <v>51614</v>
      </c>
      <c r="M51" s="392">
        <v>50633</v>
      </c>
    </row>
    <row r="52" spans="2:13" ht="27.75" customHeight="1" x14ac:dyDescent="0.2">
      <c r="B52" s="1197"/>
      <c r="C52" s="1198"/>
      <c r="D52" s="85"/>
      <c r="E52" s="1199" t="s">
        <v>41</v>
      </c>
      <c r="F52" s="1199"/>
      <c r="G52" s="1199"/>
      <c r="H52" s="1200"/>
      <c r="I52" s="390">
        <v>812083</v>
      </c>
      <c r="J52" s="391">
        <v>789924</v>
      </c>
      <c r="K52" s="391">
        <v>772665</v>
      </c>
      <c r="L52" s="391">
        <v>756104</v>
      </c>
      <c r="M52" s="392">
        <v>739464</v>
      </c>
    </row>
    <row r="53" spans="2:13" ht="27.75" customHeight="1" thickBot="1" x14ac:dyDescent="0.25">
      <c r="B53" s="1201" t="s">
        <v>42</v>
      </c>
      <c r="C53" s="1202"/>
      <c r="D53" s="89"/>
      <c r="E53" s="1203" t="s">
        <v>43</v>
      </c>
      <c r="F53" s="1203"/>
      <c r="G53" s="1203"/>
      <c r="H53" s="1204"/>
      <c r="I53" s="393">
        <v>744334</v>
      </c>
      <c r="J53" s="394">
        <v>749048</v>
      </c>
      <c r="K53" s="394">
        <v>728265</v>
      </c>
      <c r="L53" s="394">
        <v>709138</v>
      </c>
      <c r="M53" s="395">
        <v>715124</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ymrBFdivat7OP1iXnp97Wtr+SHOqWA70s/dc3plwJlzWzFH4XpJGh6r3494uR8ADRPxDdZziQUiUML8m94Q8A==" saltValue="qT+85A6/G9lk9QWVefFR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K32" sqref="K32"/>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547</v>
      </c>
      <c r="G54" s="97" t="s">
        <v>548</v>
      </c>
      <c r="H54" s="98" t="s">
        <v>549</v>
      </c>
    </row>
    <row r="55" spans="2:8" ht="52.5" customHeight="1" x14ac:dyDescent="0.2">
      <c r="B55" s="99"/>
      <c r="C55" s="1222" t="s">
        <v>45</v>
      </c>
      <c r="D55" s="1222"/>
      <c r="E55" s="1223"/>
      <c r="F55" s="100">
        <v>20819</v>
      </c>
      <c r="G55" s="100">
        <v>22952</v>
      </c>
      <c r="H55" s="101">
        <v>18329</v>
      </c>
    </row>
    <row r="56" spans="2:8" ht="52.5" customHeight="1" x14ac:dyDescent="0.2">
      <c r="B56" s="102"/>
      <c r="C56" s="1224" t="s">
        <v>46</v>
      </c>
      <c r="D56" s="1224"/>
      <c r="E56" s="1225"/>
      <c r="F56" s="103">
        <v>13553</v>
      </c>
      <c r="G56" s="103">
        <v>14790</v>
      </c>
      <c r="H56" s="104">
        <v>14790</v>
      </c>
    </row>
    <row r="57" spans="2:8" ht="53.25" customHeight="1" x14ac:dyDescent="0.2">
      <c r="B57" s="102"/>
      <c r="C57" s="1226" t="s">
        <v>47</v>
      </c>
      <c r="D57" s="1226"/>
      <c r="E57" s="1227"/>
      <c r="F57" s="105">
        <v>80380</v>
      </c>
      <c r="G57" s="105">
        <v>59497</v>
      </c>
      <c r="H57" s="106">
        <v>53892</v>
      </c>
    </row>
    <row r="58" spans="2:8" ht="45.75" customHeight="1" x14ac:dyDescent="0.2">
      <c r="B58" s="107"/>
      <c r="C58" s="1214" t="s">
        <v>608</v>
      </c>
      <c r="D58" s="1215"/>
      <c r="E58" s="1216"/>
      <c r="F58" s="108">
        <v>25718</v>
      </c>
      <c r="G58" s="108">
        <v>15614</v>
      </c>
      <c r="H58" s="109">
        <v>15381</v>
      </c>
    </row>
    <row r="59" spans="2:8" ht="45.75" customHeight="1" x14ac:dyDescent="0.2">
      <c r="B59" s="107"/>
      <c r="C59" s="1214" t="s">
        <v>609</v>
      </c>
      <c r="D59" s="1215"/>
      <c r="E59" s="1216"/>
      <c r="F59" s="108">
        <v>8584</v>
      </c>
      <c r="G59" s="108">
        <v>8452</v>
      </c>
      <c r="H59" s="109">
        <v>8294</v>
      </c>
    </row>
    <row r="60" spans="2:8" ht="45.75" customHeight="1" x14ac:dyDescent="0.2">
      <c r="B60" s="107"/>
      <c r="C60" s="1214" t="s">
        <v>610</v>
      </c>
      <c r="D60" s="1215"/>
      <c r="E60" s="1216"/>
      <c r="F60" s="108">
        <v>7608</v>
      </c>
      <c r="G60" s="108">
        <v>7346</v>
      </c>
      <c r="H60" s="109">
        <v>7038</v>
      </c>
    </row>
    <row r="61" spans="2:8" ht="45.75" customHeight="1" x14ac:dyDescent="0.2">
      <c r="B61" s="107"/>
      <c r="C61" s="1214" t="s">
        <v>611</v>
      </c>
      <c r="D61" s="1215"/>
      <c r="E61" s="1216"/>
      <c r="F61" s="108">
        <v>7512</v>
      </c>
      <c r="G61" s="108">
        <v>5259</v>
      </c>
      <c r="H61" s="109">
        <v>3537</v>
      </c>
    </row>
    <row r="62" spans="2:8" ht="45.75" customHeight="1" thickBot="1" x14ac:dyDescent="0.25">
      <c r="B62" s="110"/>
      <c r="C62" s="1217" t="s">
        <v>612</v>
      </c>
      <c r="D62" s="1218"/>
      <c r="E62" s="1219"/>
      <c r="F62" s="111">
        <v>3363</v>
      </c>
      <c r="G62" s="111">
        <v>3363</v>
      </c>
      <c r="H62" s="112">
        <v>3363</v>
      </c>
    </row>
    <row r="63" spans="2:8" ht="52.5" customHeight="1" thickBot="1" x14ac:dyDescent="0.25">
      <c r="B63" s="113"/>
      <c r="C63" s="1220" t="s">
        <v>48</v>
      </c>
      <c r="D63" s="1220"/>
      <c r="E63" s="1221"/>
      <c r="F63" s="114">
        <v>114752</v>
      </c>
      <c r="G63" s="114">
        <v>97238</v>
      </c>
      <c r="H63" s="115">
        <v>87010</v>
      </c>
    </row>
    <row r="64" spans="2:8" ht="15" customHeight="1" x14ac:dyDescent="0.2"/>
  </sheetData>
  <sheetProtection algorithmName="SHA-512" hashValue="SyHpJE+klKUlIPOLZ3TIHIpwcVGbIdTqz9L10noKHHr7vWNZ/MA0WL8oja+vUREUEx4Yfcq0VGDmwHPGiTy2fg==" saltValue="Q6fmHPcvRpPurBvBm0El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BB42-9485-469B-AD85-03A17A202415}">
  <sheetPr>
    <pageSetUpPr fitToPage="1"/>
  </sheetPr>
  <dimension ref="A1:WZM160"/>
  <sheetViews>
    <sheetView showGridLines="0" zoomScaleNormal="100" zoomScaleSheetLayoutView="55" workbookViewId="0">
      <selection activeCell="K32" sqref="K32"/>
    </sheetView>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9"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80"/>
      <c r="DG10" s="280"/>
      <c r="DH10" s="280"/>
      <c r="DI10" s="280"/>
      <c r="DJ10" s="280"/>
      <c r="DK10" s="280"/>
      <c r="DL10" s="280"/>
      <c r="DM10" s="280"/>
      <c r="DN10" s="280"/>
      <c r="DO10" s="280"/>
      <c r="DP10" s="280"/>
      <c r="DQ10" s="280"/>
      <c r="DR10" s="280"/>
      <c r="DS10" s="280"/>
      <c r="DT10" s="280"/>
      <c r="DU10" s="280"/>
      <c r="DV10" s="280"/>
      <c r="DW10" s="280"/>
      <c r="EM10" s="279" t="s">
        <v>613</v>
      </c>
    </row>
    <row r="11" spans="1:143" s="279"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80"/>
      <c r="DG12" s="280"/>
      <c r="DH12" s="280"/>
      <c r="DI12" s="280"/>
      <c r="DJ12" s="280"/>
      <c r="DK12" s="280"/>
      <c r="DL12" s="280"/>
      <c r="DM12" s="280"/>
      <c r="DN12" s="280"/>
      <c r="DO12" s="280"/>
      <c r="DP12" s="280"/>
      <c r="DQ12" s="280"/>
      <c r="DR12" s="280"/>
      <c r="DS12" s="280"/>
      <c r="DT12" s="280"/>
      <c r="DU12" s="280"/>
      <c r="DV12" s="280"/>
      <c r="DW12" s="280"/>
      <c r="EM12" s="279" t="s">
        <v>613</v>
      </c>
    </row>
    <row r="13" spans="1:143" s="279"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614</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615</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616</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617</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545</v>
      </c>
      <c r="BQ50" s="1262"/>
      <c r="BR50" s="1262"/>
      <c r="BS50" s="1262"/>
      <c r="BT50" s="1262"/>
      <c r="BU50" s="1262"/>
      <c r="BV50" s="1262"/>
      <c r="BW50" s="1262"/>
      <c r="BX50" s="1262" t="s">
        <v>546</v>
      </c>
      <c r="BY50" s="1262"/>
      <c r="BZ50" s="1262"/>
      <c r="CA50" s="1262"/>
      <c r="CB50" s="1262"/>
      <c r="CC50" s="1262"/>
      <c r="CD50" s="1262"/>
      <c r="CE50" s="1262"/>
      <c r="CF50" s="1262" t="s">
        <v>547</v>
      </c>
      <c r="CG50" s="1262"/>
      <c r="CH50" s="1262"/>
      <c r="CI50" s="1262"/>
      <c r="CJ50" s="1262"/>
      <c r="CK50" s="1262"/>
      <c r="CL50" s="1262"/>
      <c r="CM50" s="1262"/>
      <c r="CN50" s="1262" t="s">
        <v>548</v>
      </c>
      <c r="CO50" s="1262"/>
      <c r="CP50" s="1262"/>
      <c r="CQ50" s="1262"/>
      <c r="CR50" s="1262"/>
      <c r="CS50" s="1262"/>
      <c r="CT50" s="1262"/>
      <c r="CU50" s="1262"/>
      <c r="CV50" s="1262" t="s">
        <v>549</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618</v>
      </c>
      <c r="AO51" s="1266"/>
      <c r="AP51" s="1266"/>
      <c r="AQ51" s="1266"/>
      <c r="AR51" s="1266"/>
      <c r="AS51" s="1266"/>
      <c r="AT51" s="1266"/>
      <c r="AU51" s="1266"/>
      <c r="AV51" s="1266"/>
      <c r="AW51" s="1266"/>
      <c r="AX51" s="1266"/>
      <c r="AY51" s="1266"/>
      <c r="AZ51" s="1266"/>
      <c r="BA51" s="1266"/>
      <c r="BB51" s="1266" t="s">
        <v>619</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8">
        <v>229.4</v>
      </c>
      <c r="BY51" s="1268"/>
      <c r="BZ51" s="1268"/>
      <c r="CA51" s="1268"/>
      <c r="CB51" s="1268"/>
      <c r="CC51" s="1268"/>
      <c r="CD51" s="1268"/>
      <c r="CE51" s="1268"/>
      <c r="CF51" s="1268">
        <v>224.2</v>
      </c>
      <c r="CG51" s="1268"/>
      <c r="CH51" s="1268"/>
      <c r="CI51" s="1268"/>
      <c r="CJ51" s="1268"/>
      <c r="CK51" s="1268"/>
      <c r="CL51" s="1268"/>
      <c r="CM51" s="1268"/>
      <c r="CN51" s="1268">
        <v>218.3</v>
      </c>
      <c r="CO51" s="1268"/>
      <c r="CP51" s="1268"/>
      <c r="CQ51" s="1268"/>
      <c r="CR51" s="1268"/>
      <c r="CS51" s="1268"/>
      <c r="CT51" s="1268"/>
      <c r="CU51" s="1268"/>
      <c r="CV51" s="1268">
        <v>221.7</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620</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8">
        <v>52.8</v>
      </c>
      <c r="BY53" s="1268"/>
      <c r="BZ53" s="1268"/>
      <c r="CA53" s="1268"/>
      <c r="CB53" s="1268"/>
      <c r="CC53" s="1268"/>
      <c r="CD53" s="1268"/>
      <c r="CE53" s="1268"/>
      <c r="CF53" s="1268">
        <v>53.5</v>
      </c>
      <c r="CG53" s="1268"/>
      <c r="CH53" s="1268"/>
      <c r="CI53" s="1268"/>
      <c r="CJ53" s="1268"/>
      <c r="CK53" s="1268"/>
      <c r="CL53" s="1268"/>
      <c r="CM53" s="1268"/>
      <c r="CN53" s="1268">
        <v>53.1</v>
      </c>
      <c r="CO53" s="1268"/>
      <c r="CP53" s="1268"/>
      <c r="CQ53" s="1268"/>
      <c r="CR53" s="1268"/>
      <c r="CS53" s="1268"/>
      <c r="CT53" s="1268"/>
      <c r="CU53" s="1268"/>
      <c r="CV53" s="1268">
        <v>53.6</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621</v>
      </c>
      <c r="AO55" s="1262"/>
      <c r="AP55" s="1262"/>
      <c r="AQ55" s="1262"/>
      <c r="AR55" s="1262"/>
      <c r="AS55" s="1262"/>
      <c r="AT55" s="1262"/>
      <c r="AU55" s="1262"/>
      <c r="AV55" s="1262"/>
      <c r="AW55" s="1262"/>
      <c r="AX55" s="1262"/>
      <c r="AY55" s="1262"/>
      <c r="AZ55" s="1262"/>
      <c r="BA55" s="1262"/>
      <c r="BB55" s="1266" t="s">
        <v>619</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8">
        <v>174.6</v>
      </c>
      <c r="BY55" s="1268"/>
      <c r="BZ55" s="1268"/>
      <c r="CA55" s="1268"/>
      <c r="CB55" s="1268"/>
      <c r="CC55" s="1268"/>
      <c r="CD55" s="1268"/>
      <c r="CE55" s="1268"/>
      <c r="CF55" s="1268">
        <v>173</v>
      </c>
      <c r="CG55" s="1268"/>
      <c r="CH55" s="1268"/>
      <c r="CI55" s="1268"/>
      <c r="CJ55" s="1268"/>
      <c r="CK55" s="1268"/>
      <c r="CL55" s="1268"/>
      <c r="CM55" s="1268"/>
      <c r="CN55" s="1268">
        <v>171.9</v>
      </c>
      <c r="CO55" s="1268"/>
      <c r="CP55" s="1268"/>
      <c r="CQ55" s="1268"/>
      <c r="CR55" s="1268"/>
      <c r="CS55" s="1268"/>
      <c r="CT55" s="1268"/>
      <c r="CU55" s="1268"/>
      <c r="CV55" s="1268">
        <v>173</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620</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8">
        <v>53.3</v>
      </c>
      <c r="BY57" s="1268"/>
      <c r="BZ57" s="1268"/>
      <c r="CA57" s="1268"/>
      <c r="CB57" s="1268"/>
      <c r="CC57" s="1268"/>
      <c r="CD57" s="1268"/>
      <c r="CE57" s="1268"/>
      <c r="CF57" s="1268">
        <v>53.7</v>
      </c>
      <c r="CG57" s="1268"/>
      <c r="CH57" s="1268"/>
      <c r="CI57" s="1268"/>
      <c r="CJ57" s="1268"/>
      <c r="CK57" s="1268"/>
      <c r="CL57" s="1268"/>
      <c r="CM57" s="1268"/>
      <c r="CN57" s="1268">
        <v>55.8</v>
      </c>
      <c r="CO57" s="1268"/>
      <c r="CP57" s="1268"/>
      <c r="CQ57" s="1268"/>
      <c r="CR57" s="1268"/>
      <c r="CS57" s="1268"/>
      <c r="CT57" s="1268"/>
      <c r="CU57" s="1268"/>
      <c r="CV57" s="1268">
        <v>57.2</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622</v>
      </c>
    </row>
    <row r="64" spans="1:109" ht="13" x14ac:dyDescent="0.2">
      <c r="B64" s="1237"/>
      <c r="G64" s="1244"/>
      <c r="I64" s="1278"/>
      <c r="J64" s="1278"/>
      <c r="K64" s="1278"/>
      <c r="L64" s="1278"/>
      <c r="M64" s="1278"/>
      <c r="N64" s="1279"/>
      <c r="AM64" s="1244"/>
      <c r="AN64" s="1244" t="s">
        <v>615</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46" t="s">
        <v>623</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ht="13" x14ac:dyDescent="0.2">
      <c r="B66" s="1237"/>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ht="13" x14ac:dyDescent="0.2">
      <c r="B67" s="1237"/>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ht="13" x14ac:dyDescent="0.2">
      <c r="B68" s="1237"/>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ht="13" x14ac:dyDescent="0.2">
      <c r="B69" s="1237"/>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ht="13" x14ac:dyDescent="0.2">
      <c r="B70" s="1237"/>
      <c r="H70" s="1280"/>
      <c r="I70" s="1280"/>
      <c r="J70" s="1281"/>
      <c r="K70" s="1281"/>
      <c r="L70" s="1282"/>
      <c r="M70" s="1281"/>
      <c r="N70" s="1282"/>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83"/>
      <c r="I71" s="1284"/>
      <c r="J71" s="1281"/>
      <c r="K71" s="1281"/>
      <c r="L71" s="1282"/>
      <c r="M71" s="1281"/>
      <c r="N71" s="1282"/>
      <c r="AM71" s="1283"/>
      <c r="AN71" s="1230" t="s">
        <v>617</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545</v>
      </c>
      <c r="BQ72" s="1262"/>
      <c r="BR72" s="1262"/>
      <c r="BS72" s="1262"/>
      <c r="BT72" s="1262"/>
      <c r="BU72" s="1262"/>
      <c r="BV72" s="1262"/>
      <c r="BW72" s="1262"/>
      <c r="BX72" s="1262" t="s">
        <v>546</v>
      </c>
      <c r="BY72" s="1262"/>
      <c r="BZ72" s="1262"/>
      <c r="CA72" s="1262"/>
      <c r="CB72" s="1262"/>
      <c r="CC72" s="1262"/>
      <c r="CD72" s="1262"/>
      <c r="CE72" s="1262"/>
      <c r="CF72" s="1262" t="s">
        <v>547</v>
      </c>
      <c r="CG72" s="1262"/>
      <c r="CH72" s="1262"/>
      <c r="CI72" s="1262"/>
      <c r="CJ72" s="1262"/>
      <c r="CK72" s="1262"/>
      <c r="CL72" s="1262"/>
      <c r="CM72" s="1262"/>
      <c r="CN72" s="1262" t="s">
        <v>548</v>
      </c>
      <c r="CO72" s="1262"/>
      <c r="CP72" s="1262"/>
      <c r="CQ72" s="1262"/>
      <c r="CR72" s="1262"/>
      <c r="CS72" s="1262"/>
      <c r="CT72" s="1262"/>
      <c r="CU72" s="1262"/>
      <c r="CV72" s="1262" t="s">
        <v>549</v>
      </c>
      <c r="CW72" s="1262"/>
      <c r="CX72" s="1262"/>
      <c r="CY72" s="1262"/>
      <c r="CZ72" s="1262"/>
      <c r="DA72" s="1262"/>
      <c r="DB72" s="1262"/>
      <c r="DC72" s="1262"/>
    </row>
    <row r="73" spans="2:107" ht="13" x14ac:dyDescent="0.2">
      <c r="B73" s="1237"/>
      <c r="G73" s="1263"/>
      <c r="H73" s="1263"/>
      <c r="I73" s="1263"/>
      <c r="J73" s="1263"/>
      <c r="K73" s="1285"/>
      <c r="L73" s="1285"/>
      <c r="M73" s="1285"/>
      <c r="N73" s="1285"/>
      <c r="AM73" s="1255"/>
      <c r="AN73" s="1266" t="s">
        <v>618</v>
      </c>
      <c r="AO73" s="1266"/>
      <c r="AP73" s="1266"/>
      <c r="AQ73" s="1266"/>
      <c r="AR73" s="1266"/>
      <c r="AS73" s="1266"/>
      <c r="AT73" s="1266"/>
      <c r="AU73" s="1266"/>
      <c r="AV73" s="1266"/>
      <c r="AW73" s="1266"/>
      <c r="AX73" s="1266"/>
      <c r="AY73" s="1266"/>
      <c r="AZ73" s="1266"/>
      <c r="BA73" s="1266"/>
      <c r="BB73" s="1266" t="s">
        <v>619</v>
      </c>
      <c r="BC73" s="1266"/>
      <c r="BD73" s="1266"/>
      <c r="BE73" s="1266"/>
      <c r="BF73" s="1266"/>
      <c r="BG73" s="1266"/>
      <c r="BH73" s="1266"/>
      <c r="BI73" s="1266"/>
      <c r="BJ73" s="1266"/>
      <c r="BK73" s="1266"/>
      <c r="BL73" s="1266"/>
      <c r="BM73" s="1266"/>
      <c r="BN73" s="1266"/>
      <c r="BO73" s="1266"/>
      <c r="BP73" s="1268">
        <v>224.6</v>
      </c>
      <c r="BQ73" s="1268"/>
      <c r="BR73" s="1268"/>
      <c r="BS73" s="1268"/>
      <c r="BT73" s="1268"/>
      <c r="BU73" s="1268"/>
      <c r="BV73" s="1268"/>
      <c r="BW73" s="1268"/>
      <c r="BX73" s="1268">
        <v>229.4</v>
      </c>
      <c r="BY73" s="1268"/>
      <c r="BZ73" s="1268"/>
      <c r="CA73" s="1268"/>
      <c r="CB73" s="1268"/>
      <c r="CC73" s="1268"/>
      <c r="CD73" s="1268"/>
      <c r="CE73" s="1268"/>
      <c r="CF73" s="1268">
        <v>224.2</v>
      </c>
      <c r="CG73" s="1268"/>
      <c r="CH73" s="1268"/>
      <c r="CI73" s="1268"/>
      <c r="CJ73" s="1268"/>
      <c r="CK73" s="1268"/>
      <c r="CL73" s="1268"/>
      <c r="CM73" s="1268"/>
      <c r="CN73" s="1268">
        <v>218.3</v>
      </c>
      <c r="CO73" s="1268"/>
      <c r="CP73" s="1268"/>
      <c r="CQ73" s="1268"/>
      <c r="CR73" s="1268"/>
      <c r="CS73" s="1268"/>
      <c r="CT73" s="1268"/>
      <c r="CU73" s="1268"/>
      <c r="CV73" s="1268">
        <v>221.7</v>
      </c>
      <c r="CW73" s="1268"/>
      <c r="CX73" s="1268"/>
      <c r="CY73" s="1268"/>
      <c r="CZ73" s="1268"/>
      <c r="DA73" s="1268"/>
      <c r="DB73" s="1268"/>
      <c r="DC73" s="1268"/>
    </row>
    <row r="74" spans="2:107" ht="13" x14ac:dyDescent="0.2">
      <c r="B74" s="1237"/>
      <c r="G74" s="1263"/>
      <c r="H74" s="1263"/>
      <c r="I74" s="1263"/>
      <c r="J74" s="1263"/>
      <c r="K74" s="1285"/>
      <c r="L74" s="1285"/>
      <c r="M74" s="1285"/>
      <c r="N74" s="1285"/>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624</v>
      </c>
      <c r="BC75" s="1266"/>
      <c r="BD75" s="1266"/>
      <c r="BE75" s="1266"/>
      <c r="BF75" s="1266"/>
      <c r="BG75" s="1266"/>
      <c r="BH75" s="1266"/>
      <c r="BI75" s="1266"/>
      <c r="BJ75" s="1266"/>
      <c r="BK75" s="1266"/>
      <c r="BL75" s="1266"/>
      <c r="BM75" s="1266"/>
      <c r="BN75" s="1266"/>
      <c r="BO75" s="1266"/>
      <c r="BP75" s="1268">
        <v>20.5</v>
      </c>
      <c r="BQ75" s="1268"/>
      <c r="BR75" s="1268"/>
      <c r="BS75" s="1268"/>
      <c r="BT75" s="1268"/>
      <c r="BU75" s="1268"/>
      <c r="BV75" s="1268"/>
      <c r="BW75" s="1268"/>
      <c r="BX75" s="1268">
        <v>19.5</v>
      </c>
      <c r="BY75" s="1268"/>
      <c r="BZ75" s="1268"/>
      <c r="CA75" s="1268"/>
      <c r="CB75" s="1268"/>
      <c r="CC75" s="1268"/>
      <c r="CD75" s="1268"/>
      <c r="CE75" s="1268"/>
      <c r="CF75" s="1268">
        <v>18.2</v>
      </c>
      <c r="CG75" s="1268"/>
      <c r="CH75" s="1268"/>
      <c r="CI75" s="1268"/>
      <c r="CJ75" s="1268"/>
      <c r="CK75" s="1268"/>
      <c r="CL75" s="1268"/>
      <c r="CM75" s="1268"/>
      <c r="CN75" s="1268">
        <v>16.7</v>
      </c>
      <c r="CO75" s="1268"/>
      <c r="CP75" s="1268"/>
      <c r="CQ75" s="1268"/>
      <c r="CR75" s="1268"/>
      <c r="CS75" s="1268"/>
      <c r="CT75" s="1268"/>
      <c r="CU75" s="1268"/>
      <c r="CV75" s="1268">
        <v>15.3</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85"/>
      <c r="L77" s="1285"/>
      <c r="M77" s="1285"/>
      <c r="N77" s="1285"/>
      <c r="AN77" s="1262" t="s">
        <v>621</v>
      </c>
      <c r="AO77" s="1262"/>
      <c r="AP77" s="1262"/>
      <c r="AQ77" s="1262"/>
      <c r="AR77" s="1262"/>
      <c r="AS77" s="1262"/>
      <c r="AT77" s="1262"/>
      <c r="AU77" s="1262"/>
      <c r="AV77" s="1262"/>
      <c r="AW77" s="1262"/>
      <c r="AX77" s="1262"/>
      <c r="AY77" s="1262"/>
      <c r="AZ77" s="1262"/>
      <c r="BA77" s="1262"/>
      <c r="BB77" s="1266" t="s">
        <v>619</v>
      </c>
      <c r="BC77" s="1266"/>
      <c r="BD77" s="1266"/>
      <c r="BE77" s="1266"/>
      <c r="BF77" s="1266"/>
      <c r="BG77" s="1266"/>
      <c r="BH77" s="1266"/>
      <c r="BI77" s="1266"/>
      <c r="BJ77" s="1266"/>
      <c r="BK77" s="1266"/>
      <c r="BL77" s="1266"/>
      <c r="BM77" s="1266"/>
      <c r="BN77" s="1266"/>
      <c r="BO77" s="1266"/>
      <c r="BP77" s="1268">
        <v>169.1</v>
      </c>
      <c r="BQ77" s="1268"/>
      <c r="BR77" s="1268"/>
      <c r="BS77" s="1268"/>
      <c r="BT77" s="1268"/>
      <c r="BU77" s="1268"/>
      <c r="BV77" s="1268"/>
      <c r="BW77" s="1268"/>
      <c r="BX77" s="1268">
        <v>174.6</v>
      </c>
      <c r="BY77" s="1268"/>
      <c r="BZ77" s="1268"/>
      <c r="CA77" s="1268"/>
      <c r="CB77" s="1268"/>
      <c r="CC77" s="1268"/>
      <c r="CD77" s="1268"/>
      <c r="CE77" s="1268"/>
      <c r="CF77" s="1268">
        <v>173</v>
      </c>
      <c r="CG77" s="1268"/>
      <c r="CH77" s="1268"/>
      <c r="CI77" s="1268"/>
      <c r="CJ77" s="1268"/>
      <c r="CK77" s="1268"/>
      <c r="CL77" s="1268"/>
      <c r="CM77" s="1268"/>
      <c r="CN77" s="1268">
        <v>171.9</v>
      </c>
      <c r="CO77" s="1268"/>
      <c r="CP77" s="1268"/>
      <c r="CQ77" s="1268"/>
      <c r="CR77" s="1268"/>
      <c r="CS77" s="1268"/>
      <c r="CT77" s="1268"/>
      <c r="CU77" s="1268"/>
      <c r="CV77" s="1268">
        <v>173</v>
      </c>
      <c r="CW77" s="1268"/>
      <c r="CX77" s="1268"/>
      <c r="CY77" s="1268"/>
      <c r="CZ77" s="1268"/>
      <c r="DA77" s="1268"/>
      <c r="DB77" s="1268"/>
      <c r="DC77" s="1268"/>
    </row>
    <row r="78" spans="2:107" ht="13" x14ac:dyDescent="0.2">
      <c r="B78" s="1237"/>
      <c r="G78" s="1256"/>
      <c r="H78" s="1256"/>
      <c r="I78" s="1256"/>
      <c r="J78" s="1256"/>
      <c r="K78" s="1285"/>
      <c r="L78" s="1285"/>
      <c r="M78" s="1285"/>
      <c r="N78" s="1285"/>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86"/>
      <c r="L79" s="1286"/>
      <c r="M79" s="1286"/>
      <c r="N79" s="1286"/>
      <c r="AN79" s="1262"/>
      <c r="AO79" s="1262"/>
      <c r="AP79" s="1262"/>
      <c r="AQ79" s="1262"/>
      <c r="AR79" s="1262"/>
      <c r="AS79" s="1262"/>
      <c r="AT79" s="1262"/>
      <c r="AU79" s="1262"/>
      <c r="AV79" s="1262"/>
      <c r="AW79" s="1262"/>
      <c r="AX79" s="1262"/>
      <c r="AY79" s="1262"/>
      <c r="AZ79" s="1262"/>
      <c r="BA79" s="1262"/>
      <c r="BB79" s="1266" t="s">
        <v>624</v>
      </c>
      <c r="BC79" s="1266"/>
      <c r="BD79" s="1266"/>
      <c r="BE79" s="1266"/>
      <c r="BF79" s="1266"/>
      <c r="BG79" s="1266"/>
      <c r="BH79" s="1266"/>
      <c r="BI79" s="1266"/>
      <c r="BJ79" s="1266"/>
      <c r="BK79" s="1266"/>
      <c r="BL79" s="1266"/>
      <c r="BM79" s="1266"/>
      <c r="BN79" s="1266"/>
      <c r="BO79" s="1266"/>
      <c r="BP79" s="1268">
        <v>14.1</v>
      </c>
      <c r="BQ79" s="1268"/>
      <c r="BR79" s="1268"/>
      <c r="BS79" s="1268"/>
      <c r="BT79" s="1268"/>
      <c r="BU79" s="1268"/>
      <c r="BV79" s="1268"/>
      <c r="BW79" s="1268"/>
      <c r="BX79" s="1268">
        <v>13.1</v>
      </c>
      <c r="BY79" s="1268"/>
      <c r="BZ79" s="1268"/>
      <c r="CA79" s="1268"/>
      <c r="CB79" s="1268"/>
      <c r="CC79" s="1268"/>
      <c r="CD79" s="1268"/>
      <c r="CE79" s="1268"/>
      <c r="CF79" s="1268">
        <v>12.2</v>
      </c>
      <c r="CG79" s="1268"/>
      <c r="CH79" s="1268"/>
      <c r="CI79" s="1268"/>
      <c r="CJ79" s="1268"/>
      <c r="CK79" s="1268"/>
      <c r="CL79" s="1268"/>
      <c r="CM79" s="1268"/>
      <c r="CN79" s="1268">
        <v>11.7</v>
      </c>
      <c r="CO79" s="1268"/>
      <c r="CP79" s="1268"/>
      <c r="CQ79" s="1268"/>
      <c r="CR79" s="1268"/>
      <c r="CS79" s="1268"/>
      <c r="CT79" s="1268"/>
      <c r="CU79" s="1268"/>
      <c r="CV79" s="1268">
        <v>11.1</v>
      </c>
      <c r="CW79" s="1268"/>
      <c r="CX79" s="1268"/>
      <c r="CY79" s="1268"/>
      <c r="CZ79" s="1268"/>
      <c r="DA79" s="1268"/>
      <c r="DB79" s="1268"/>
      <c r="DC79" s="1268"/>
    </row>
    <row r="80" spans="2:107" ht="13" x14ac:dyDescent="0.2">
      <c r="B80" s="1237"/>
      <c r="G80" s="1256"/>
      <c r="H80" s="1256"/>
      <c r="I80" s="1270"/>
      <c r="J80" s="1270"/>
      <c r="K80" s="1286"/>
      <c r="L80" s="1286"/>
      <c r="M80" s="1286"/>
      <c r="N80" s="1286"/>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88"/>
      <c r="AQ87" s="1288"/>
      <c r="BC87" s="1288"/>
      <c r="BO87" s="1288"/>
      <c r="CA87" s="1288"/>
      <c r="CM87" s="1288"/>
      <c r="CY87" s="1288"/>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1230" customFormat="1" ht="13.5" hidden="1" customHeight="1" x14ac:dyDescent="0.2"/>
    <row r="98" s="1230" customFormat="1" ht="13.5" hidden="1" customHeight="1" x14ac:dyDescent="0.2"/>
    <row r="99" s="1230" customFormat="1" ht="13.5" hidden="1" customHeight="1" x14ac:dyDescent="0.2"/>
    <row r="100" s="1230" customFormat="1" ht="13.5" hidden="1" customHeight="1" x14ac:dyDescent="0.2"/>
    <row r="101" s="1230" customFormat="1" ht="13.5" hidden="1" customHeight="1" x14ac:dyDescent="0.2"/>
    <row r="102" s="1230" customFormat="1" ht="13.5" hidden="1" customHeight="1" x14ac:dyDescent="0.2"/>
    <row r="103" s="1230" customFormat="1" ht="13.5" hidden="1" customHeight="1" x14ac:dyDescent="0.2"/>
    <row r="104" s="1230" customFormat="1" ht="13.5" hidden="1" customHeight="1" x14ac:dyDescent="0.2"/>
    <row r="105" s="1230" customFormat="1" ht="13.5" hidden="1" customHeight="1" x14ac:dyDescent="0.2"/>
    <row r="106" s="1230" customFormat="1" ht="13.5" hidden="1" customHeight="1" x14ac:dyDescent="0.2"/>
    <row r="107" s="1230" customFormat="1" ht="13.5" hidden="1" customHeight="1" x14ac:dyDescent="0.2"/>
    <row r="108" s="1230" customFormat="1" ht="13.5" hidden="1" customHeight="1" x14ac:dyDescent="0.2"/>
    <row r="109" s="1230" customFormat="1" ht="13.5" hidden="1" customHeight="1" x14ac:dyDescent="0.2"/>
    <row r="110" s="1230" customFormat="1" ht="13.5" hidden="1" customHeight="1" x14ac:dyDescent="0.2"/>
    <row r="111" s="1230" customFormat="1" ht="13.5" hidden="1" customHeight="1" x14ac:dyDescent="0.2"/>
    <row r="112" s="1230" customFormat="1" ht="13.5" hidden="1" customHeight="1" x14ac:dyDescent="0.2"/>
    <row r="113" s="1230" customFormat="1" ht="13.5" hidden="1" customHeight="1" x14ac:dyDescent="0.2"/>
    <row r="114" s="1230" customFormat="1" ht="13.5" hidden="1" customHeight="1" x14ac:dyDescent="0.2"/>
    <row r="115" s="1230" customFormat="1" ht="13.5" hidden="1" customHeight="1" x14ac:dyDescent="0.2"/>
    <row r="116" s="1230" customFormat="1" ht="13.5" hidden="1" customHeight="1" x14ac:dyDescent="0.2"/>
    <row r="117" s="1230" customFormat="1" ht="13.5" hidden="1" customHeight="1" x14ac:dyDescent="0.2"/>
    <row r="118" s="1230" customFormat="1" ht="13.5" hidden="1" customHeight="1" x14ac:dyDescent="0.2"/>
    <row r="119" s="1230" customFormat="1" ht="13.5" hidden="1" customHeight="1" x14ac:dyDescent="0.2"/>
    <row r="120" s="1230" customFormat="1" ht="13.5" hidden="1" customHeight="1" x14ac:dyDescent="0.2"/>
    <row r="121" s="1230" customFormat="1" ht="13.5" hidden="1" customHeight="1" x14ac:dyDescent="0.2"/>
    <row r="122" s="1230" customFormat="1" ht="13.5" hidden="1" customHeight="1" x14ac:dyDescent="0.2"/>
    <row r="123" s="1230" customFormat="1" ht="13.5" hidden="1" customHeight="1" x14ac:dyDescent="0.2"/>
    <row r="124" s="1230" customFormat="1" ht="13.5" hidden="1" customHeight="1" x14ac:dyDescent="0.2"/>
    <row r="125" s="1230" customFormat="1" ht="13.5" hidden="1" customHeight="1" x14ac:dyDescent="0.2"/>
    <row r="126" s="1230" customFormat="1" ht="13.5" hidden="1" customHeight="1" x14ac:dyDescent="0.2"/>
    <row r="127" s="1230" customFormat="1" ht="13.5" hidden="1" customHeight="1" x14ac:dyDescent="0.2"/>
    <row r="128" s="1230" customFormat="1" ht="13.5" hidden="1" customHeight="1" x14ac:dyDescent="0.2"/>
    <row r="129" s="1230" customFormat="1" ht="13.5" hidden="1" customHeight="1" x14ac:dyDescent="0.2"/>
    <row r="130" s="1230" customFormat="1" ht="13.5" hidden="1" customHeight="1" x14ac:dyDescent="0.2"/>
    <row r="131" s="1230" customFormat="1" ht="13.5" hidden="1" customHeight="1" x14ac:dyDescent="0.2"/>
    <row r="132" s="1230" customFormat="1" ht="13.5" hidden="1" customHeight="1" x14ac:dyDescent="0.2"/>
    <row r="133" s="1230" customFormat="1" ht="13.5" hidden="1" customHeight="1" x14ac:dyDescent="0.2"/>
    <row r="134" s="1230" customFormat="1" ht="13.5" hidden="1" customHeight="1" x14ac:dyDescent="0.2"/>
    <row r="135" s="1230" customFormat="1" ht="13.5" hidden="1" customHeight="1" x14ac:dyDescent="0.2"/>
    <row r="136" s="1230" customFormat="1" ht="13.5" hidden="1" customHeight="1" x14ac:dyDescent="0.2"/>
    <row r="137" s="1230" customFormat="1" ht="13.5" hidden="1" customHeight="1" x14ac:dyDescent="0.2"/>
    <row r="138" s="1230" customFormat="1" ht="13.5" hidden="1" customHeight="1" x14ac:dyDescent="0.2"/>
    <row r="139" s="1230" customFormat="1" ht="13.5" hidden="1" customHeight="1" x14ac:dyDescent="0.2"/>
    <row r="140" s="1230" customFormat="1" ht="13.5" hidden="1" customHeight="1" x14ac:dyDescent="0.2"/>
    <row r="141" s="1230" customFormat="1" ht="13.5" hidden="1" customHeight="1" x14ac:dyDescent="0.2"/>
    <row r="142" s="1230" customFormat="1" ht="13.5" hidden="1" customHeight="1" x14ac:dyDescent="0.2"/>
    <row r="143" s="1230" customFormat="1" ht="13.5" hidden="1" customHeight="1" x14ac:dyDescent="0.2"/>
    <row r="144" s="1230" customFormat="1" ht="13.5" hidden="1" customHeight="1" x14ac:dyDescent="0.2"/>
    <row r="145" s="1230" customFormat="1" ht="13.5" hidden="1" customHeight="1" x14ac:dyDescent="0.2"/>
    <row r="146" s="1230" customFormat="1" ht="13.5" hidden="1" customHeight="1" x14ac:dyDescent="0.2"/>
    <row r="147" s="1230" customFormat="1" ht="13.5" hidden="1" customHeight="1" x14ac:dyDescent="0.2"/>
    <row r="148" s="1230" customFormat="1" ht="13.5" hidden="1" customHeight="1" x14ac:dyDescent="0.2"/>
    <row r="149" s="1230" customFormat="1" ht="13.5" hidden="1" customHeight="1" x14ac:dyDescent="0.2"/>
    <row r="150" s="1230" customFormat="1" ht="13.5" hidden="1" customHeight="1" x14ac:dyDescent="0.2"/>
    <row r="151" s="1230" customFormat="1" ht="13.5" hidden="1" customHeight="1" x14ac:dyDescent="0.2"/>
    <row r="152" s="1230" customFormat="1" ht="13.5" hidden="1" customHeight="1" x14ac:dyDescent="0.2"/>
    <row r="153" s="1230" customFormat="1" ht="13.5" hidden="1" customHeight="1" x14ac:dyDescent="0.2"/>
    <row r="154" s="1230" customFormat="1" ht="13.5" hidden="1" customHeight="1" x14ac:dyDescent="0.2"/>
    <row r="155" s="1230" customFormat="1" ht="13.5" hidden="1" customHeight="1" x14ac:dyDescent="0.2"/>
    <row r="156" s="1230" customFormat="1" ht="13.5" hidden="1" customHeight="1" x14ac:dyDescent="0.2"/>
    <row r="157" s="1230" customFormat="1" ht="13.5" hidden="1" customHeight="1" x14ac:dyDescent="0.2"/>
    <row r="158" s="1230" customFormat="1" ht="13.5" hidden="1" customHeight="1" x14ac:dyDescent="0.2"/>
    <row r="159" s="1230" customFormat="1" ht="13.5" hidden="1" customHeight="1" x14ac:dyDescent="0.2"/>
    <row r="160" s="1230" customFormat="1" ht="13.5" hidden="1" customHeight="1" x14ac:dyDescent="0.2"/>
  </sheetData>
  <sheetProtection algorithmName="SHA-512" hashValue="xm+6F8SuwWapyV1HmD380dqhpDIjhB5E67mLEi1Qt2NX1CIErdke+6wqZ+UmGtUF6TQ61+9+z9KqFtOh62e87A==" saltValue="CzisiIWLK63RCFf8oKWh3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A7B85-9D4D-429C-971F-3482795E2807}">
  <sheetPr>
    <pageSetUpPr fitToPage="1"/>
  </sheetPr>
  <dimension ref="A1:DR125"/>
  <sheetViews>
    <sheetView showGridLines="0" zoomScaleNormal="100" zoomScaleSheetLayoutView="55" workbookViewId="0">
      <selection activeCell="K32" sqref="K32"/>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492</v>
      </c>
    </row>
  </sheetData>
  <sheetProtection algorithmName="SHA-512" hashValue="ZdLMH76FlPfgWl4yzZoSkwxsG8v6lSI3xgoU6YYe3bmNWMeOru5cRm9x1i9m+HBrZH2gYz8MRUrUgeLVjTbwVw==" saltValue="U3u+BJQf4JeARKn6RRLj8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2E2E3-EC43-4D2E-8FBC-F5F924048D31}">
  <sheetPr>
    <pageSetUpPr fitToPage="1"/>
  </sheetPr>
  <dimension ref="A1:DR125"/>
  <sheetViews>
    <sheetView showGridLines="0" zoomScaleNormal="100" zoomScaleSheetLayoutView="55" workbookViewId="0">
      <selection activeCell="K32" sqref="K32"/>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492</v>
      </c>
    </row>
  </sheetData>
  <sheetProtection algorithmName="SHA-512" hashValue="GcvUmE7ODVx/xQc7saTfHDqsBm07L2wvLhN94kNpTKMXOm78P56sCZCwtMuBTYkf7LJALZQRudEnECY3aliebA==" saltValue="grd7oCOANsMrUoz+PsX9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536</v>
      </c>
      <c r="B3" s="131"/>
      <c r="C3" s="132"/>
      <c r="D3" s="133">
        <v>144938</v>
      </c>
      <c r="E3" s="134"/>
      <c r="F3" s="135">
        <v>97161</v>
      </c>
      <c r="G3" s="136"/>
      <c r="H3" s="137"/>
    </row>
    <row r="4" spans="1:8" x14ac:dyDescent="0.2">
      <c r="A4" s="138"/>
      <c r="B4" s="139"/>
      <c r="C4" s="140"/>
      <c r="D4" s="141">
        <v>27596</v>
      </c>
      <c r="E4" s="142"/>
      <c r="F4" s="143">
        <v>26543</v>
      </c>
      <c r="G4" s="144"/>
      <c r="H4" s="145"/>
    </row>
    <row r="5" spans="1:8" x14ac:dyDescent="0.2">
      <c r="A5" s="126" t="s">
        <v>538</v>
      </c>
      <c r="B5" s="131"/>
      <c r="C5" s="132"/>
      <c r="D5" s="133">
        <v>156076</v>
      </c>
      <c r="E5" s="134"/>
      <c r="F5" s="135">
        <v>101731</v>
      </c>
      <c r="G5" s="136"/>
      <c r="H5" s="137"/>
    </row>
    <row r="6" spans="1:8" x14ac:dyDescent="0.2">
      <c r="A6" s="138"/>
      <c r="B6" s="139"/>
      <c r="C6" s="140"/>
      <c r="D6" s="141">
        <v>18261</v>
      </c>
      <c r="E6" s="142"/>
      <c r="F6" s="143">
        <v>26906</v>
      </c>
      <c r="G6" s="144"/>
      <c r="H6" s="145"/>
    </row>
    <row r="7" spans="1:8" x14ac:dyDescent="0.2">
      <c r="A7" s="126" t="s">
        <v>539</v>
      </c>
      <c r="B7" s="131"/>
      <c r="C7" s="132"/>
      <c r="D7" s="133">
        <v>177773</v>
      </c>
      <c r="E7" s="134"/>
      <c r="F7" s="135">
        <v>108224</v>
      </c>
      <c r="G7" s="136"/>
      <c r="H7" s="137"/>
    </row>
    <row r="8" spans="1:8" x14ac:dyDescent="0.2">
      <c r="A8" s="138"/>
      <c r="B8" s="139"/>
      <c r="C8" s="140"/>
      <c r="D8" s="141">
        <v>23700</v>
      </c>
      <c r="E8" s="142"/>
      <c r="F8" s="143">
        <v>27358</v>
      </c>
      <c r="G8" s="144"/>
      <c r="H8" s="145"/>
    </row>
    <row r="9" spans="1:8" x14ac:dyDescent="0.2">
      <c r="A9" s="126" t="s">
        <v>540</v>
      </c>
      <c r="B9" s="131"/>
      <c r="C9" s="132"/>
      <c r="D9" s="133">
        <v>170096</v>
      </c>
      <c r="E9" s="134"/>
      <c r="F9" s="135">
        <v>105585</v>
      </c>
      <c r="G9" s="136"/>
      <c r="H9" s="137"/>
    </row>
    <row r="10" spans="1:8" x14ac:dyDescent="0.2">
      <c r="A10" s="138"/>
      <c r="B10" s="139"/>
      <c r="C10" s="140"/>
      <c r="D10" s="141">
        <v>22521</v>
      </c>
      <c r="E10" s="142"/>
      <c r="F10" s="143">
        <v>26225</v>
      </c>
      <c r="G10" s="144"/>
      <c r="H10" s="145"/>
    </row>
    <row r="11" spans="1:8" x14ac:dyDescent="0.2">
      <c r="A11" s="126" t="s">
        <v>541</v>
      </c>
      <c r="B11" s="131"/>
      <c r="C11" s="132"/>
      <c r="D11" s="133">
        <v>164700</v>
      </c>
      <c r="E11" s="134"/>
      <c r="F11" s="135">
        <v>111577</v>
      </c>
      <c r="G11" s="136"/>
      <c r="H11" s="137"/>
    </row>
    <row r="12" spans="1:8" x14ac:dyDescent="0.2">
      <c r="A12" s="138"/>
      <c r="B12" s="139"/>
      <c r="C12" s="146"/>
      <c r="D12" s="141">
        <v>23617</v>
      </c>
      <c r="E12" s="142"/>
      <c r="F12" s="143">
        <v>26257</v>
      </c>
      <c r="G12" s="144"/>
      <c r="H12" s="145"/>
    </row>
    <row r="13" spans="1:8" x14ac:dyDescent="0.2">
      <c r="A13" s="126"/>
      <c r="B13" s="131"/>
      <c r="C13" s="147"/>
      <c r="D13" s="148">
        <v>162717</v>
      </c>
      <c r="E13" s="149"/>
      <c r="F13" s="150">
        <v>104856</v>
      </c>
      <c r="G13" s="151"/>
      <c r="H13" s="137"/>
    </row>
    <row r="14" spans="1:8" x14ac:dyDescent="0.2">
      <c r="A14" s="138"/>
      <c r="B14" s="139"/>
      <c r="C14" s="140"/>
      <c r="D14" s="141">
        <v>23139</v>
      </c>
      <c r="E14" s="142"/>
      <c r="F14" s="143">
        <v>26658</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6.25</v>
      </c>
      <c r="C19" s="152">
        <f>ROUND(VALUE(SUBSTITUTE(実質収支比率等に係る経年分析!G$48,"▲","-")),2)</f>
        <v>5.44</v>
      </c>
      <c r="D19" s="152">
        <f>ROUND(VALUE(SUBSTITUTE(実質収支比率等に係る経年分析!H$48,"▲","-")),2)</f>
        <v>6.1</v>
      </c>
      <c r="E19" s="152">
        <f>ROUND(VALUE(SUBSTITUTE(実質収支比率等に係る経年分析!I$48,"▲","-")),2)</f>
        <v>4.8</v>
      </c>
      <c r="F19" s="152">
        <f>ROUND(VALUE(SUBSTITUTE(実質収支比率等に係る経年分析!J$48,"▲","-")),2)</f>
        <v>3.33</v>
      </c>
    </row>
    <row r="20" spans="1:11" x14ac:dyDescent="0.2">
      <c r="A20" s="152" t="s">
        <v>53</v>
      </c>
      <c r="B20" s="152">
        <f>ROUND(VALUE(SUBSTITUTE(実質収支比率等に係る経年分析!F$47,"▲","-")),2)</f>
        <v>6.97</v>
      </c>
      <c r="C20" s="152">
        <f>ROUND(VALUE(SUBSTITUTE(実質収支比率等に係る経年分析!G$47,"▲","-")),2)</f>
        <v>5.68</v>
      </c>
      <c r="D20" s="152">
        <f>ROUND(VALUE(SUBSTITUTE(実質収支比率等に係る経年分析!H$47,"▲","-")),2)</f>
        <v>5.22</v>
      </c>
      <c r="E20" s="152">
        <f>ROUND(VALUE(SUBSTITUTE(実質収支比率等に係る経年分析!I$47,"▲","-")),2)</f>
        <v>5.78</v>
      </c>
      <c r="F20" s="152">
        <f>ROUND(VALUE(SUBSTITUTE(実質収支比率等に係る経年分析!J$47,"▲","-")),2)</f>
        <v>4.66</v>
      </c>
    </row>
    <row r="21" spans="1:11" x14ac:dyDescent="0.2">
      <c r="A21" s="152" t="s">
        <v>54</v>
      </c>
      <c r="B21" s="152">
        <f>IF(ISNUMBER(VALUE(SUBSTITUTE(実質収支比率等に係る経年分析!F$49,"▲","-"))),ROUND(VALUE(SUBSTITUTE(実質収支比率等に係る経年分析!F$49,"▲","-")),2),NA())</f>
        <v>-0.18</v>
      </c>
      <c r="C21" s="152">
        <f>IF(ISNUMBER(VALUE(SUBSTITUTE(実質収支比率等に係る経年分析!G$49,"▲","-"))),ROUND(VALUE(SUBSTITUTE(実質収支比率等に係る経年分析!G$49,"▲","-")),2),NA())</f>
        <v>-2.2799999999999998</v>
      </c>
      <c r="D21" s="152">
        <f>IF(ISNUMBER(VALUE(SUBSTITUTE(実質収支比率等に係る経年分析!H$49,"▲","-"))),ROUND(VALUE(SUBSTITUTE(実質収支比率等に係る経年分析!H$49,"▲","-")),2),NA())</f>
        <v>0.13</v>
      </c>
      <c r="E21" s="152">
        <f>IF(ISNUMBER(VALUE(SUBSTITUTE(実質収支比率等に係る経年分析!I$49,"▲","-"))),ROUND(VALUE(SUBSTITUTE(実質収支比率等に係る経年分析!I$49,"▲","-")),2),NA())</f>
        <v>-0.79</v>
      </c>
      <c r="F21" s="152">
        <f>IF(ISNUMBER(VALUE(SUBSTITUTE(実質収支比率等に係る経年分析!J$49,"▲","-"))),ROUND(VALUE(SUBSTITUTE(実質収支比率等に係る経年分析!J$49,"▲","-")),2),NA())</f>
        <v>-2.69</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7.0000000000000007E-2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証紙収入整理特別会計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0.01</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0.09</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0.15</v>
      </c>
    </row>
    <row r="31" spans="1:11" x14ac:dyDescent="0.2">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0.46</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0.2</v>
      </c>
    </row>
    <row r="32" spans="1:11" x14ac:dyDescent="0.2">
      <c r="A32" s="153" t="str">
        <f>IF(連結実質赤字比率に係る赤字・黒字の構成分析!C$38="",NA(),連結実質赤字比率に係る赤字・黒字の構成分析!C$38)</f>
        <v>流域下水道事業特別会計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0.14000000000000001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0.24</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0.23</v>
      </c>
    </row>
    <row r="33" spans="1:16" x14ac:dyDescent="0.2">
      <c r="A33" s="153" t="str">
        <f>IF(連結実質赤字比率に係る赤字・黒字の構成分析!C$37="",NA(),連結実質赤字比率に係る赤字・黒字の構成分析!C$37)</f>
        <v>港湾整備事業特別会計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0.37</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0.31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0.31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0.28000000000000003</v>
      </c>
    </row>
    <row r="34" spans="1:16" x14ac:dyDescent="0.2">
      <c r="A34" s="153" t="str">
        <f>IF(連結実質赤字比率に係る赤字・黒字の構成分析!C$36="",NA(),連結実質赤字比率に係る赤字・黒字の構成分析!C$36)</f>
        <v>県立病院等事業会計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4.1399999999999997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3.33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2.08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1.48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1.17</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6.25</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5.44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6.09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4.79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3.32</v>
      </c>
    </row>
    <row r="36" spans="1:16" x14ac:dyDescent="0.2">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3.93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3.11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2.74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3.76</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76352</v>
      </c>
      <c r="E42" s="154"/>
      <c r="F42" s="154"/>
      <c r="G42" s="154">
        <f>'実質公債費比率（分子）の構造'!L$52</f>
        <v>76002</v>
      </c>
      <c r="H42" s="154"/>
      <c r="I42" s="154"/>
      <c r="J42" s="154">
        <f>'実質公債費比率（分子）の構造'!M$52</f>
        <v>75277</v>
      </c>
      <c r="K42" s="154"/>
      <c r="L42" s="154"/>
      <c r="M42" s="154">
        <f>'実質公債費比率（分子）の構造'!N$52</f>
        <v>73514</v>
      </c>
      <c r="N42" s="154"/>
      <c r="O42" s="154"/>
      <c r="P42" s="154">
        <f>'実質公債費比率（分子）の構造'!O$52</f>
        <v>72034</v>
      </c>
    </row>
    <row r="43" spans="1:16" x14ac:dyDescent="0.2">
      <c r="A43" s="154" t="s">
        <v>62</v>
      </c>
      <c r="B43" s="154">
        <f>'実質公債費比率（分子）の構造'!K$51</f>
        <v>2</v>
      </c>
      <c r="C43" s="154"/>
      <c r="D43" s="154"/>
      <c r="E43" s="154">
        <f>'実質公債費比率（分子）の構造'!L$51</f>
        <v>1</v>
      </c>
      <c r="F43" s="154"/>
      <c r="G43" s="154"/>
      <c r="H43" s="154">
        <f>'実質公債費比率（分子）の構造'!M$51</f>
        <v>0</v>
      </c>
      <c r="I43" s="154"/>
      <c r="J43" s="154"/>
      <c r="K43" s="154">
        <f>'実質公債費比率（分子）の構造'!N$51</f>
        <v>0</v>
      </c>
      <c r="L43" s="154"/>
      <c r="M43" s="154"/>
      <c r="N43" s="154">
        <f>'実質公債費比率（分子）の構造'!O$51</f>
        <v>1</v>
      </c>
      <c r="O43" s="154"/>
      <c r="P43" s="154"/>
    </row>
    <row r="44" spans="1:16" x14ac:dyDescent="0.2">
      <c r="A44" s="154" t="s">
        <v>63</v>
      </c>
      <c r="B44" s="154">
        <f>'実質公債費比率（分子）の構造'!K$50</f>
        <v>955</v>
      </c>
      <c r="C44" s="154"/>
      <c r="D44" s="154"/>
      <c r="E44" s="154">
        <f>'実質公債費比率（分子）の構造'!L$50</f>
        <v>987</v>
      </c>
      <c r="F44" s="154"/>
      <c r="G44" s="154"/>
      <c r="H44" s="154">
        <f>'実質公債費比率（分子）の構造'!M$50</f>
        <v>904</v>
      </c>
      <c r="I44" s="154"/>
      <c r="J44" s="154"/>
      <c r="K44" s="154">
        <f>'実質公債費比率（分子）の構造'!N$50</f>
        <v>886</v>
      </c>
      <c r="L44" s="154"/>
      <c r="M44" s="154"/>
      <c r="N44" s="154">
        <f>'実質公債費比率（分子）の構造'!O$50</f>
        <v>793</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10094</v>
      </c>
      <c r="C46" s="154"/>
      <c r="D46" s="154"/>
      <c r="E46" s="154">
        <f>'実質公債費比率（分子）の構造'!L$48</f>
        <v>10383</v>
      </c>
      <c r="F46" s="154"/>
      <c r="G46" s="154"/>
      <c r="H46" s="154">
        <f>'実質公債費比率（分子）の構造'!M$48</f>
        <v>10179</v>
      </c>
      <c r="I46" s="154"/>
      <c r="J46" s="154"/>
      <c r="K46" s="154">
        <f>'実質公債費比率（分子）の構造'!N$48</f>
        <v>9718</v>
      </c>
      <c r="L46" s="154"/>
      <c r="M46" s="154"/>
      <c r="N46" s="154">
        <f>'実質公債費比率（分子）の構造'!O$48</f>
        <v>10135</v>
      </c>
      <c r="O46" s="154"/>
      <c r="P46" s="154"/>
    </row>
    <row r="47" spans="1:16" x14ac:dyDescent="0.2">
      <c r="A47" s="154" t="s">
        <v>66</v>
      </c>
      <c r="B47" s="154">
        <f>'実質公債費比率（分子）の構造'!K$47</f>
        <v>897</v>
      </c>
      <c r="C47" s="154"/>
      <c r="D47" s="154"/>
      <c r="E47" s="154">
        <f>'実質公債費比率（分子）の構造'!L$47</f>
        <v>930</v>
      </c>
      <c r="F47" s="154"/>
      <c r="G47" s="154"/>
      <c r="H47" s="154">
        <f>'実質公債費比率（分子）の構造'!M$47</f>
        <v>868</v>
      </c>
      <c r="I47" s="154"/>
      <c r="J47" s="154"/>
      <c r="K47" s="154">
        <f>'実質公債費比率（分子）の構造'!N$47</f>
        <v>1018</v>
      </c>
      <c r="L47" s="154"/>
      <c r="M47" s="154"/>
      <c r="N47" s="154">
        <f>'実質公債費比率（分子）の構造'!O$47</f>
        <v>1118</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130107</v>
      </c>
      <c r="C49" s="154"/>
      <c r="D49" s="154"/>
      <c r="E49" s="154">
        <f>'実質公債費比率（分子）の構造'!L$45</f>
        <v>121454</v>
      </c>
      <c r="F49" s="154"/>
      <c r="G49" s="154"/>
      <c r="H49" s="154">
        <f>'実質公債費比率（分子）の構造'!M$45</f>
        <v>119442</v>
      </c>
      <c r="I49" s="154"/>
      <c r="J49" s="154"/>
      <c r="K49" s="154">
        <f>'実質公債費比率（分子）の構造'!N$45</f>
        <v>111144</v>
      </c>
      <c r="L49" s="154"/>
      <c r="M49" s="154"/>
      <c r="N49" s="154">
        <f>'実質公債費比率（分子）の構造'!O$45</f>
        <v>103838</v>
      </c>
      <c r="O49" s="154"/>
      <c r="P49" s="154"/>
    </row>
    <row r="50" spans="1:16" x14ac:dyDescent="0.2">
      <c r="A50" s="154" t="s">
        <v>69</v>
      </c>
      <c r="B50" s="154" t="e">
        <f>NA()</f>
        <v>#N/A</v>
      </c>
      <c r="C50" s="154">
        <f>IF(ISNUMBER('実質公債費比率（分子）の構造'!K$53),'実質公債費比率（分子）の構造'!K$53,NA())</f>
        <v>65703</v>
      </c>
      <c r="D50" s="154" t="e">
        <f>NA()</f>
        <v>#N/A</v>
      </c>
      <c r="E50" s="154" t="e">
        <f>NA()</f>
        <v>#N/A</v>
      </c>
      <c r="F50" s="154">
        <f>IF(ISNUMBER('実質公債費比率（分子）の構造'!L$53),'実質公債費比率（分子）の構造'!L$53,NA())</f>
        <v>57753</v>
      </c>
      <c r="G50" s="154" t="e">
        <f>NA()</f>
        <v>#N/A</v>
      </c>
      <c r="H50" s="154" t="e">
        <f>NA()</f>
        <v>#N/A</v>
      </c>
      <c r="I50" s="154">
        <f>IF(ISNUMBER('実質公債費比率（分子）の構造'!M$53),'実質公債費比率（分子）の構造'!M$53,NA())</f>
        <v>56116</v>
      </c>
      <c r="J50" s="154" t="e">
        <f>NA()</f>
        <v>#N/A</v>
      </c>
      <c r="K50" s="154" t="e">
        <f>NA()</f>
        <v>#N/A</v>
      </c>
      <c r="L50" s="154">
        <f>IF(ISNUMBER('実質公債費比率（分子）の構造'!N$53),'実質公債費比率（分子）の構造'!N$53,NA())</f>
        <v>49252</v>
      </c>
      <c r="M50" s="154" t="e">
        <f>NA()</f>
        <v>#N/A</v>
      </c>
      <c r="N50" s="154" t="e">
        <f>NA()</f>
        <v>#N/A</v>
      </c>
      <c r="O50" s="154">
        <f>IF(ISNUMBER('実質公債費比率（分子）の構造'!O$53),'実質公債費比率（分子）の構造'!O$53,NA())</f>
        <v>43851</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812083</v>
      </c>
      <c r="E56" s="153"/>
      <c r="F56" s="153"/>
      <c r="G56" s="153">
        <f>'将来負担比率（分子）の構造'!J$52</f>
        <v>789924</v>
      </c>
      <c r="H56" s="153"/>
      <c r="I56" s="153"/>
      <c r="J56" s="153">
        <f>'将来負担比率（分子）の構造'!K$52</f>
        <v>772665</v>
      </c>
      <c r="K56" s="153"/>
      <c r="L56" s="153"/>
      <c r="M56" s="153">
        <f>'将来負担比率（分子）の構造'!L$52</f>
        <v>756104</v>
      </c>
      <c r="N56" s="153"/>
      <c r="O56" s="153"/>
      <c r="P56" s="153">
        <f>'将来負担比率（分子）の構造'!M$52</f>
        <v>739464</v>
      </c>
    </row>
    <row r="57" spans="1:16" x14ac:dyDescent="0.2">
      <c r="A57" s="153" t="s">
        <v>40</v>
      </c>
      <c r="B57" s="153"/>
      <c r="C57" s="153"/>
      <c r="D57" s="153">
        <f>'将来負担比率（分子）の構造'!I$51</f>
        <v>50708</v>
      </c>
      <c r="E57" s="153"/>
      <c r="F57" s="153"/>
      <c r="G57" s="153">
        <f>'将来負担比率（分子）の構造'!J$51</f>
        <v>51519</v>
      </c>
      <c r="H57" s="153"/>
      <c r="I57" s="153"/>
      <c r="J57" s="153">
        <f>'将来負担比率（分子）の構造'!K$51</f>
        <v>51701</v>
      </c>
      <c r="K57" s="153"/>
      <c r="L57" s="153"/>
      <c r="M57" s="153">
        <f>'将来負担比率（分子）の構造'!L$51</f>
        <v>51614</v>
      </c>
      <c r="N57" s="153"/>
      <c r="O57" s="153"/>
      <c r="P57" s="153">
        <f>'将来負担比率（分子）の構造'!M$51</f>
        <v>50633</v>
      </c>
    </row>
    <row r="58" spans="1:16" x14ac:dyDescent="0.2">
      <c r="A58" s="153" t="s">
        <v>39</v>
      </c>
      <c r="B58" s="153"/>
      <c r="C58" s="153"/>
      <c r="D58" s="153">
        <f>'将来負担比率（分子）の構造'!I$50</f>
        <v>103013</v>
      </c>
      <c r="E58" s="153"/>
      <c r="F58" s="153"/>
      <c r="G58" s="153">
        <f>'将来負担比率（分子）の構造'!J$50</f>
        <v>81827</v>
      </c>
      <c r="H58" s="153"/>
      <c r="I58" s="153"/>
      <c r="J58" s="153">
        <f>'将来負担比率（分子）の構造'!K$50</f>
        <v>73178</v>
      </c>
      <c r="K58" s="153"/>
      <c r="L58" s="153"/>
      <c r="M58" s="153">
        <f>'将来負担比率（分子）の構造'!L$50</f>
        <v>75093</v>
      </c>
      <c r="N58" s="153"/>
      <c r="O58" s="153"/>
      <c r="P58" s="153">
        <f>'将来負担比率（分子）の構造'!M$50</f>
        <v>68982</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113</v>
      </c>
      <c r="C61" s="153"/>
      <c r="D61" s="153"/>
      <c r="E61" s="153">
        <f>'将来負担比率（分子）の構造'!J$46</f>
        <v>93</v>
      </c>
      <c r="F61" s="153"/>
      <c r="G61" s="153"/>
      <c r="H61" s="153">
        <f>'将来負担比率（分子）の構造'!K$46</f>
        <v>145</v>
      </c>
      <c r="I61" s="153"/>
      <c r="J61" s="153"/>
      <c r="K61" s="153">
        <f>'将来負担比率（分子）の構造'!L$46</f>
        <v>147</v>
      </c>
      <c r="L61" s="153"/>
      <c r="M61" s="153"/>
      <c r="N61" s="153">
        <f>'将来負担比率（分子）の構造'!M$46</f>
        <v>38</v>
      </c>
      <c r="O61" s="153"/>
      <c r="P61" s="153"/>
    </row>
    <row r="62" spans="1:16" x14ac:dyDescent="0.2">
      <c r="A62" s="153" t="s">
        <v>33</v>
      </c>
      <c r="B62" s="153">
        <f>'将来負担比率（分子）の構造'!I$45</f>
        <v>176451</v>
      </c>
      <c r="C62" s="153"/>
      <c r="D62" s="153"/>
      <c r="E62" s="153">
        <f>'将来負担比率（分子）の構造'!J$45</f>
        <v>178072</v>
      </c>
      <c r="F62" s="153"/>
      <c r="G62" s="153"/>
      <c r="H62" s="153">
        <f>'将来負担比率（分子）の構造'!K$45</f>
        <v>176003</v>
      </c>
      <c r="I62" s="153"/>
      <c r="J62" s="153"/>
      <c r="K62" s="153">
        <f>'将来負担比率（分子）の構造'!L$45</f>
        <v>166113</v>
      </c>
      <c r="L62" s="153"/>
      <c r="M62" s="153"/>
      <c r="N62" s="153">
        <f>'将来負担比率（分子）の構造'!M$45</f>
        <v>161926</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87974</v>
      </c>
      <c r="C64" s="153"/>
      <c r="D64" s="153"/>
      <c r="E64" s="153">
        <f>'将来負担比率（分子）の構造'!J$43</f>
        <v>82443</v>
      </c>
      <c r="F64" s="153"/>
      <c r="G64" s="153"/>
      <c r="H64" s="153">
        <f>'将来負担比率（分子）の構造'!K$43</f>
        <v>70174</v>
      </c>
      <c r="I64" s="153"/>
      <c r="J64" s="153"/>
      <c r="K64" s="153">
        <f>'将来負担比率（分子）の構造'!L$43</f>
        <v>67650</v>
      </c>
      <c r="L64" s="153"/>
      <c r="M64" s="153"/>
      <c r="N64" s="153">
        <f>'将来負担比率（分子）の構造'!M$43</f>
        <v>65680</v>
      </c>
      <c r="O64" s="153"/>
      <c r="P64" s="153"/>
    </row>
    <row r="65" spans="1:16" x14ac:dyDescent="0.2">
      <c r="A65" s="153" t="s">
        <v>30</v>
      </c>
      <c r="B65" s="153">
        <f>'将来負担比率（分子）の構造'!I$42</f>
        <v>5626</v>
      </c>
      <c r="C65" s="153"/>
      <c r="D65" s="153"/>
      <c r="E65" s="153">
        <f>'将来負担比率（分子）の構造'!J$42</f>
        <v>4542</v>
      </c>
      <c r="F65" s="153"/>
      <c r="G65" s="153"/>
      <c r="H65" s="153">
        <f>'将来負担比率（分子）の構造'!K$42</f>
        <v>3627</v>
      </c>
      <c r="I65" s="153"/>
      <c r="J65" s="153"/>
      <c r="K65" s="153">
        <f>'将来負担比率（分子）の構造'!L$42</f>
        <v>2794</v>
      </c>
      <c r="L65" s="153"/>
      <c r="M65" s="153"/>
      <c r="N65" s="153">
        <f>'将来負担比率（分子）の構造'!M$42</f>
        <v>2071</v>
      </c>
      <c r="O65" s="153"/>
      <c r="P65" s="153"/>
    </row>
    <row r="66" spans="1:16" x14ac:dyDescent="0.2">
      <c r="A66" s="153" t="s">
        <v>29</v>
      </c>
      <c r="B66" s="153">
        <f>'将来負担比率（分子）の構造'!I$41</f>
        <v>1439973</v>
      </c>
      <c r="C66" s="153"/>
      <c r="D66" s="153"/>
      <c r="E66" s="153">
        <f>'将来負担比率（分子）の構造'!J$41</f>
        <v>1407168</v>
      </c>
      <c r="F66" s="153"/>
      <c r="G66" s="153"/>
      <c r="H66" s="153">
        <f>'将来負担比率（分子）の構造'!K$41</f>
        <v>1375859</v>
      </c>
      <c r="I66" s="153"/>
      <c r="J66" s="153"/>
      <c r="K66" s="153">
        <f>'将来負担比率（分子）の構造'!L$41</f>
        <v>1355246</v>
      </c>
      <c r="L66" s="153"/>
      <c r="M66" s="153"/>
      <c r="N66" s="153">
        <f>'将来負担比率（分子）の構造'!M$41</f>
        <v>1344487</v>
      </c>
      <c r="O66" s="153"/>
      <c r="P66" s="153"/>
    </row>
    <row r="67" spans="1:16" x14ac:dyDescent="0.2">
      <c r="A67" s="153" t="s">
        <v>73</v>
      </c>
      <c r="B67" s="153" t="e">
        <f>NA()</f>
        <v>#N/A</v>
      </c>
      <c r="C67" s="153">
        <f>IF(ISNUMBER('将来負担比率（分子）の構造'!I$53), IF('将来負担比率（分子）の構造'!I$53 &lt; 0, 0, '将来負担比率（分子）の構造'!I$53), NA())</f>
        <v>744334</v>
      </c>
      <c r="D67" s="153" t="e">
        <f>NA()</f>
        <v>#N/A</v>
      </c>
      <c r="E67" s="153" t="e">
        <f>NA()</f>
        <v>#N/A</v>
      </c>
      <c r="F67" s="153">
        <f>IF(ISNUMBER('将来負担比率（分子）の構造'!J$53), IF('将来負担比率（分子）の構造'!J$53 &lt; 0, 0, '将来負担比率（分子）の構造'!J$53), NA())</f>
        <v>749048</v>
      </c>
      <c r="G67" s="153" t="e">
        <f>NA()</f>
        <v>#N/A</v>
      </c>
      <c r="H67" s="153" t="e">
        <f>NA()</f>
        <v>#N/A</v>
      </c>
      <c r="I67" s="153">
        <f>IF(ISNUMBER('将来負担比率（分子）の構造'!K$53), IF('将来負担比率（分子）の構造'!K$53 &lt; 0, 0, '将来負担比率（分子）の構造'!K$53), NA())</f>
        <v>728265</v>
      </c>
      <c r="J67" s="153" t="e">
        <f>NA()</f>
        <v>#N/A</v>
      </c>
      <c r="K67" s="153" t="e">
        <f>NA()</f>
        <v>#N/A</v>
      </c>
      <c r="L67" s="153">
        <f>IF(ISNUMBER('将来負担比率（分子）の構造'!L$53), IF('将来負担比率（分子）の構造'!L$53 &lt; 0, 0, '将来負担比率（分子）の構造'!L$53), NA())</f>
        <v>709138</v>
      </c>
      <c r="M67" s="153" t="e">
        <f>NA()</f>
        <v>#N/A</v>
      </c>
      <c r="N67" s="153" t="e">
        <f>NA()</f>
        <v>#N/A</v>
      </c>
      <c r="O67" s="153">
        <f>IF(ISNUMBER('将来負担比率（分子）の構造'!M$53), IF('将来負担比率（分子）の構造'!M$53 &lt; 0, 0, '将来負担比率（分子）の構造'!M$53), NA())</f>
        <v>715124</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20819</v>
      </c>
      <c r="C72" s="157">
        <f>基金残高に係る経年分析!G55</f>
        <v>22952</v>
      </c>
      <c r="D72" s="157">
        <f>基金残高に係る経年分析!H55</f>
        <v>18329</v>
      </c>
    </row>
    <row r="73" spans="1:16" x14ac:dyDescent="0.2">
      <c r="A73" s="156" t="s">
        <v>76</v>
      </c>
      <c r="B73" s="157">
        <f>基金残高に係る経年分析!F56</f>
        <v>13553</v>
      </c>
      <c r="C73" s="157">
        <f>基金残高に係る経年分析!G56</f>
        <v>14790</v>
      </c>
      <c r="D73" s="157">
        <f>基金残高に係る経年分析!H56</f>
        <v>14790</v>
      </c>
    </row>
    <row r="74" spans="1:16" x14ac:dyDescent="0.2">
      <c r="A74" s="156" t="s">
        <v>77</v>
      </c>
      <c r="B74" s="157">
        <f>基金残高に係る経年分析!F57</f>
        <v>80380</v>
      </c>
      <c r="C74" s="157">
        <f>基金残高に係る経年分析!G57</f>
        <v>59497</v>
      </c>
      <c r="D74" s="157">
        <f>基金残高に係る経年分析!H57</f>
        <v>53892</v>
      </c>
    </row>
  </sheetData>
  <sheetProtection algorithmName="SHA-512" hashValue="PJgl1czrAWTw8W5QazGC23zIT2qbFA3HSegopbzYwhG2FJamNLYxm9hlLIYGHlPPnIpbS8uPXlBQVvO6xf1BHw==" saltValue="D85q6I8RTrHibnqxyl78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32" sqref="B32:Q32"/>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188</v>
      </c>
      <c r="DD1" s="701"/>
      <c r="DE1" s="701"/>
      <c r="DF1" s="701"/>
      <c r="DG1" s="701"/>
      <c r="DH1" s="701"/>
      <c r="DI1" s="702"/>
      <c r="DK1" s="700" t="s">
        <v>189</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190</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191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193</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194</v>
      </c>
      <c r="S4" s="674"/>
      <c r="T4" s="674"/>
      <c r="U4" s="674"/>
      <c r="V4" s="674"/>
      <c r="W4" s="674"/>
      <c r="X4" s="674"/>
      <c r="Y4" s="675"/>
      <c r="Z4" s="673" t="s">
        <v>195</v>
      </c>
      <c r="AA4" s="674"/>
      <c r="AB4" s="674"/>
      <c r="AC4" s="675"/>
      <c r="AD4" s="673" t="s">
        <v>196</v>
      </c>
      <c r="AE4" s="674"/>
      <c r="AF4" s="674"/>
      <c r="AG4" s="674"/>
      <c r="AH4" s="674"/>
      <c r="AI4" s="674"/>
      <c r="AJ4" s="674"/>
      <c r="AK4" s="675"/>
      <c r="AL4" s="673" t="s">
        <v>195</v>
      </c>
      <c r="AM4" s="674"/>
      <c r="AN4" s="674"/>
      <c r="AO4" s="675"/>
      <c r="AP4" s="703" t="s">
        <v>197</v>
      </c>
      <c r="AQ4" s="703"/>
      <c r="AR4" s="703"/>
      <c r="AS4" s="703"/>
      <c r="AT4" s="703"/>
      <c r="AU4" s="703"/>
      <c r="AV4" s="703"/>
      <c r="AW4" s="703"/>
      <c r="AX4" s="703"/>
      <c r="AY4" s="703"/>
      <c r="AZ4" s="703"/>
      <c r="BA4" s="703"/>
      <c r="BB4" s="703"/>
      <c r="BC4" s="703"/>
      <c r="BD4" s="703" t="s">
        <v>198</v>
      </c>
      <c r="BE4" s="703"/>
      <c r="BF4" s="703"/>
      <c r="BG4" s="703"/>
      <c r="BH4" s="703"/>
      <c r="BI4" s="703"/>
      <c r="BJ4" s="703"/>
      <c r="BK4" s="703"/>
      <c r="BL4" s="703" t="s">
        <v>195</v>
      </c>
      <c r="BM4" s="703"/>
      <c r="BN4" s="703"/>
      <c r="BO4" s="703"/>
      <c r="BP4" s="703" t="s">
        <v>199</v>
      </c>
      <c r="BQ4" s="703"/>
      <c r="BR4" s="703"/>
      <c r="BS4" s="703"/>
      <c r="BT4" s="703"/>
      <c r="BU4" s="703"/>
      <c r="BV4" s="703"/>
      <c r="BW4" s="703"/>
      <c r="BY4" s="673" t="s">
        <v>200</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201</v>
      </c>
      <c r="C5" s="666"/>
      <c r="D5" s="666"/>
      <c r="E5" s="666"/>
      <c r="F5" s="666"/>
      <c r="G5" s="666"/>
      <c r="H5" s="666"/>
      <c r="I5" s="666"/>
      <c r="J5" s="666"/>
      <c r="K5" s="666"/>
      <c r="L5" s="666"/>
      <c r="M5" s="666"/>
      <c r="N5" s="666"/>
      <c r="O5" s="666"/>
      <c r="P5" s="666"/>
      <c r="Q5" s="667"/>
      <c r="R5" s="686">
        <v>155263033</v>
      </c>
      <c r="S5" s="687"/>
      <c r="T5" s="687"/>
      <c r="U5" s="687"/>
      <c r="V5" s="687"/>
      <c r="W5" s="687"/>
      <c r="X5" s="687"/>
      <c r="Y5" s="688"/>
      <c r="Z5" s="698">
        <v>15.6</v>
      </c>
      <c r="AA5" s="698"/>
      <c r="AB5" s="698"/>
      <c r="AC5" s="698"/>
      <c r="AD5" s="699">
        <v>130649628</v>
      </c>
      <c r="AE5" s="699"/>
      <c r="AF5" s="699"/>
      <c r="AG5" s="699"/>
      <c r="AH5" s="699"/>
      <c r="AI5" s="699"/>
      <c r="AJ5" s="699"/>
      <c r="AK5" s="699"/>
      <c r="AL5" s="683">
        <v>35.700000000000003</v>
      </c>
      <c r="AM5" s="684"/>
      <c r="AN5" s="684"/>
      <c r="AO5" s="685"/>
      <c r="AP5" s="665" t="s">
        <v>202</v>
      </c>
      <c r="AQ5" s="666"/>
      <c r="AR5" s="666"/>
      <c r="AS5" s="666"/>
      <c r="AT5" s="666"/>
      <c r="AU5" s="666"/>
      <c r="AV5" s="666"/>
      <c r="AW5" s="666"/>
      <c r="AX5" s="666"/>
      <c r="AY5" s="666"/>
      <c r="AZ5" s="666"/>
      <c r="BA5" s="666"/>
      <c r="BB5" s="666"/>
      <c r="BC5" s="667"/>
      <c r="BD5" s="612">
        <v>155154397</v>
      </c>
      <c r="BE5" s="613"/>
      <c r="BF5" s="613"/>
      <c r="BG5" s="613"/>
      <c r="BH5" s="613"/>
      <c r="BI5" s="613"/>
      <c r="BJ5" s="613"/>
      <c r="BK5" s="614"/>
      <c r="BL5" s="676">
        <v>99.9</v>
      </c>
      <c r="BM5" s="676"/>
      <c r="BN5" s="676"/>
      <c r="BO5" s="676"/>
      <c r="BP5" s="671">
        <v>1369332</v>
      </c>
      <c r="BQ5" s="671"/>
      <c r="BR5" s="671"/>
      <c r="BS5" s="671"/>
      <c r="BT5" s="671"/>
      <c r="BU5" s="671"/>
      <c r="BV5" s="671"/>
      <c r="BW5" s="672"/>
      <c r="BY5" s="673" t="s">
        <v>197</v>
      </c>
      <c r="BZ5" s="674"/>
      <c r="CA5" s="674"/>
      <c r="CB5" s="674"/>
      <c r="CC5" s="674"/>
      <c r="CD5" s="674"/>
      <c r="CE5" s="674"/>
      <c r="CF5" s="674"/>
      <c r="CG5" s="674"/>
      <c r="CH5" s="674"/>
      <c r="CI5" s="674"/>
      <c r="CJ5" s="674"/>
      <c r="CK5" s="674"/>
      <c r="CL5" s="675"/>
      <c r="CM5" s="673" t="s">
        <v>203</v>
      </c>
      <c r="CN5" s="674"/>
      <c r="CO5" s="674"/>
      <c r="CP5" s="674"/>
      <c r="CQ5" s="674"/>
      <c r="CR5" s="674"/>
      <c r="CS5" s="674"/>
      <c r="CT5" s="675"/>
      <c r="CU5" s="673" t="s">
        <v>195</v>
      </c>
      <c r="CV5" s="674"/>
      <c r="CW5" s="674"/>
      <c r="CX5" s="675"/>
      <c r="CY5" s="673" t="s">
        <v>204</v>
      </c>
      <c r="CZ5" s="674"/>
      <c r="DA5" s="674"/>
      <c r="DB5" s="674"/>
      <c r="DC5" s="674"/>
      <c r="DD5" s="674"/>
      <c r="DE5" s="674"/>
      <c r="DF5" s="674"/>
      <c r="DG5" s="674"/>
      <c r="DH5" s="674"/>
      <c r="DI5" s="674"/>
      <c r="DJ5" s="674"/>
      <c r="DK5" s="675"/>
      <c r="DL5" s="673" t="s">
        <v>205</v>
      </c>
      <c r="DM5" s="674"/>
      <c r="DN5" s="674"/>
      <c r="DO5" s="674"/>
      <c r="DP5" s="674"/>
      <c r="DQ5" s="674"/>
      <c r="DR5" s="674"/>
      <c r="DS5" s="674"/>
      <c r="DT5" s="674"/>
      <c r="DU5" s="674"/>
      <c r="DV5" s="674"/>
      <c r="DW5" s="674"/>
      <c r="DX5" s="675"/>
    </row>
    <row r="6" spans="2:138" ht="11.25" customHeight="1" x14ac:dyDescent="0.2">
      <c r="B6" s="609" t="s">
        <v>206</v>
      </c>
      <c r="C6" s="610"/>
      <c r="D6" s="610"/>
      <c r="E6" s="610"/>
      <c r="F6" s="610"/>
      <c r="G6" s="610"/>
      <c r="H6" s="610"/>
      <c r="I6" s="610"/>
      <c r="J6" s="610"/>
      <c r="K6" s="610"/>
      <c r="L6" s="610"/>
      <c r="M6" s="610"/>
      <c r="N6" s="610"/>
      <c r="O6" s="610"/>
      <c r="P6" s="610"/>
      <c r="Q6" s="611"/>
      <c r="R6" s="612">
        <v>23663205</v>
      </c>
      <c r="S6" s="613"/>
      <c r="T6" s="613"/>
      <c r="U6" s="613"/>
      <c r="V6" s="613"/>
      <c r="W6" s="613"/>
      <c r="X6" s="613"/>
      <c r="Y6" s="614"/>
      <c r="Z6" s="676">
        <v>2.4</v>
      </c>
      <c r="AA6" s="676"/>
      <c r="AB6" s="676"/>
      <c r="AC6" s="676"/>
      <c r="AD6" s="671">
        <v>23663205</v>
      </c>
      <c r="AE6" s="671"/>
      <c r="AF6" s="671"/>
      <c r="AG6" s="671"/>
      <c r="AH6" s="671"/>
      <c r="AI6" s="671"/>
      <c r="AJ6" s="671"/>
      <c r="AK6" s="671"/>
      <c r="AL6" s="615">
        <v>6.5</v>
      </c>
      <c r="AM6" s="677"/>
      <c r="AN6" s="677"/>
      <c r="AO6" s="678"/>
      <c r="AP6" s="609" t="s">
        <v>207</v>
      </c>
      <c r="AQ6" s="610"/>
      <c r="AR6" s="610"/>
      <c r="AS6" s="610"/>
      <c r="AT6" s="610"/>
      <c r="AU6" s="610"/>
      <c r="AV6" s="610"/>
      <c r="AW6" s="610"/>
      <c r="AX6" s="610"/>
      <c r="AY6" s="610"/>
      <c r="AZ6" s="610"/>
      <c r="BA6" s="610"/>
      <c r="BB6" s="610"/>
      <c r="BC6" s="611"/>
      <c r="BD6" s="612">
        <v>155154397</v>
      </c>
      <c r="BE6" s="613"/>
      <c r="BF6" s="613"/>
      <c r="BG6" s="613"/>
      <c r="BH6" s="613"/>
      <c r="BI6" s="613"/>
      <c r="BJ6" s="613"/>
      <c r="BK6" s="614"/>
      <c r="BL6" s="676">
        <v>99.9</v>
      </c>
      <c r="BM6" s="676"/>
      <c r="BN6" s="676"/>
      <c r="BO6" s="676"/>
      <c r="BP6" s="671">
        <v>1369332</v>
      </c>
      <c r="BQ6" s="671"/>
      <c r="BR6" s="671"/>
      <c r="BS6" s="671"/>
      <c r="BT6" s="671"/>
      <c r="BU6" s="671"/>
      <c r="BV6" s="671"/>
      <c r="BW6" s="672"/>
      <c r="BY6" s="665" t="s">
        <v>208</v>
      </c>
      <c r="BZ6" s="666"/>
      <c r="CA6" s="666"/>
      <c r="CB6" s="666"/>
      <c r="CC6" s="666"/>
      <c r="CD6" s="666"/>
      <c r="CE6" s="666"/>
      <c r="CF6" s="666"/>
      <c r="CG6" s="666"/>
      <c r="CH6" s="666"/>
      <c r="CI6" s="666"/>
      <c r="CJ6" s="666"/>
      <c r="CK6" s="666"/>
      <c r="CL6" s="667"/>
      <c r="CM6" s="612">
        <v>1404046</v>
      </c>
      <c r="CN6" s="613"/>
      <c r="CO6" s="613"/>
      <c r="CP6" s="613"/>
      <c r="CQ6" s="613"/>
      <c r="CR6" s="613"/>
      <c r="CS6" s="613"/>
      <c r="CT6" s="614"/>
      <c r="CU6" s="676">
        <v>0.2</v>
      </c>
      <c r="CV6" s="676"/>
      <c r="CW6" s="676"/>
      <c r="CX6" s="676"/>
      <c r="CY6" s="618">
        <v>93168</v>
      </c>
      <c r="CZ6" s="613"/>
      <c r="DA6" s="613"/>
      <c r="DB6" s="613"/>
      <c r="DC6" s="613"/>
      <c r="DD6" s="613"/>
      <c r="DE6" s="613"/>
      <c r="DF6" s="613"/>
      <c r="DG6" s="613"/>
      <c r="DH6" s="613"/>
      <c r="DI6" s="613"/>
      <c r="DJ6" s="613"/>
      <c r="DK6" s="614"/>
      <c r="DL6" s="618">
        <v>1334711</v>
      </c>
      <c r="DM6" s="613"/>
      <c r="DN6" s="613"/>
      <c r="DO6" s="613"/>
      <c r="DP6" s="613"/>
      <c r="DQ6" s="613"/>
      <c r="DR6" s="613"/>
      <c r="DS6" s="613"/>
      <c r="DT6" s="613"/>
      <c r="DU6" s="613"/>
      <c r="DV6" s="613"/>
      <c r="DW6" s="613"/>
      <c r="DX6" s="696"/>
    </row>
    <row r="7" spans="2:138" ht="11.25" customHeight="1" x14ac:dyDescent="0.2">
      <c r="B7" s="609" t="s">
        <v>209</v>
      </c>
      <c r="C7" s="610"/>
      <c r="D7" s="610"/>
      <c r="E7" s="610"/>
      <c r="F7" s="610"/>
      <c r="G7" s="610"/>
      <c r="H7" s="610"/>
      <c r="I7" s="610"/>
      <c r="J7" s="610"/>
      <c r="K7" s="610"/>
      <c r="L7" s="610"/>
      <c r="M7" s="610"/>
      <c r="N7" s="610"/>
      <c r="O7" s="610"/>
      <c r="P7" s="610"/>
      <c r="Q7" s="611"/>
      <c r="R7" s="612">
        <v>3139916</v>
      </c>
      <c r="S7" s="613"/>
      <c r="T7" s="613"/>
      <c r="U7" s="613"/>
      <c r="V7" s="613"/>
      <c r="W7" s="613"/>
      <c r="X7" s="613"/>
      <c r="Y7" s="614"/>
      <c r="Z7" s="676">
        <v>0.3</v>
      </c>
      <c r="AA7" s="676"/>
      <c r="AB7" s="676"/>
      <c r="AC7" s="676"/>
      <c r="AD7" s="671">
        <v>3139916</v>
      </c>
      <c r="AE7" s="671"/>
      <c r="AF7" s="671"/>
      <c r="AG7" s="671"/>
      <c r="AH7" s="671"/>
      <c r="AI7" s="671"/>
      <c r="AJ7" s="671"/>
      <c r="AK7" s="671"/>
      <c r="AL7" s="615">
        <v>0.9</v>
      </c>
      <c r="AM7" s="677"/>
      <c r="AN7" s="677"/>
      <c r="AO7" s="678"/>
      <c r="AP7" s="609" t="s">
        <v>210</v>
      </c>
      <c r="AQ7" s="610"/>
      <c r="AR7" s="610"/>
      <c r="AS7" s="610"/>
      <c r="AT7" s="610"/>
      <c r="AU7" s="610"/>
      <c r="AV7" s="610"/>
      <c r="AW7" s="610"/>
      <c r="AX7" s="610"/>
      <c r="AY7" s="610"/>
      <c r="AZ7" s="610"/>
      <c r="BA7" s="610"/>
      <c r="BB7" s="610"/>
      <c r="BC7" s="611"/>
      <c r="BD7" s="612">
        <v>42262219</v>
      </c>
      <c r="BE7" s="613"/>
      <c r="BF7" s="613"/>
      <c r="BG7" s="613"/>
      <c r="BH7" s="613"/>
      <c r="BI7" s="613"/>
      <c r="BJ7" s="613"/>
      <c r="BK7" s="614"/>
      <c r="BL7" s="676">
        <v>27.2</v>
      </c>
      <c r="BM7" s="676"/>
      <c r="BN7" s="676"/>
      <c r="BO7" s="676"/>
      <c r="BP7" s="671">
        <v>1369332</v>
      </c>
      <c r="BQ7" s="671"/>
      <c r="BR7" s="671"/>
      <c r="BS7" s="671"/>
      <c r="BT7" s="671"/>
      <c r="BU7" s="671"/>
      <c r="BV7" s="671"/>
      <c r="BW7" s="672"/>
      <c r="BY7" s="609" t="s">
        <v>211</v>
      </c>
      <c r="BZ7" s="610"/>
      <c r="CA7" s="610"/>
      <c r="CB7" s="610"/>
      <c r="CC7" s="610"/>
      <c r="CD7" s="610"/>
      <c r="CE7" s="610"/>
      <c r="CF7" s="610"/>
      <c r="CG7" s="610"/>
      <c r="CH7" s="610"/>
      <c r="CI7" s="610"/>
      <c r="CJ7" s="610"/>
      <c r="CK7" s="610"/>
      <c r="CL7" s="611"/>
      <c r="CM7" s="612">
        <v>52613303</v>
      </c>
      <c r="CN7" s="613"/>
      <c r="CO7" s="613"/>
      <c r="CP7" s="613"/>
      <c r="CQ7" s="613"/>
      <c r="CR7" s="613"/>
      <c r="CS7" s="613"/>
      <c r="CT7" s="614"/>
      <c r="CU7" s="676">
        <v>5.7</v>
      </c>
      <c r="CV7" s="676"/>
      <c r="CW7" s="676"/>
      <c r="CX7" s="676"/>
      <c r="CY7" s="618">
        <v>2942671</v>
      </c>
      <c r="CZ7" s="613"/>
      <c r="DA7" s="613"/>
      <c r="DB7" s="613"/>
      <c r="DC7" s="613"/>
      <c r="DD7" s="613"/>
      <c r="DE7" s="613"/>
      <c r="DF7" s="613"/>
      <c r="DG7" s="613"/>
      <c r="DH7" s="613"/>
      <c r="DI7" s="613"/>
      <c r="DJ7" s="613"/>
      <c r="DK7" s="614"/>
      <c r="DL7" s="618">
        <v>36199968</v>
      </c>
      <c r="DM7" s="613"/>
      <c r="DN7" s="613"/>
      <c r="DO7" s="613"/>
      <c r="DP7" s="613"/>
      <c r="DQ7" s="613"/>
      <c r="DR7" s="613"/>
      <c r="DS7" s="613"/>
      <c r="DT7" s="613"/>
      <c r="DU7" s="613"/>
      <c r="DV7" s="613"/>
      <c r="DW7" s="613"/>
      <c r="DX7" s="696"/>
    </row>
    <row r="8" spans="2:138" ht="11.25" customHeight="1" x14ac:dyDescent="0.2">
      <c r="B8" s="609" t="s">
        <v>212</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213</v>
      </c>
      <c r="AQ8" s="610"/>
      <c r="AR8" s="610"/>
      <c r="AS8" s="610"/>
      <c r="AT8" s="610"/>
      <c r="AU8" s="610"/>
      <c r="AV8" s="610"/>
      <c r="AW8" s="610"/>
      <c r="AX8" s="610"/>
      <c r="AY8" s="610"/>
      <c r="AZ8" s="610"/>
      <c r="BA8" s="610"/>
      <c r="BB8" s="610"/>
      <c r="BC8" s="611"/>
      <c r="BD8" s="612">
        <v>1532217</v>
      </c>
      <c r="BE8" s="613"/>
      <c r="BF8" s="613"/>
      <c r="BG8" s="613"/>
      <c r="BH8" s="613"/>
      <c r="BI8" s="613"/>
      <c r="BJ8" s="613"/>
      <c r="BK8" s="614"/>
      <c r="BL8" s="676">
        <v>1</v>
      </c>
      <c r="BM8" s="676"/>
      <c r="BN8" s="676"/>
      <c r="BO8" s="676"/>
      <c r="BP8" s="671">
        <v>606971</v>
      </c>
      <c r="BQ8" s="671"/>
      <c r="BR8" s="671"/>
      <c r="BS8" s="671"/>
      <c r="BT8" s="671"/>
      <c r="BU8" s="671"/>
      <c r="BV8" s="671"/>
      <c r="BW8" s="672"/>
      <c r="BY8" s="609" t="s">
        <v>214</v>
      </c>
      <c r="BZ8" s="610"/>
      <c r="CA8" s="610"/>
      <c r="CB8" s="610"/>
      <c r="CC8" s="610"/>
      <c r="CD8" s="610"/>
      <c r="CE8" s="610"/>
      <c r="CF8" s="610"/>
      <c r="CG8" s="610"/>
      <c r="CH8" s="610"/>
      <c r="CI8" s="610"/>
      <c r="CJ8" s="610"/>
      <c r="CK8" s="610"/>
      <c r="CL8" s="611"/>
      <c r="CM8" s="612">
        <v>94822216</v>
      </c>
      <c r="CN8" s="613"/>
      <c r="CO8" s="613"/>
      <c r="CP8" s="613"/>
      <c r="CQ8" s="613"/>
      <c r="CR8" s="613"/>
      <c r="CS8" s="613"/>
      <c r="CT8" s="614"/>
      <c r="CU8" s="615">
        <v>10.3</v>
      </c>
      <c r="CV8" s="677"/>
      <c r="CW8" s="677"/>
      <c r="CX8" s="679"/>
      <c r="CY8" s="618">
        <v>3330042</v>
      </c>
      <c r="CZ8" s="613"/>
      <c r="DA8" s="613"/>
      <c r="DB8" s="613"/>
      <c r="DC8" s="613"/>
      <c r="DD8" s="613"/>
      <c r="DE8" s="613"/>
      <c r="DF8" s="613"/>
      <c r="DG8" s="613"/>
      <c r="DH8" s="613"/>
      <c r="DI8" s="613"/>
      <c r="DJ8" s="613"/>
      <c r="DK8" s="614"/>
      <c r="DL8" s="618">
        <v>79770945</v>
      </c>
      <c r="DM8" s="613"/>
      <c r="DN8" s="613"/>
      <c r="DO8" s="613"/>
      <c r="DP8" s="613"/>
      <c r="DQ8" s="613"/>
      <c r="DR8" s="613"/>
      <c r="DS8" s="613"/>
      <c r="DT8" s="613"/>
      <c r="DU8" s="613"/>
      <c r="DV8" s="613"/>
      <c r="DW8" s="613"/>
      <c r="DX8" s="696"/>
    </row>
    <row r="9" spans="2:138" ht="11.25" customHeight="1" x14ac:dyDescent="0.2">
      <c r="B9" s="609" t="s">
        <v>215</v>
      </c>
      <c r="C9" s="610"/>
      <c r="D9" s="610"/>
      <c r="E9" s="610"/>
      <c r="F9" s="610"/>
      <c r="G9" s="610"/>
      <c r="H9" s="610"/>
      <c r="I9" s="610"/>
      <c r="J9" s="610"/>
      <c r="K9" s="610"/>
      <c r="L9" s="610"/>
      <c r="M9" s="610"/>
      <c r="N9" s="610"/>
      <c r="O9" s="610"/>
      <c r="P9" s="610"/>
      <c r="Q9" s="611"/>
      <c r="R9" s="612" t="s">
        <v>216</v>
      </c>
      <c r="S9" s="613"/>
      <c r="T9" s="613"/>
      <c r="U9" s="613"/>
      <c r="V9" s="613"/>
      <c r="W9" s="613"/>
      <c r="X9" s="613"/>
      <c r="Y9" s="614"/>
      <c r="Z9" s="676" t="s">
        <v>216</v>
      </c>
      <c r="AA9" s="676"/>
      <c r="AB9" s="676"/>
      <c r="AC9" s="676"/>
      <c r="AD9" s="671" t="s">
        <v>128</v>
      </c>
      <c r="AE9" s="671"/>
      <c r="AF9" s="671"/>
      <c r="AG9" s="671"/>
      <c r="AH9" s="671"/>
      <c r="AI9" s="671"/>
      <c r="AJ9" s="671"/>
      <c r="AK9" s="671"/>
      <c r="AL9" s="615" t="s">
        <v>128</v>
      </c>
      <c r="AM9" s="677"/>
      <c r="AN9" s="677"/>
      <c r="AO9" s="678"/>
      <c r="AP9" s="609" t="s">
        <v>217</v>
      </c>
      <c r="AQ9" s="610"/>
      <c r="AR9" s="610"/>
      <c r="AS9" s="610"/>
      <c r="AT9" s="610"/>
      <c r="AU9" s="610"/>
      <c r="AV9" s="610"/>
      <c r="AW9" s="610"/>
      <c r="AX9" s="610"/>
      <c r="AY9" s="610"/>
      <c r="AZ9" s="610"/>
      <c r="BA9" s="610"/>
      <c r="BB9" s="610"/>
      <c r="BC9" s="611"/>
      <c r="BD9" s="612">
        <v>34766092</v>
      </c>
      <c r="BE9" s="613"/>
      <c r="BF9" s="613"/>
      <c r="BG9" s="613"/>
      <c r="BH9" s="613"/>
      <c r="BI9" s="613"/>
      <c r="BJ9" s="613"/>
      <c r="BK9" s="614"/>
      <c r="BL9" s="676">
        <v>22.4</v>
      </c>
      <c r="BM9" s="676"/>
      <c r="BN9" s="676"/>
      <c r="BO9" s="676"/>
      <c r="BP9" s="671" t="s">
        <v>216</v>
      </c>
      <c r="BQ9" s="671"/>
      <c r="BR9" s="671"/>
      <c r="BS9" s="671"/>
      <c r="BT9" s="671"/>
      <c r="BU9" s="671"/>
      <c r="BV9" s="671"/>
      <c r="BW9" s="672"/>
      <c r="BY9" s="609" t="s">
        <v>218</v>
      </c>
      <c r="BZ9" s="610"/>
      <c r="CA9" s="610"/>
      <c r="CB9" s="610"/>
      <c r="CC9" s="610"/>
      <c r="CD9" s="610"/>
      <c r="CE9" s="610"/>
      <c r="CF9" s="610"/>
      <c r="CG9" s="610"/>
      <c r="CH9" s="610"/>
      <c r="CI9" s="610"/>
      <c r="CJ9" s="610"/>
      <c r="CK9" s="610"/>
      <c r="CL9" s="611"/>
      <c r="CM9" s="612">
        <v>55644219</v>
      </c>
      <c r="CN9" s="613"/>
      <c r="CO9" s="613"/>
      <c r="CP9" s="613"/>
      <c r="CQ9" s="613"/>
      <c r="CR9" s="613"/>
      <c r="CS9" s="613"/>
      <c r="CT9" s="614"/>
      <c r="CU9" s="615">
        <v>6.1</v>
      </c>
      <c r="CV9" s="677"/>
      <c r="CW9" s="677"/>
      <c r="CX9" s="679"/>
      <c r="CY9" s="618">
        <v>5670710</v>
      </c>
      <c r="CZ9" s="613"/>
      <c r="DA9" s="613"/>
      <c r="DB9" s="613"/>
      <c r="DC9" s="613"/>
      <c r="DD9" s="613"/>
      <c r="DE9" s="613"/>
      <c r="DF9" s="613"/>
      <c r="DG9" s="613"/>
      <c r="DH9" s="613"/>
      <c r="DI9" s="613"/>
      <c r="DJ9" s="613"/>
      <c r="DK9" s="614"/>
      <c r="DL9" s="618">
        <v>32906300</v>
      </c>
      <c r="DM9" s="613"/>
      <c r="DN9" s="613"/>
      <c r="DO9" s="613"/>
      <c r="DP9" s="613"/>
      <c r="DQ9" s="613"/>
      <c r="DR9" s="613"/>
      <c r="DS9" s="613"/>
      <c r="DT9" s="613"/>
      <c r="DU9" s="613"/>
      <c r="DV9" s="613"/>
      <c r="DW9" s="613"/>
      <c r="DX9" s="696"/>
    </row>
    <row r="10" spans="2:138" ht="11.25" customHeight="1" x14ac:dyDescent="0.2">
      <c r="B10" s="609" t="s">
        <v>219</v>
      </c>
      <c r="C10" s="610"/>
      <c r="D10" s="610"/>
      <c r="E10" s="610"/>
      <c r="F10" s="610"/>
      <c r="G10" s="610"/>
      <c r="H10" s="610"/>
      <c r="I10" s="610"/>
      <c r="J10" s="610"/>
      <c r="K10" s="610"/>
      <c r="L10" s="610"/>
      <c r="M10" s="610"/>
      <c r="N10" s="610"/>
      <c r="O10" s="610"/>
      <c r="P10" s="610"/>
      <c r="Q10" s="611"/>
      <c r="R10" s="612">
        <v>148359</v>
      </c>
      <c r="S10" s="613"/>
      <c r="T10" s="613"/>
      <c r="U10" s="613"/>
      <c r="V10" s="613"/>
      <c r="W10" s="613"/>
      <c r="X10" s="613"/>
      <c r="Y10" s="614"/>
      <c r="Z10" s="676">
        <v>0</v>
      </c>
      <c r="AA10" s="676"/>
      <c r="AB10" s="676"/>
      <c r="AC10" s="676"/>
      <c r="AD10" s="671">
        <v>148359</v>
      </c>
      <c r="AE10" s="671"/>
      <c r="AF10" s="671"/>
      <c r="AG10" s="671"/>
      <c r="AH10" s="671"/>
      <c r="AI10" s="671"/>
      <c r="AJ10" s="671"/>
      <c r="AK10" s="671"/>
      <c r="AL10" s="615">
        <v>0</v>
      </c>
      <c r="AM10" s="677"/>
      <c r="AN10" s="677"/>
      <c r="AO10" s="678"/>
      <c r="AP10" s="609" t="s">
        <v>220</v>
      </c>
      <c r="AQ10" s="610"/>
      <c r="AR10" s="610"/>
      <c r="AS10" s="610"/>
      <c r="AT10" s="610"/>
      <c r="AU10" s="610"/>
      <c r="AV10" s="610"/>
      <c r="AW10" s="610"/>
      <c r="AX10" s="610"/>
      <c r="AY10" s="610"/>
      <c r="AZ10" s="610"/>
      <c r="BA10" s="610"/>
      <c r="BB10" s="610"/>
      <c r="BC10" s="611"/>
      <c r="BD10" s="612">
        <v>1690984</v>
      </c>
      <c r="BE10" s="613"/>
      <c r="BF10" s="613"/>
      <c r="BG10" s="613"/>
      <c r="BH10" s="613"/>
      <c r="BI10" s="613"/>
      <c r="BJ10" s="613"/>
      <c r="BK10" s="614"/>
      <c r="BL10" s="676">
        <v>1.1000000000000001</v>
      </c>
      <c r="BM10" s="676"/>
      <c r="BN10" s="676"/>
      <c r="BO10" s="676"/>
      <c r="BP10" s="671">
        <v>153638</v>
      </c>
      <c r="BQ10" s="671"/>
      <c r="BR10" s="671"/>
      <c r="BS10" s="671"/>
      <c r="BT10" s="671"/>
      <c r="BU10" s="671"/>
      <c r="BV10" s="671"/>
      <c r="BW10" s="672"/>
      <c r="BY10" s="609" t="s">
        <v>221</v>
      </c>
      <c r="BZ10" s="610"/>
      <c r="CA10" s="610"/>
      <c r="CB10" s="610"/>
      <c r="CC10" s="610"/>
      <c r="CD10" s="610"/>
      <c r="CE10" s="610"/>
      <c r="CF10" s="610"/>
      <c r="CG10" s="610"/>
      <c r="CH10" s="610"/>
      <c r="CI10" s="610"/>
      <c r="CJ10" s="610"/>
      <c r="CK10" s="610"/>
      <c r="CL10" s="611"/>
      <c r="CM10" s="612">
        <v>2585994</v>
      </c>
      <c r="CN10" s="613"/>
      <c r="CO10" s="613"/>
      <c r="CP10" s="613"/>
      <c r="CQ10" s="613"/>
      <c r="CR10" s="613"/>
      <c r="CS10" s="613"/>
      <c r="CT10" s="614"/>
      <c r="CU10" s="615">
        <v>0.3</v>
      </c>
      <c r="CV10" s="677"/>
      <c r="CW10" s="677"/>
      <c r="CX10" s="679"/>
      <c r="CY10" s="618">
        <v>53220</v>
      </c>
      <c r="CZ10" s="613"/>
      <c r="DA10" s="613"/>
      <c r="DB10" s="613"/>
      <c r="DC10" s="613"/>
      <c r="DD10" s="613"/>
      <c r="DE10" s="613"/>
      <c r="DF10" s="613"/>
      <c r="DG10" s="613"/>
      <c r="DH10" s="613"/>
      <c r="DI10" s="613"/>
      <c r="DJ10" s="613"/>
      <c r="DK10" s="614"/>
      <c r="DL10" s="618">
        <v>1205589</v>
      </c>
      <c r="DM10" s="613"/>
      <c r="DN10" s="613"/>
      <c r="DO10" s="613"/>
      <c r="DP10" s="613"/>
      <c r="DQ10" s="613"/>
      <c r="DR10" s="613"/>
      <c r="DS10" s="613"/>
      <c r="DT10" s="613"/>
      <c r="DU10" s="613"/>
      <c r="DV10" s="613"/>
      <c r="DW10" s="613"/>
      <c r="DX10" s="696"/>
    </row>
    <row r="11" spans="2:138" ht="11.25" customHeight="1" x14ac:dyDescent="0.2">
      <c r="B11" s="609" t="s">
        <v>222</v>
      </c>
      <c r="C11" s="610"/>
      <c r="D11" s="610"/>
      <c r="E11" s="610"/>
      <c r="F11" s="610"/>
      <c r="G11" s="610"/>
      <c r="H11" s="610"/>
      <c r="I11" s="610"/>
      <c r="J11" s="610"/>
      <c r="K11" s="610"/>
      <c r="L11" s="610"/>
      <c r="M11" s="610"/>
      <c r="N11" s="610"/>
      <c r="O11" s="610"/>
      <c r="P11" s="610"/>
      <c r="Q11" s="611"/>
      <c r="R11" s="612">
        <v>95576</v>
      </c>
      <c r="S11" s="613"/>
      <c r="T11" s="613"/>
      <c r="U11" s="613"/>
      <c r="V11" s="613"/>
      <c r="W11" s="613"/>
      <c r="X11" s="613"/>
      <c r="Y11" s="614"/>
      <c r="Z11" s="676">
        <v>0</v>
      </c>
      <c r="AA11" s="676"/>
      <c r="AB11" s="676"/>
      <c r="AC11" s="676"/>
      <c r="AD11" s="671">
        <v>95576</v>
      </c>
      <c r="AE11" s="671"/>
      <c r="AF11" s="671"/>
      <c r="AG11" s="671"/>
      <c r="AH11" s="671"/>
      <c r="AI11" s="671"/>
      <c r="AJ11" s="671"/>
      <c r="AK11" s="671"/>
      <c r="AL11" s="615">
        <v>0</v>
      </c>
      <c r="AM11" s="677"/>
      <c r="AN11" s="677"/>
      <c r="AO11" s="678"/>
      <c r="AP11" s="609" t="s">
        <v>223</v>
      </c>
      <c r="AQ11" s="610"/>
      <c r="AR11" s="610"/>
      <c r="AS11" s="610"/>
      <c r="AT11" s="610"/>
      <c r="AU11" s="610"/>
      <c r="AV11" s="610"/>
      <c r="AW11" s="610"/>
      <c r="AX11" s="610"/>
      <c r="AY11" s="610"/>
      <c r="AZ11" s="610"/>
      <c r="BA11" s="610"/>
      <c r="BB11" s="610"/>
      <c r="BC11" s="611"/>
      <c r="BD11" s="612">
        <v>3315363</v>
      </c>
      <c r="BE11" s="613"/>
      <c r="BF11" s="613"/>
      <c r="BG11" s="613"/>
      <c r="BH11" s="613"/>
      <c r="BI11" s="613"/>
      <c r="BJ11" s="613"/>
      <c r="BK11" s="614"/>
      <c r="BL11" s="676">
        <v>2.1</v>
      </c>
      <c r="BM11" s="676"/>
      <c r="BN11" s="676"/>
      <c r="BO11" s="676"/>
      <c r="BP11" s="671">
        <v>608723</v>
      </c>
      <c r="BQ11" s="671"/>
      <c r="BR11" s="671"/>
      <c r="BS11" s="671"/>
      <c r="BT11" s="671"/>
      <c r="BU11" s="671"/>
      <c r="BV11" s="671"/>
      <c r="BW11" s="672"/>
      <c r="BY11" s="609" t="s">
        <v>224</v>
      </c>
      <c r="BZ11" s="610"/>
      <c r="CA11" s="610"/>
      <c r="CB11" s="610"/>
      <c r="CC11" s="610"/>
      <c r="CD11" s="610"/>
      <c r="CE11" s="610"/>
      <c r="CF11" s="610"/>
      <c r="CG11" s="610"/>
      <c r="CH11" s="610"/>
      <c r="CI11" s="610"/>
      <c r="CJ11" s="610"/>
      <c r="CK11" s="610"/>
      <c r="CL11" s="611"/>
      <c r="CM11" s="612">
        <v>76050086</v>
      </c>
      <c r="CN11" s="613"/>
      <c r="CO11" s="613"/>
      <c r="CP11" s="613"/>
      <c r="CQ11" s="613"/>
      <c r="CR11" s="613"/>
      <c r="CS11" s="613"/>
      <c r="CT11" s="614"/>
      <c r="CU11" s="615">
        <v>8.3000000000000007</v>
      </c>
      <c r="CV11" s="677"/>
      <c r="CW11" s="677"/>
      <c r="CX11" s="679"/>
      <c r="CY11" s="618">
        <v>52449102</v>
      </c>
      <c r="CZ11" s="613"/>
      <c r="DA11" s="613"/>
      <c r="DB11" s="613"/>
      <c r="DC11" s="613"/>
      <c r="DD11" s="613"/>
      <c r="DE11" s="613"/>
      <c r="DF11" s="613"/>
      <c r="DG11" s="613"/>
      <c r="DH11" s="613"/>
      <c r="DI11" s="613"/>
      <c r="DJ11" s="613"/>
      <c r="DK11" s="614"/>
      <c r="DL11" s="618">
        <v>20679400</v>
      </c>
      <c r="DM11" s="613"/>
      <c r="DN11" s="613"/>
      <c r="DO11" s="613"/>
      <c r="DP11" s="613"/>
      <c r="DQ11" s="613"/>
      <c r="DR11" s="613"/>
      <c r="DS11" s="613"/>
      <c r="DT11" s="613"/>
      <c r="DU11" s="613"/>
      <c r="DV11" s="613"/>
      <c r="DW11" s="613"/>
      <c r="DX11" s="696"/>
    </row>
    <row r="12" spans="2:138" ht="11.25" customHeight="1" x14ac:dyDescent="0.2">
      <c r="B12" s="609" t="s">
        <v>225</v>
      </c>
      <c r="C12" s="610"/>
      <c r="D12" s="610"/>
      <c r="E12" s="610"/>
      <c r="F12" s="610"/>
      <c r="G12" s="610"/>
      <c r="H12" s="610"/>
      <c r="I12" s="610"/>
      <c r="J12" s="610"/>
      <c r="K12" s="610"/>
      <c r="L12" s="610"/>
      <c r="M12" s="610"/>
      <c r="N12" s="610"/>
      <c r="O12" s="610"/>
      <c r="P12" s="610"/>
      <c r="Q12" s="611"/>
      <c r="R12" s="612">
        <v>34117</v>
      </c>
      <c r="S12" s="613"/>
      <c r="T12" s="613"/>
      <c r="U12" s="613"/>
      <c r="V12" s="613"/>
      <c r="W12" s="613"/>
      <c r="X12" s="613"/>
      <c r="Y12" s="614"/>
      <c r="Z12" s="676">
        <v>0</v>
      </c>
      <c r="AA12" s="676"/>
      <c r="AB12" s="676"/>
      <c r="AC12" s="676"/>
      <c r="AD12" s="671">
        <v>34117</v>
      </c>
      <c r="AE12" s="671"/>
      <c r="AF12" s="671"/>
      <c r="AG12" s="671"/>
      <c r="AH12" s="671"/>
      <c r="AI12" s="671"/>
      <c r="AJ12" s="671"/>
      <c r="AK12" s="671"/>
      <c r="AL12" s="615">
        <v>0</v>
      </c>
      <c r="AM12" s="677"/>
      <c r="AN12" s="677"/>
      <c r="AO12" s="678"/>
      <c r="AP12" s="609" t="s">
        <v>226</v>
      </c>
      <c r="AQ12" s="610"/>
      <c r="AR12" s="610"/>
      <c r="AS12" s="610"/>
      <c r="AT12" s="610"/>
      <c r="AU12" s="610"/>
      <c r="AV12" s="610"/>
      <c r="AW12" s="610"/>
      <c r="AX12" s="610"/>
      <c r="AY12" s="610"/>
      <c r="AZ12" s="610"/>
      <c r="BA12" s="610"/>
      <c r="BB12" s="610"/>
      <c r="BC12" s="611"/>
      <c r="BD12" s="612">
        <v>143024</v>
      </c>
      <c r="BE12" s="613"/>
      <c r="BF12" s="613"/>
      <c r="BG12" s="613"/>
      <c r="BH12" s="613"/>
      <c r="BI12" s="613"/>
      <c r="BJ12" s="613"/>
      <c r="BK12" s="614"/>
      <c r="BL12" s="676">
        <v>0.1</v>
      </c>
      <c r="BM12" s="676"/>
      <c r="BN12" s="676"/>
      <c r="BO12" s="676"/>
      <c r="BP12" s="671" t="s">
        <v>216</v>
      </c>
      <c r="BQ12" s="671"/>
      <c r="BR12" s="671"/>
      <c r="BS12" s="671"/>
      <c r="BT12" s="671"/>
      <c r="BU12" s="671"/>
      <c r="BV12" s="671"/>
      <c r="BW12" s="672"/>
      <c r="BY12" s="609" t="s">
        <v>227</v>
      </c>
      <c r="BZ12" s="610"/>
      <c r="CA12" s="610"/>
      <c r="CB12" s="610"/>
      <c r="CC12" s="610"/>
      <c r="CD12" s="610"/>
      <c r="CE12" s="610"/>
      <c r="CF12" s="610"/>
      <c r="CG12" s="610"/>
      <c r="CH12" s="610"/>
      <c r="CI12" s="610"/>
      <c r="CJ12" s="610"/>
      <c r="CK12" s="610"/>
      <c r="CL12" s="611"/>
      <c r="CM12" s="612">
        <v>113735164</v>
      </c>
      <c r="CN12" s="613"/>
      <c r="CO12" s="613"/>
      <c r="CP12" s="613"/>
      <c r="CQ12" s="613"/>
      <c r="CR12" s="613"/>
      <c r="CS12" s="613"/>
      <c r="CT12" s="614"/>
      <c r="CU12" s="615">
        <v>12.4</v>
      </c>
      <c r="CV12" s="677"/>
      <c r="CW12" s="677"/>
      <c r="CX12" s="679"/>
      <c r="CY12" s="618">
        <v>3723355</v>
      </c>
      <c r="CZ12" s="613"/>
      <c r="DA12" s="613"/>
      <c r="DB12" s="613"/>
      <c r="DC12" s="613"/>
      <c r="DD12" s="613"/>
      <c r="DE12" s="613"/>
      <c r="DF12" s="613"/>
      <c r="DG12" s="613"/>
      <c r="DH12" s="613"/>
      <c r="DI12" s="613"/>
      <c r="DJ12" s="613"/>
      <c r="DK12" s="614"/>
      <c r="DL12" s="618">
        <v>8332456</v>
      </c>
      <c r="DM12" s="613"/>
      <c r="DN12" s="613"/>
      <c r="DO12" s="613"/>
      <c r="DP12" s="613"/>
      <c r="DQ12" s="613"/>
      <c r="DR12" s="613"/>
      <c r="DS12" s="613"/>
      <c r="DT12" s="613"/>
      <c r="DU12" s="613"/>
      <c r="DV12" s="613"/>
      <c r="DW12" s="613"/>
      <c r="DX12" s="696"/>
    </row>
    <row r="13" spans="2:138" ht="11.25" customHeight="1" x14ac:dyDescent="0.2">
      <c r="B13" s="609" t="s">
        <v>228</v>
      </c>
      <c r="C13" s="610"/>
      <c r="D13" s="610"/>
      <c r="E13" s="610"/>
      <c r="F13" s="610"/>
      <c r="G13" s="610"/>
      <c r="H13" s="610"/>
      <c r="I13" s="610"/>
      <c r="J13" s="610"/>
      <c r="K13" s="610"/>
      <c r="L13" s="610"/>
      <c r="M13" s="610"/>
      <c r="N13" s="610"/>
      <c r="O13" s="610"/>
      <c r="P13" s="610"/>
      <c r="Q13" s="611"/>
      <c r="R13" s="612">
        <v>20122738</v>
      </c>
      <c r="S13" s="613"/>
      <c r="T13" s="613"/>
      <c r="U13" s="613"/>
      <c r="V13" s="613"/>
      <c r="W13" s="613"/>
      <c r="X13" s="613"/>
      <c r="Y13" s="614"/>
      <c r="Z13" s="676">
        <v>2</v>
      </c>
      <c r="AA13" s="676"/>
      <c r="AB13" s="676"/>
      <c r="AC13" s="676"/>
      <c r="AD13" s="671">
        <v>20122738</v>
      </c>
      <c r="AE13" s="671"/>
      <c r="AF13" s="671"/>
      <c r="AG13" s="671"/>
      <c r="AH13" s="671"/>
      <c r="AI13" s="671"/>
      <c r="AJ13" s="671"/>
      <c r="AK13" s="671"/>
      <c r="AL13" s="615">
        <v>5.5</v>
      </c>
      <c r="AM13" s="677"/>
      <c r="AN13" s="677"/>
      <c r="AO13" s="678"/>
      <c r="AP13" s="609" t="s">
        <v>229</v>
      </c>
      <c r="AQ13" s="610"/>
      <c r="AR13" s="610"/>
      <c r="AS13" s="610"/>
      <c r="AT13" s="610"/>
      <c r="AU13" s="610"/>
      <c r="AV13" s="610"/>
      <c r="AW13" s="610"/>
      <c r="AX13" s="610"/>
      <c r="AY13" s="610"/>
      <c r="AZ13" s="610"/>
      <c r="BA13" s="610"/>
      <c r="BB13" s="610"/>
      <c r="BC13" s="611"/>
      <c r="BD13" s="612">
        <v>532168</v>
      </c>
      <c r="BE13" s="613"/>
      <c r="BF13" s="613"/>
      <c r="BG13" s="613"/>
      <c r="BH13" s="613"/>
      <c r="BI13" s="613"/>
      <c r="BJ13" s="613"/>
      <c r="BK13" s="614"/>
      <c r="BL13" s="676">
        <v>0.3</v>
      </c>
      <c r="BM13" s="676"/>
      <c r="BN13" s="676"/>
      <c r="BO13" s="676"/>
      <c r="BP13" s="671" t="s">
        <v>128</v>
      </c>
      <c r="BQ13" s="671"/>
      <c r="BR13" s="671"/>
      <c r="BS13" s="671"/>
      <c r="BT13" s="671"/>
      <c r="BU13" s="671"/>
      <c r="BV13" s="671"/>
      <c r="BW13" s="672"/>
      <c r="BY13" s="609" t="s">
        <v>230</v>
      </c>
      <c r="BZ13" s="610"/>
      <c r="CA13" s="610"/>
      <c r="CB13" s="610"/>
      <c r="CC13" s="610"/>
      <c r="CD13" s="610"/>
      <c r="CE13" s="610"/>
      <c r="CF13" s="610"/>
      <c r="CG13" s="610"/>
      <c r="CH13" s="610"/>
      <c r="CI13" s="610"/>
      <c r="CJ13" s="610"/>
      <c r="CK13" s="610"/>
      <c r="CL13" s="611"/>
      <c r="CM13" s="612">
        <v>149586164</v>
      </c>
      <c r="CN13" s="613"/>
      <c r="CO13" s="613"/>
      <c r="CP13" s="613"/>
      <c r="CQ13" s="613"/>
      <c r="CR13" s="613"/>
      <c r="CS13" s="613"/>
      <c r="CT13" s="614"/>
      <c r="CU13" s="615">
        <v>16.3</v>
      </c>
      <c r="CV13" s="677"/>
      <c r="CW13" s="677"/>
      <c r="CX13" s="679"/>
      <c r="CY13" s="618">
        <v>127583247</v>
      </c>
      <c r="CZ13" s="613"/>
      <c r="DA13" s="613"/>
      <c r="DB13" s="613"/>
      <c r="DC13" s="613"/>
      <c r="DD13" s="613"/>
      <c r="DE13" s="613"/>
      <c r="DF13" s="613"/>
      <c r="DG13" s="613"/>
      <c r="DH13" s="613"/>
      <c r="DI13" s="613"/>
      <c r="DJ13" s="613"/>
      <c r="DK13" s="614"/>
      <c r="DL13" s="618">
        <v>64221004</v>
      </c>
      <c r="DM13" s="613"/>
      <c r="DN13" s="613"/>
      <c r="DO13" s="613"/>
      <c r="DP13" s="613"/>
      <c r="DQ13" s="613"/>
      <c r="DR13" s="613"/>
      <c r="DS13" s="613"/>
      <c r="DT13" s="613"/>
      <c r="DU13" s="613"/>
      <c r="DV13" s="613"/>
      <c r="DW13" s="613"/>
      <c r="DX13" s="696"/>
    </row>
    <row r="14" spans="2:138" ht="11.25" customHeight="1" x14ac:dyDescent="0.2">
      <c r="B14" s="609" t="s">
        <v>231</v>
      </c>
      <c r="C14" s="610"/>
      <c r="D14" s="610"/>
      <c r="E14" s="610"/>
      <c r="F14" s="610"/>
      <c r="G14" s="610"/>
      <c r="H14" s="610"/>
      <c r="I14" s="610"/>
      <c r="J14" s="610"/>
      <c r="K14" s="610"/>
      <c r="L14" s="610"/>
      <c r="M14" s="610"/>
      <c r="N14" s="610"/>
      <c r="O14" s="610"/>
      <c r="P14" s="610"/>
      <c r="Q14" s="611"/>
      <c r="R14" s="612">
        <v>122498</v>
      </c>
      <c r="S14" s="613"/>
      <c r="T14" s="613"/>
      <c r="U14" s="613"/>
      <c r="V14" s="613"/>
      <c r="W14" s="613"/>
      <c r="X14" s="613"/>
      <c r="Y14" s="614"/>
      <c r="Z14" s="676">
        <v>0</v>
      </c>
      <c r="AA14" s="676"/>
      <c r="AB14" s="676"/>
      <c r="AC14" s="676"/>
      <c r="AD14" s="671">
        <v>122498</v>
      </c>
      <c r="AE14" s="671"/>
      <c r="AF14" s="671"/>
      <c r="AG14" s="671"/>
      <c r="AH14" s="671"/>
      <c r="AI14" s="671"/>
      <c r="AJ14" s="671"/>
      <c r="AK14" s="671"/>
      <c r="AL14" s="615">
        <v>0</v>
      </c>
      <c r="AM14" s="677"/>
      <c r="AN14" s="677"/>
      <c r="AO14" s="678"/>
      <c r="AP14" s="609" t="s">
        <v>232</v>
      </c>
      <c r="AQ14" s="610"/>
      <c r="AR14" s="610"/>
      <c r="AS14" s="610"/>
      <c r="AT14" s="610"/>
      <c r="AU14" s="610"/>
      <c r="AV14" s="610"/>
      <c r="AW14" s="610"/>
      <c r="AX14" s="610"/>
      <c r="AY14" s="610"/>
      <c r="AZ14" s="610"/>
      <c r="BA14" s="610"/>
      <c r="BB14" s="610"/>
      <c r="BC14" s="611"/>
      <c r="BD14" s="612">
        <v>282371</v>
      </c>
      <c r="BE14" s="613"/>
      <c r="BF14" s="613"/>
      <c r="BG14" s="613"/>
      <c r="BH14" s="613"/>
      <c r="BI14" s="613"/>
      <c r="BJ14" s="613"/>
      <c r="BK14" s="614"/>
      <c r="BL14" s="676">
        <v>0.2</v>
      </c>
      <c r="BM14" s="676"/>
      <c r="BN14" s="676"/>
      <c r="BO14" s="676"/>
      <c r="BP14" s="671" t="s">
        <v>128</v>
      </c>
      <c r="BQ14" s="671"/>
      <c r="BR14" s="671"/>
      <c r="BS14" s="671"/>
      <c r="BT14" s="671"/>
      <c r="BU14" s="671"/>
      <c r="BV14" s="671"/>
      <c r="BW14" s="672"/>
      <c r="BY14" s="609" t="s">
        <v>233</v>
      </c>
      <c r="BZ14" s="610"/>
      <c r="CA14" s="610"/>
      <c r="CB14" s="610"/>
      <c r="CC14" s="610"/>
      <c r="CD14" s="610"/>
      <c r="CE14" s="610"/>
      <c r="CF14" s="610"/>
      <c r="CG14" s="610"/>
      <c r="CH14" s="610"/>
      <c r="CI14" s="610"/>
      <c r="CJ14" s="610"/>
      <c r="CK14" s="610"/>
      <c r="CL14" s="611"/>
      <c r="CM14" s="612">
        <v>27427016</v>
      </c>
      <c r="CN14" s="613"/>
      <c r="CO14" s="613"/>
      <c r="CP14" s="613"/>
      <c r="CQ14" s="613"/>
      <c r="CR14" s="613"/>
      <c r="CS14" s="613"/>
      <c r="CT14" s="614"/>
      <c r="CU14" s="615">
        <v>3</v>
      </c>
      <c r="CV14" s="677"/>
      <c r="CW14" s="677"/>
      <c r="CX14" s="679"/>
      <c r="CY14" s="618">
        <v>1835764</v>
      </c>
      <c r="CZ14" s="613"/>
      <c r="DA14" s="613"/>
      <c r="DB14" s="613"/>
      <c r="DC14" s="613"/>
      <c r="DD14" s="613"/>
      <c r="DE14" s="613"/>
      <c r="DF14" s="613"/>
      <c r="DG14" s="613"/>
      <c r="DH14" s="613"/>
      <c r="DI14" s="613"/>
      <c r="DJ14" s="613"/>
      <c r="DK14" s="614"/>
      <c r="DL14" s="618">
        <v>24007431</v>
      </c>
      <c r="DM14" s="613"/>
      <c r="DN14" s="613"/>
      <c r="DO14" s="613"/>
      <c r="DP14" s="613"/>
      <c r="DQ14" s="613"/>
      <c r="DR14" s="613"/>
      <c r="DS14" s="613"/>
      <c r="DT14" s="613"/>
      <c r="DU14" s="613"/>
      <c r="DV14" s="613"/>
      <c r="DW14" s="613"/>
      <c r="DX14" s="696"/>
    </row>
    <row r="15" spans="2:138" ht="11.25" customHeight="1" x14ac:dyDescent="0.2">
      <c r="B15" s="609" t="s">
        <v>234</v>
      </c>
      <c r="C15" s="610"/>
      <c r="D15" s="610"/>
      <c r="E15" s="610"/>
      <c r="F15" s="610"/>
      <c r="G15" s="610"/>
      <c r="H15" s="610"/>
      <c r="I15" s="610"/>
      <c r="J15" s="610"/>
      <c r="K15" s="610"/>
      <c r="L15" s="610"/>
      <c r="M15" s="610"/>
      <c r="N15" s="610"/>
      <c r="O15" s="610"/>
      <c r="P15" s="610"/>
      <c r="Q15" s="611"/>
      <c r="R15" s="612" t="s">
        <v>128</v>
      </c>
      <c r="S15" s="613"/>
      <c r="T15" s="613"/>
      <c r="U15" s="613"/>
      <c r="V15" s="613"/>
      <c r="W15" s="613"/>
      <c r="X15" s="613"/>
      <c r="Y15" s="614"/>
      <c r="Z15" s="676" t="s">
        <v>216</v>
      </c>
      <c r="AA15" s="676"/>
      <c r="AB15" s="676"/>
      <c r="AC15" s="676"/>
      <c r="AD15" s="671" t="s">
        <v>216</v>
      </c>
      <c r="AE15" s="671"/>
      <c r="AF15" s="671"/>
      <c r="AG15" s="671"/>
      <c r="AH15" s="671"/>
      <c r="AI15" s="671"/>
      <c r="AJ15" s="671"/>
      <c r="AK15" s="671"/>
      <c r="AL15" s="615" t="s">
        <v>128</v>
      </c>
      <c r="AM15" s="677"/>
      <c r="AN15" s="677"/>
      <c r="AO15" s="678"/>
      <c r="AP15" s="609" t="s">
        <v>235</v>
      </c>
      <c r="AQ15" s="610"/>
      <c r="AR15" s="610"/>
      <c r="AS15" s="610"/>
      <c r="AT15" s="610"/>
      <c r="AU15" s="610"/>
      <c r="AV15" s="610"/>
      <c r="AW15" s="610"/>
      <c r="AX15" s="610"/>
      <c r="AY15" s="610"/>
      <c r="AZ15" s="610"/>
      <c r="BA15" s="610"/>
      <c r="BB15" s="610"/>
      <c r="BC15" s="611"/>
      <c r="BD15" s="612">
        <v>27039775</v>
      </c>
      <c r="BE15" s="613"/>
      <c r="BF15" s="613"/>
      <c r="BG15" s="613"/>
      <c r="BH15" s="613"/>
      <c r="BI15" s="613"/>
      <c r="BJ15" s="613"/>
      <c r="BK15" s="614"/>
      <c r="BL15" s="676">
        <v>17.399999999999999</v>
      </c>
      <c r="BM15" s="676"/>
      <c r="BN15" s="676"/>
      <c r="BO15" s="676"/>
      <c r="BP15" s="671" t="s">
        <v>216</v>
      </c>
      <c r="BQ15" s="671"/>
      <c r="BR15" s="671"/>
      <c r="BS15" s="671"/>
      <c r="BT15" s="671"/>
      <c r="BU15" s="671"/>
      <c r="BV15" s="671"/>
      <c r="BW15" s="672"/>
      <c r="BY15" s="609" t="s">
        <v>236</v>
      </c>
      <c r="BZ15" s="610"/>
      <c r="CA15" s="610"/>
      <c r="CB15" s="610"/>
      <c r="CC15" s="610"/>
      <c r="CD15" s="610"/>
      <c r="CE15" s="610"/>
      <c r="CF15" s="610"/>
      <c r="CG15" s="610"/>
      <c r="CH15" s="610"/>
      <c r="CI15" s="610"/>
      <c r="CJ15" s="610"/>
      <c r="CK15" s="610"/>
      <c r="CL15" s="611"/>
      <c r="CM15" s="612" t="s">
        <v>216</v>
      </c>
      <c r="CN15" s="613"/>
      <c r="CO15" s="613"/>
      <c r="CP15" s="613"/>
      <c r="CQ15" s="613"/>
      <c r="CR15" s="613"/>
      <c r="CS15" s="613"/>
      <c r="CT15" s="614"/>
      <c r="CU15" s="615" t="s">
        <v>128</v>
      </c>
      <c r="CV15" s="677"/>
      <c r="CW15" s="677"/>
      <c r="CX15" s="679"/>
      <c r="CY15" s="618" t="s">
        <v>128</v>
      </c>
      <c r="CZ15" s="613"/>
      <c r="DA15" s="613"/>
      <c r="DB15" s="613"/>
      <c r="DC15" s="613"/>
      <c r="DD15" s="613"/>
      <c r="DE15" s="613"/>
      <c r="DF15" s="613"/>
      <c r="DG15" s="613"/>
      <c r="DH15" s="613"/>
      <c r="DI15" s="613"/>
      <c r="DJ15" s="613"/>
      <c r="DK15" s="614"/>
      <c r="DL15" s="618" t="s">
        <v>216</v>
      </c>
      <c r="DM15" s="613"/>
      <c r="DN15" s="613"/>
      <c r="DO15" s="613"/>
      <c r="DP15" s="613"/>
      <c r="DQ15" s="613"/>
      <c r="DR15" s="613"/>
      <c r="DS15" s="613"/>
      <c r="DT15" s="613"/>
      <c r="DU15" s="613"/>
      <c r="DV15" s="613"/>
      <c r="DW15" s="613"/>
      <c r="DX15" s="696"/>
    </row>
    <row r="16" spans="2:138" ht="11.25" customHeight="1" x14ac:dyDescent="0.2">
      <c r="B16" s="609" t="s">
        <v>237</v>
      </c>
      <c r="C16" s="610"/>
      <c r="D16" s="610"/>
      <c r="E16" s="610"/>
      <c r="F16" s="610"/>
      <c r="G16" s="610"/>
      <c r="H16" s="610"/>
      <c r="I16" s="610"/>
      <c r="J16" s="610"/>
      <c r="K16" s="610"/>
      <c r="L16" s="610"/>
      <c r="M16" s="610"/>
      <c r="N16" s="610"/>
      <c r="O16" s="610"/>
      <c r="P16" s="610"/>
      <c r="Q16" s="611"/>
      <c r="R16" s="612">
        <v>1375844</v>
      </c>
      <c r="S16" s="613"/>
      <c r="T16" s="613"/>
      <c r="U16" s="613"/>
      <c r="V16" s="613"/>
      <c r="W16" s="613"/>
      <c r="X16" s="613"/>
      <c r="Y16" s="614"/>
      <c r="Z16" s="676">
        <v>0.1</v>
      </c>
      <c r="AA16" s="676"/>
      <c r="AB16" s="676"/>
      <c r="AC16" s="676"/>
      <c r="AD16" s="671">
        <v>1375844</v>
      </c>
      <c r="AE16" s="671"/>
      <c r="AF16" s="671"/>
      <c r="AG16" s="671"/>
      <c r="AH16" s="671"/>
      <c r="AI16" s="671"/>
      <c r="AJ16" s="671"/>
      <c r="AK16" s="671"/>
      <c r="AL16" s="615">
        <v>0.4</v>
      </c>
      <c r="AM16" s="677"/>
      <c r="AN16" s="677"/>
      <c r="AO16" s="678"/>
      <c r="AP16" s="609" t="s">
        <v>238</v>
      </c>
      <c r="AQ16" s="610"/>
      <c r="AR16" s="610"/>
      <c r="AS16" s="610"/>
      <c r="AT16" s="610"/>
      <c r="AU16" s="610"/>
      <c r="AV16" s="610"/>
      <c r="AW16" s="610"/>
      <c r="AX16" s="610"/>
      <c r="AY16" s="610"/>
      <c r="AZ16" s="610"/>
      <c r="BA16" s="610"/>
      <c r="BB16" s="610"/>
      <c r="BC16" s="611"/>
      <c r="BD16" s="612">
        <v>1175630</v>
      </c>
      <c r="BE16" s="613"/>
      <c r="BF16" s="613"/>
      <c r="BG16" s="613"/>
      <c r="BH16" s="613"/>
      <c r="BI16" s="613"/>
      <c r="BJ16" s="613"/>
      <c r="BK16" s="614"/>
      <c r="BL16" s="676">
        <v>0.8</v>
      </c>
      <c r="BM16" s="676"/>
      <c r="BN16" s="676"/>
      <c r="BO16" s="676"/>
      <c r="BP16" s="671" t="s">
        <v>128</v>
      </c>
      <c r="BQ16" s="671"/>
      <c r="BR16" s="671"/>
      <c r="BS16" s="671"/>
      <c r="BT16" s="671"/>
      <c r="BU16" s="671"/>
      <c r="BV16" s="671"/>
      <c r="BW16" s="672"/>
      <c r="BY16" s="609" t="s">
        <v>239</v>
      </c>
      <c r="BZ16" s="610"/>
      <c r="CA16" s="610"/>
      <c r="CB16" s="610"/>
      <c r="CC16" s="610"/>
      <c r="CD16" s="610"/>
      <c r="CE16" s="610"/>
      <c r="CF16" s="610"/>
      <c r="CG16" s="610"/>
      <c r="CH16" s="610"/>
      <c r="CI16" s="610"/>
      <c r="CJ16" s="610"/>
      <c r="CK16" s="610"/>
      <c r="CL16" s="611"/>
      <c r="CM16" s="612">
        <v>147488112</v>
      </c>
      <c r="CN16" s="613"/>
      <c r="CO16" s="613"/>
      <c r="CP16" s="613"/>
      <c r="CQ16" s="613"/>
      <c r="CR16" s="613"/>
      <c r="CS16" s="613"/>
      <c r="CT16" s="614"/>
      <c r="CU16" s="615">
        <v>16</v>
      </c>
      <c r="CV16" s="677"/>
      <c r="CW16" s="677"/>
      <c r="CX16" s="679"/>
      <c r="CY16" s="618">
        <v>5807854</v>
      </c>
      <c r="CZ16" s="613"/>
      <c r="DA16" s="613"/>
      <c r="DB16" s="613"/>
      <c r="DC16" s="613"/>
      <c r="DD16" s="613"/>
      <c r="DE16" s="613"/>
      <c r="DF16" s="613"/>
      <c r="DG16" s="613"/>
      <c r="DH16" s="613"/>
      <c r="DI16" s="613"/>
      <c r="DJ16" s="613"/>
      <c r="DK16" s="614"/>
      <c r="DL16" s="618">
        <v>110015253</v>
      </c>
      <c r="DM16" s="613"/>
      <c r="DN16" s="613"/>
      <c r="DO16" s="613"/>
      <c r="DP16" s="613"/>
      <c r="DQ16" s="613"/>
      <c r="DR16" s="613"/>
      <c r="DS16" s="613"/>
      <c r="DT16" s="613"/>
      <c r="DU16" s="613"/>
      <c r="DV16" s="613"/>
      <c r="DW16" s="613"/>
      <c r="DX16" s="696"/>
    </row>
    <row r="17" spans="2:128" ht="11.25" customHeight="1" x14ac:dyDescent="0.2">
      <c r="B17" s="609" t="s">
        <v>240</v>
      </c>
      <c r="C17" s="610"/>
      <c r="D17" s="610"/>
      <c r="E17" s="610"/>
      <c r="F17" s="610"/>
      <c r="G17" s="610"/>
      <c r="H17" s="610"/>
      <c r="I17" s="610"/>
      <c r="J17" s="610"/>
      <c r="K17" s="610"/>
      <c r="L17" s="610"/>
      <c r="M17" s="610"/>
      <c r="N17" s="610"/>
      <c r="O17" s="610"/>
      <c r="P17" s="610"/>
      <c r="Q17" s="611"/>
      <c r="R17" s="612">
        <v>516626</v>
      </c>
      <c r="S17" s="613"/>
      <c r="T17" s="613"/>
      <c r="U17" s="613"/>
      <c r="V17" s="613"/>
      <c r="W17" s="613"/>
      <c r="X17" s="613"/>
      <c r="Y17" s="614"/>
      <c r="Z17" s="676">
        <v>0.1</v>
      </c>
      <c r="AA17" s="676"/>
      <c r="AB17" s="676"/>
      <c r="AC17" s="676"/>
      <c r="AD17" s="671">
        <v>516626</v>
      </c>
      <c r="AE17" s="671"/>
      <c r="AF17" s="671"/>
      <c r="AG17" s="671"/>
      <c r="AH17" s="671"/>
      <c r="AI17" s="671"/>
      <c r="AJ17" s="671"/>
      <c r="AK17" s="671"/>
      <c r="AL17" s="615">
        <v>0.1</v>
      </c>
      <c r="AM17" s="677"/>
      <c r="AN17" s="677"/>
      <c r="AO17" s="678"/>
      <c r="AP17" s="609" t="s">
        <v>241</v>
      </c>
      <c r="AQ17" s="610"/>
      <c r="AR17" s="610"/>
      <c r="AS17" s="610"/>
      <c r="AT17" s="610"/>
      <c r="AU17" s="610"/>
      <c r="AV17" s="610"/>
      <c r="AW17" s="610"/>
      <c r="AX17" s="610"/>
      <c r="AY17" s="610"/>
      <c r="AZ17" s="610"/>
      <c r="BA17" s="610"/>
      <c r="BB17" s="610"/>
      <c r="BC17" s="611"/>
      <c r="BD17" s="612">
        <v>25864145</v>
      </c>
      <c r="BE17" s="613"/>
      <c r="BF17" s="613"/>
      <c r="BG17" s="613"/>
      <c r="BH17" s="613"/>
      <c r="BI17" s="613"/>
      <c r="BJ17" s="613"/>
      <c r="BK17" s="614"/>
      <c r="BL17" s="676">
        <v>16.7</v>
      </c>
      <c r="BM17" s="676"/>
      <c r="BN17" s="676"/>
      <c r="BO17" s="676"/>
      <c r="BP17" s="671" t="s">
        <v>128</v>
      </c>
      <c r="BQ17" s="671"/>
      <c r="BR17" s="671"/>
      <c r="BS17" s="671"/>
      <c r="BT17" s="671"/>
      <c r="BU17" s="671"/>
      <c r="BV17" s="671"/>
      <c r="BW17" s="672"/>
      <c r="BY17" s="609" t="s">
        <v>242</v>
      </c>
      <c r="BZ17" s="610"/>
      <c r="CA17" s="610"/>
      <c r="CB17" s="610"/>
      <c r="CC17" s="610"/>
      <c r="CD17" s="610"/>
      <c r="CE17" s="610"/>
      <c r="CF17" s="610"/>
      <c r="CG17" s="610"/>
      <c r="CH17" s="610"/>
      <c r="CI17" s="610"/>
      <c r="CJ17" s="610"/>
      <c r="CK17" s="610"/>
      <c r="CL17" s="611"/>
      <c r="CM17" s="612">
        <v>69636005</v>
      </c>
      <c r="CN17" s="613"/>
      <c r="CO17" s="613"/>
      <c r="CP17" s="613"/>
      <c r="CQ17" s="613"/>
      <c r="CR17" s="613"/>
      <c r="CS17" s="613"/>
      <c r="CT17" s="614"/>
      <c r="CU17" s="615">
        <v>7.6</v>
      </c>
      <c r="CV17" s="677"/>
      <c r="CW17" s="677"/>
      <c r="CX17" s="679"/>
      <c r="CY17" s="618" t="s">
        <v>216</v>
      </c>
      <c r="CZ17" s="613"/>
      <c r="DA17" s="613"/>
      <c r="DB17" s="613"/>
      <c r="DC17" s="613"/>
      <c r="DD17" s="613"/>
      <c r="DE17" s="613"/>
      <c r="DF17" s="613"/>
      <c r="DG17" s="613"/>
      <c r="DH17" s="613"/>
      <c r="DI17" s="613"/>
      <c r="DJ17" s="613"/>
      <c r="DK17" s="614"/>
      <c r="DL17" s="618">
        <v>3574339</v>
      </c>
      <c r="DM17" s="613"/>
      <c r="DN17" s="613"/>
      <c r="DO17" s="613"/>
      <c r="DP17" s="613"/>
      <c r="DQ17" s="613"/>
      <c r="DR17" s="613"/>
      <c r="DS17" s="613"/>
      <c r="DT17" s="613"/>
      <c r="DU17" s="613"/>
      <c r="DV17" s="613"/>
      <c r="DW17" s="613"/>
      <c r="DX17" s="696"/>
    </row>
    <row r="18" spans="2:128" ht="11.25" customHeight="1" x14ac:dyDescent="0.2">
      <c r="B18" s="609" t="s">
        <v>243</v>
      </c>
      <c r="C18" s="610"/>
      <c r="D18" s="610"/>
      <c r="E18" s="610"/>
      <c r="F18" s="610"/>
      <c r="G18" s="610"/>
      <c r="H18" s="610"/>
      <c r="I18" s="610"/>
      <c r="J18" s="610"/>
      <c r="K18" s="610"/>
      <c r="L18" s="610"/>
      <c r="M18" s="610"/>
      <c r="N18" s="610"/>
      <c r="O18" s="610"/>
      <c r="P18" s="610"/>
      <c r="Q18" s="611"/>
      <c r="R18" s="612">
        <v>111707</v>
      </c>
      <c r="S18" s="613"/>
      <c r="T18" s="613"/>
      <c r="U18" s="613"/>
      <c r="V18" s="613"/>
      <c r="W18" s="613"/>
      <c r="X18" s="613"/>
      <c r="Y18" s="614"/>
      <c r="Z18" s="676">
        <v>0</v>
      </c>
      <c r="AA18" s="676"/>
      <c r="AB18" s="676"/>
      <c r="AC18" s="676"/>
      <c r="AD18" s="671">
        <v>111707</v>
      </c>
      <c r="AE18" s="671"/>
      <c r="AF18" s="671"/>
      <c r="AG18" s="671"/>
      <c r="AH18" s="671"/>
      <c r="AI18" s="671"/>
      <c r="AJ18" s="671"/>
      <c r="AK18" s="671"/>
      <c r="AL18" s="615">
        <v>0</v>
      </c>
      <c r="AM18" s="677"/>
      <c r="AN18" s="677"/>
      <c r="AO18" s="678"/>
      <c r="AP18" s="609" t="s">
        <v>244</v>
      </c>
      <c r="AQ18" s="610"/>
      <c r="AR18" s="610"/>
      <c r="AS18" s="610"/>
      <c r="AT18" s="610"/>
      <c r="AU18" s="610"/>
      <c r="AV18" s="610"/>
      <c r="AW18" s="610"/>
      <c r="AX18" s="610"/>
      <c r="AY18" s="610"/>
      <c r="AZ18" s="610"/>
      <c r="BA18" s="610"/>
      <c r="BB18" s="610"/>
      <c r="BC18" s="611"/>
      <c r="BD18" s="612">
        <v>46571243</v>
      </c>
      <c r="BE18" s="613"/>
      <c r="BF18" s="613"/>
      <c r="BG18" s="613"/>
      <c r="BH18" s="613"/>
      <c r="BI18" s="613"/>
      <c r="BJ18" s="613"/>
      <c r="BK18" s="614"/>
      <c r="BL18" s="676">
        <v>30</v>
      </c>
      <c r="BM18" s="676"/>
      <c r="BN18" s="676"/>
      <c r="BO18" s="676"/>
      <c r="BP18" s="671" t="s">
        <v>216</v>
      </c>
      <c r="BQ18" s="671"/>
      <c r="BR18" s="671"/>
      <c r="BS18" s="671"/>
      <c r="BT18" s="671"/>
      <c r="BU18" s="671"/>
      <c r="BV18" s="671"/>
      <c r="BW18" s="672"/>
      <c r="BY18" s="609" t="s">
        <v>245</v>
      </c>
      <c r="BZ18" s="610"/>
      <c r="CA18" s="610"/>
      <c r="CB18" s="610"/>
      <c r="CC18" s="610"/>
      <c r="CD18" s="610"/>
      <c r="CE18" s="610"/>
      <c r="CF18" s="610"/>
      <c r="CG18" s="610"/>
      <c r="CH18" s="610"/>
      <c r="CI18" s="610"/>
      <c r="CJ18" s="610"/>
      <c r="CK18" s="610"/>
      <c r="CL18" s="611"/>
      <c r="CM18" s="612">
        <v>105182137</v>
      </c>
      <c r="CN18" s="613"/>
      <c r="CO18" s="613"/>
      <c r="CP18" s="613"/>
      <c r="CQ18" s="613"/>
      <c r="CR18" s="613"/>
      <c r="CS18" s="613"/>
      <c r="CT18" s="614"/>
      <c r="CU18" s="615">
        <v>11.4</v>
      </c>
      <c r="CV18" s="677"/>
      <c r="CW18" s="677"/>
      <c r="CX18" s="679"/>
      <c r="CY18" s="618" t="s">
        <v>216</v>
      </c>
      <c r="CZ18" s="613"/>
      <c r="DA18" s="613"/>
      <c r="DB18" s="613"/>
      <c r="DC18" s="613"/>
      <c r="DD18" s="613"/>
      <c r="DE18" s="613"/>
      <c r="DF18" s="613"/>
      <c r="DG18" s="613"/>
      <c r="DH18" s="613"/>
      <c r="DI18" s="613"/>
      <c r="DJ18" s="613"/>
      <c r="DK18" s="614"/>
      <c r="DL18" s="618">
        <v>103624429</v>
      </c>
      <c r="DM18" s="613"/>
      <c r="DN18" s="613"/>
      <c r="DO18" s="613"/>
      <c r="DP18" s="613"/>
      <c r="DQ18" s="613"/>
      <c r="DR18" s="613"/>
      <c r="DS18" s="613"/>
      <c r="DT18" s="613"/>
      <c r="DU18" s="613"/>
      <c r="DV18" s="613"/>
      <c r="DW18" s="613"/>
      <c r="DX18" s="696"/>
    </row>
    <row r="19" spans="2:128" ht="11.25" customHeight="1" x14ac:dyDescent="0.2">
      <c r="B19" s="609" t="s">
        <v>246</v>
      </c>
      <c r="C19" s="610"/>
      <c r="D19" s="610"/>
      <c r="E19" s="610"/>
      <c r="F19" s="610"/>
      <c r="G19" s="610"/>
      <c r="H19" s="610"/>
      <c r="I19" s="610"/>
      <c r="J19" s="610"/>
      <c r="K19" s="610"/>
      <c r="L19" s="610"/>
      <c r="M19" s="610"/>
      <c r="N19" s="610"/>
      <c r="O19" s="610"/>
      <c r="P19" s="610"/>
      <c r="Q19" s="611"/>
      <c r="R19" s="612">
        <v>747511</v>
      </c>
      <c r="S19" s="613"/>
      <c r="T19" s="613"/>
      <c r="U19" s="613"/>
      <c r="V19" s="613"/>
      <c r="W19" s="613"/>
      <c r="X19" s="613"/>
      <c r="Y19" s="614"/>
      <c r="Z19" s="676">
        <v>0.1</v>
      </c>
      <c r="AA19" s="676"/>
      <c r="AB19" s="676"/>
      <c r="AC19" s="676"/>
      <c r="AD19" s="671">
        <v>747511</v>
      </c>
      <c r="AE19" s="671"/>
      <c r="AF19" s="671"/>
      <c r="AG19" s="671"/>
      <c r="AH19" s="671"/>
      <c r="AI19" s="671"/>
      <c r="AJ19" s="671"/>
      <c r="AK19" s="671"/>
      <c r="AL19" s="615">
        <v>0.2</v>
      </c>
      <c r="AM19" s="677"/>
      <c r="AN19" s="677"/>
      <c r="AO19" s="678"/>
      <c r="AP19" s="609" t="s">
        <v>247</v>
      </c>
      <c r="AQ19" s="610"/>
      <c r="AR19" s="610"/>
      <c r="AS19" s="610"/>
      <c r="AT19" s="610"/>
      <c r="AU19" s="610"/>
      <c r="AV19" s="610"/>
      <c r="AW19" s="610"/>
      <c r="AX19" s="610"/>
      <c r="AY19" s="610"/>
      <c r="AZ19" s="610"/>
      <c r="BA19" s="610"/>
      <c r="BB19" s="610"/>
      <c r="BC19" s="611"/>
      <c r="BD19" s="612">
        <v>2474538</v>
      </c>
      <c r="BE19" s="613"/>
      <c r="BF19" s="613"/>
      <c r="BG19" s="613"/>
      <c r="BH19" s="613"/>
      <c r="BI19" s="613"/>
      <c r="BJ19" s="613"/>
      <c r="BK19" s="614"/>
      <c r="BL19" s="676">
        <v>1.6</v>
      </c>
      <c r="BM19" s="676"/>
      <c r="BN19" s="676"/>
      <c r="BO19" s="676"/>
      <c r="BP19" s="671" t="s">
        <v>216</v>
      </c>
      <c r="BQ19" s="671"/>
      <c r="BR19" s="671"/>
      <c r="BS19" s="671"/>
      <c r="BT19" s="671"/>
      <c r="BU19" s="671"/>
      <c r="BV19" s="671"/>
      <c r="BW19" s="672"/>
      <c r="BY19" s="609" t="s">
        <v>248</v>
      </c>
      <c r="BZ19" s="610"/>
      <c r="CA19" s="610"/>
      <c r="CB19" s="610"/>
      <c r="CC19" s="610"/>
      <c r="CD19" s="610"/>
      <c r="CE19" s="610"/>
      <c r="CF19" s="610"/>
      <c r="CG19" s="610"/>
      <c r="CH19" s="610"/>
      <c r="CI19" s="610"/>
      <c r="CJ19" s="610"/>
      <c r="CK19" s="610"/>
      <c r="CL19" s="611"/>
      <c r="CM19" s="612">
        <v>5605</v>
      </c>
      <c r="CN19" s="613"/>
      <c r="CO19" s="613"/>
      <c r="CP19" s="613"/>
      <c r="CQ19" s="613"/>
      <c r="CR19" s="613"/>
      <c r="CS19" s="613"/>
      <c r="CT19" s="614"/>
      <c r="CU19" s="615">
        <v>0</v>
      </c>
      <c r="CV19" s="677"/>
      <c r="CW19" s="677"/>
      <c r="CX19" s="679"/>
      <c r="CY19" s="618" t="s">
        <v>216</v>
      </c>
      <c r="CZ19" s="613"/>
      <c r="DA19" s="613"/>
      <c r="DB19" s="613"/>
      <c r="DC19" s="613"/>
      <c r="DD19" s="613"/>
      <c r="DE19" s="613"/>
      <c r="DF19" s="613"/>
      <c r="DG19" s="613"/>
      <c r="DH19" s="613"/>
      <c r="DI19" s="613"/>
      <c r="DJ19" s="613"/>
      <c r="DK19" s="614"/>
      <c r="DL19" s="618">
        <v>5605</v>
      </c>
      <c r="DM19" s="613"/>
      <c r="DN19" s="613"/>
      <c r="DO19" s="613"/>
      <c r="DP19" s="613"/>
      <c r="DQ19" s="613"/>
      <c r="DR19" s="613"/>
      <c r="DS19" s="613"/>
      <c r="DT19" s="613"/>
      <c r="DU19" s="613"/>
      <c r="DV19" s="613"/>
      <c r="DW19" s="613"/>
      <c r="DX19" s="696"/>
    </row>
    <row r="20" spans="2:128" ht="11.25" customHeight="1" x14ac:dyDescent="0.2">
      <c r="B20" s="609" t="s">
        <v>249</v>
      </c>
      <c r="C20" s="610"/>
      <c r="D20" s="610"/>
      <c r="E20" s="610"/>
      <c r="F20" s="610"/>
      <c r="G20" s="610"/>
      <c r="H20" s="610"/>
      <c r="I20" s="610"/>
      <c r="J20" s="610"/>
      <c r="K20" s="610"/>
      <c r="L20" s="610"/>
      <c r="M20" s="610"/>
      <c r="N20" s="610"/>
      <c r="O20" s="610"/>
      <c r="P20" s="610"/>
      <c r="Q20" s="611"/>
      <c r="R20" s="612">
        <v>287154951</v>
      </c>
      <c r="S20" s="613"/>
      <c r="T20" s="613"/>
      <c r="U20" s="613"/>
      <c r="V20" s="613"/>
      <c r="W20" s="613"/>
      <c r="X20" s="613"/>
      <c r="Y20" s="614"/>
      <c r="Z20" s="676">
        <v>28.9</v>
      </c>
      <c r="AA20" s="676"/>
      <c r="AB20" s="676"/>
      <c r="AC20" s="676"/>
      <c r="AD20" s="671">
        <v>209498172</v>
      </c>
      <c r="AE20" s="671"/>
      <c r="AF20" s="671"/>
      <c r="AG20" s="671"/>
      <c r="AH20" s="671"/>
      <c r="AI20" s="671"/>
      <c r="AJ20" s="671"/>
      <c r="AK20" s="671"/>
      <c r="AL20" s="615">
        <v>57.2</v>
      </c>
      <c r="AM20" s="677"/>
      <c r="AN20" s="677"/>
      <c r="AO20" s="678"/>
      <c r="AP20" s="680" t="s">
        <v>250</v>
      </c>
      <c r="AQ20" s="681"/>
      <c r="AR20" s="681"/>
      <c r="AS20" s="681"/>
      <c r="AT20" s="681"/>
      <c r="AU20" s="681"/>
      <c r="AV20" s="681"/>
      <c r="AW20" s="681"/>
      <c r="AX20" s="681"/>
      <c r="AY20" s="681"/>
      <c r="AZ20" s="681"/>
      <c r="BA20" s="681"/>
      <c r="BB20" s="681"/>
      <c r="BC20" s="682"/>
      <c r="BD20" s="612">
        <v>1418550</v>
      </c>
      <c r="BE20" s="613"/>
      <c r="BF20" s="613"/>
      <c r="BG20" s="613"/>
      <c r="BH20" s="613"/>
      <c r="BI20" s="613"/>
      <c r="BJ20" s="613"/>
      <c r="BK20" s="614"/>
      <c r="BL20" s="676">
        <v>0.9</v>
      </c>
      <c r="BM20" s="676"/>
      <c r="BN20" s="676"/>
      <c r="BO20" s="676"/>
      <c r="BP20" s="671" t="s">
        <v>216</v>
      </c>
      <c r="BQ20" s="671"/>
      <c r="BR20" s="671"/>
      <c r="BS20" s="671"/>
      <c r="BT20" s="671"/>
      <c r="BU20" s="671"/>
      <c r="BV20" s="671"/>
      <c r="BW20" s="672"/>
      <c r="BY20" s="680" t="s">
        <v>251</v>
      </c>
      <c r="BZ20" s="681"/>
      <c r="CA20" s="681"/>
      <c r="CB20" s="681"/>
      <c r="CC20" s="681"/>
      <c r="CD20" s="681"/>
      <c r="CE20" s="681"/>
      <c r="CF20" s="681"/>
      <c r="CG20" s="681"/>
      <c r="CH20" s="681"/>
      <c r="CI20" s="681"/>
      <c r="CJ20" s="681"/>
      <c r="CK20" s="681"/>
      <c r="CL20" s="682"/>
      <c r="CM20" s="612" t="s">
        <v>128</v>
      </c>
      <c r="CN20" s="613"/>
      <c r="CO20" s="613"/>
      <c r="CP20" s="613"/>
      <c r="CQ20" s="613"/>
      <c r="CR20" s="613"/>
      <c r="CS20" s="613"/>
      <c r="CT20" s="614"/>
      <c r="CU20" s="615" t="s">
        <v>128</v>
      </c>
      <c r="CV20" s="677"/>
      <c r="CW20" s="677"/>
      <c r="CX20" s="679"/>
      <c r="CY20" s="618" t="s">
        <v>128</v>
      </c>
      <c r="CZ20" s="613"/>
      <c r="DA20" s="613"/>
      <c r="DB20" s="613"/>
      <c r="DC20" s="613"/>
      <c r="DD20" s="613"/>
      <c r="DE20" s="613"/>
      <c r="DF20" s="613"/>
      <c r="DG20" s="613"/>
      <c r="DH20" s="613"/>
      <c r="DI20" s="613"/>
      <c r="DJ20" s="613"/>
      <c r="DK20" s="614"/>
      <c r="DL20" s="618" t="s">
        <v>128</v>
      </c>
      <c r="DM20" s="613"/>
      <c r="DN20" s="613"/>
      <c r="DO20" s="613"/>
      <c r="DP20" s="613"/>
      <c r="DQ20" s="613"/>
      <c r="DR20" s="613"/>
      <c r="DS20" s="613"/>
      <c r="DT20" s="613"/>
      <c r="DU20" s="613"/>
      <c r="DV20" s="613"/>
      <c r="DW20" s="613"/>
      <c r="DX20" s="696"/>
    </row>
    <row r="21" spans="2:128" ht="11.25" customHeight="1" x14ac:dyDescent="0.2">
      <c r="B21" s="609" t="s">
        <v>252</v>
      </c>
      <c r="C21" s="610"/>
      <c r="D21" s="610"/>
      <c r="E21" s="610"/>
      <c r="F21" s="610"/>
      <c r="G21" s="610"/>
      <c r="H21" s="610"/>
      <c r="I21" s="610"/>
      <c r="J21" s="610"/>
      <c r="K21" s="610"/>
      <c r="L21" s="610"/>
      <c r="M21" s="610"/>
      <c r="N21" s="610"/>
      <c r="O21" s="610"/>
      <c r="P21" s="610"/>
      <c r="Q21" s="611"/>
      <c r="R21" s="612">
        <v>209498172</v>
      </c>
      <c r="S21" s="613"/>
      <c r="T21" s="613"/>
      <c r="U21" s="613"/>
      <c r="V21" s="613"/>
      <c r="W21" s="613"/>
      <c r="X21" s="613"/>
      <c r="Y21" s="614"/>
      <c r="Z21" s="615">
        <v>21.1</v>
      </c>
      <c r="AA21" s="677"/>
      <c r="AB21" s="677"/>
      <c r="AC21" s="679"/>
      <c r="AD21" s="618">
        <v>209498172</v>
      </c>
      <c r="AE21" s="613"/>
      <c r="AF21" s="613"/>
      <c r="AG21" s="613"/>
      <c r="AH21" s="613"/>
      <c r="AI21" s="613"/>
      <c r="AJ21" s="613"/>
      <c r="AK21" s="614"/>
      <c r="AL21" s="615">
        <v>57.2</v>
      </c>
      <c r="AM21" s="677"/>
      <c r="AN21" s="677"/>
      <c r="AO21" s="678"/>
      <c r="AP21" s="680" t="s">
        <v>253</v>
      </c>
      <c r="AQ21" s="681"/>
      <c r="AR21" s="681"/>
      <c r="AS21" s="681"/>
      <c r="AT21" s="681"/>
      <c r="AU21" s="681"/>
      <c r="AV21" s="681"/>
      <c r="AW21" s="681"/>
      <c r="AX21" s="681"/>
      <c r="AY21" s="681"/>
      <c r="AZ21" s="681"/>
      <c r="BA21" s="681"/>
      <c r="BB21" s="681"/>
      <c r="BC21" s="682"/>
      <c r="BD21" s="612">
        <v>274200</v>
      </c>
      <c r="BE21" s="613"/>
      <c r="BF21" s="613"/>
      <c r="BG21" s="613"/>
      <c r="BH21" s="613"/>
      <c r="BI21" s="613"/>
      <c r="BJ21" s="613"/>
      <c r="BK21" s="614"/>
      <c r="BL21" s="676">
        <v>0.2</v>
      </c>
      <c r="BM21" s="676"/>
      <c r="BN21" s="676"/>
      <c r="BO21" s="676"/>
      <c r="BP21" s="671" t="s">
        <v>216</v>
      </c>
      <c r="BQ21" s="671"/>
      <c r="BR21" s="671"/>
      <c r="BS21" s="671"/>
      <c r="BT21" s="671"/>
      <c r="BU21" s="671"/>
      <c r="BV21" s="671"/>
      <c r="BW21" s="672"/>
      <c r="BY21" s="680" t="s">
        <v>254</v>
      </c>
      <c r="BZ21" s="681"/>
      <c r="CA21" s="681"/>
      <c r="CB21" s="681"/>
      <c r="CC21" s="681"/>
      <c r="CD21" s="681"/>
      <c r="CE21" s="681"/>
      <c r="CF21" s="681"/>
      <c r="CG21" s="681"/>
      <c r="CH21" s="681"/>
      <c r="CI21" s="681"/>
      <c r="CJ21" s="681"/>
      <c r="CK21" s="681"/>
      <c r="CL21" s="682"/>
      <c r="CM21" s="612">
        <v>86062</v>
      </c>
      <c r="CN21" s="613"/>
      <c r="CO21" s="613"/>
      <c r="CP21" s="613"/>
      <c r="CQ21" s="613"/>
      <c r="CR21" s="613"/>
      <c r="CS21" s="613"/>
      <c r="CT21" s="614"/>
      <c r="CU21" s="615">
        <v>0</v>
      </c>
      <c r="CV21" s="677"/>
      <c r="CW21" s="677"/>
      <c r="CX21" s="679"/>
      <c r="CY21" s="618" t="s">
        <v>216</v>
      </c>
      <c r="CZ21" s="613"/>
      <c r="DA21" s="613"/>
      <c r="DB21" s="613"/>
      <c r="DC21" s="613"/>
      <c r="DD21" s="613"/>
      <c r="DE21" s="613"/>
      <c r="DF21" s="613"/>
      <c r="DG21" s="613"/>
      <c r="DH21" s="613"/>
      <c r="DI21" s="613"/>
      <c r="DJ21" s="613"/>
      <c r="DK21" s="614"/>
      <c r="DL21" s="618">
        <v>86062</v>
      </c>
      <c r="DM21" s="613"/>
      <c r="DN21" s="613"/>
      <c r="DO21" s="613"/>
      <c r="DP21" s="613"/>
      <c r="DQ21" s="613"/>
      <c r="DR21" s="613"/>
      <c r="DS21" s="613"/>
      <c r="DT21" s="613"/>
      <c r="DU21" s="613"/>
      <c r="DV21" s="613"/>
      <c r="DW21" s="613"/>
      <c r="DX21" s="696"/>
    </row>
    <row r="22" spans="2:128" ht="11.25" customHeight="1" x14ac:dyDescent="0.2">
      <c r="B22" s="609" t="s">
        <v>255</v>
      </c>
      <c r="C22" s="610"/>
      <c r="D22" s="610"/>
      <c r="E22" s="610"/>
      <c r="F22" s="610"/>
      <c r="G22" s="610"/>
      <c r="H22" s="610"/>
      <c r="I22" s="610"/>
      <c r="J22" s="610"/>
      <c r="K22" s="610"/>
      <c r="L22" s="610"/>
      <c r="M22" s="610"/>
      <c r="N22" s="610"/>
      <c r="O22" s="610"/>
      <c r="P22" s="610"/>
      <c r="Q22" s="611"/>
      <c r="R22" s="612">
        <v>5205185</v>
      </c>
      <c r="S22" s="613"/>
      <c r="T22" s="613"/>
      <c r="U22" s="613"/>
      <c r="V22" s="613"/>
      <c r="W22" s="613"/>
      <c r="X22" s="613"/>
      <c r="Y22" s="614"/>
      <c r="Z22" s="615">
        <v>0.5</v>
      </c>
      <c r="AA22" s="677"/>
      <c r="AB22" s="677"/>
      <c r="AC22" s="679"/>
      <c r="AD22" s="618" t="s">
        <v>216</v>
      </c>
      <c r="AE22" s="613"/>
      <c r="AF22" s="613"/>
      <c r="AG22" s="613"/>
      <c r="AH22" s="613"/>
      <c r="AI22" s="613"/>
      <c r="AJ22" s="613"/>
      <c r="AK22" s="614"/>
      <c r="AL22" s="615" t="s">
        <v>216</v>
      </c>
      <c r="AM22" s="677"/>
      <c r="AN22" s="677"/>
      <c r="AO22" s="678"/>
      <c r="AP22" s="680" t="s">
        <v>256</v>
      </c>
      <c r="AQ22" s="681"/>
      <c r="AR22" s="681"/>
      <c r="AS22" s="681"/>
      <c r="AT22" s="681"/>
      <c r="AU22" s="681"/>
      <c r="AV22" s="681"/>
      <c r="AW22" s="681"/>
      <c r="AX22" s="681"/>
      <c r="AY22" s="681"/>
      <c r="AZ22" s="681"/>
      <c r="BA22" s="681"/>
      <c r="BB22" s="681"/>
      <c r="BC22" s="682"/>
      <c r="BD22" s="612">
        <v>1073882</v>
      </c>
      <c r="BE22" s="613"/>
      <c r="BF22" s="613"/>
      <c r="BG22" s="613"/>
      <c r="BH22" s="613"/>
      <c r="BI22" s="613"/>
      <c r="BJ22" s="613"/>
      <c r="BK22" s="614"/>
      <c r="BL22" s="676">
        <v>0.7</v>
      </c>
      <c r="BM22" s="676"/>
      <c r="BN22" s="676"/>
      <c r="BO22" s="676"/>
      <c r="BP22" s="671" t="s">
        <v>216</v>
      </c>
      <c r="BQ22" s="671"/>
      <c r="BR22" s="671"/>
      <c r="BS22" s="671"/>
      <c r="BT22" s="671"/>
      <c r="BU22" s="671"/>
      <c r="BV22" s="671"/>
      <c r="BW22" s="672"/>
      <c r="BY22" s="680" t="s">
        <v>257</v>
      </c>
      <c r="BZ22" s="681"/>
      <c r="CA22" s="681"/>
      <c r="CB22" s="681"/>
      <c r="CC22" s="681"/>
      <c r="CD22" s="681"/>
      <c r="CE22" s="681"/>
      <c r="CF22" s="681"/>
      <c r="CG22" s="681"/>
      <c r="CH22" s="681"/>
      <c r="CI22" s="681"/>
      <c r="CJ22" s="681"/>
      <c r="CK22" s="681"/>
      <c r="CL22" s="682"/>
      <c r="CM22" s="612">
        <v>288020</v>
      </c>
      <c r="CN22" s="613"/>
      <c r="CO22" s="613"/>
      <c r="CP22" s="613"/>
      <c r="CQ22" s="613"/>
      <c r="CR22" s="613"/>
      <c r="CS22" s="613"/>
      <c r="CT22" s="614"/>
      <c r="CU22" s="615">
        <v>0</v>
      </c>
      <c r="CV22" s="677"/>
      <c r="CW22" s="677"/>
      <c r="CX22" s="679"/>
      <c r="CY22" s="618" t="s">
        <v>128</v>
      </c>
      <c r="CZ22" s="613"/>
      <c r="DA22" s="613"/>
      <c r="DB22" s="613"/>
      <c r="DC22" s="613"/>
      <c r="DD22" s="613"/>
      <c r="DE22" s="613"/>
      <c r="DF22" s="613"/>
      <c r="DG22" s="613"/>
      <c r="DH22" s="613"/>
      <c r="DI22" s="613"/>
      <c r="DJ22" s="613"/>
      <c r="DK22" s="614"/>
      <c r="DL22" s="618">
        <v>288020</v>
      </c>
      <c r="DM22" s="613"/>
      <c r="DN22" s="613"/>
      <c r="DO22" s="613"/>
      <c r="DP22" s="613"/>
      <c r="DQ22" s="613"/>
      <c r="DR22" s="613"/>
      <c r="DS22" s="613"/>
      <c r="DT22" s="613"/>
      <c r="DU22" s="613"/>
      <c r="DV22" s="613"/>
      <c r="DW22" s="613"/>
      <c r="DX22" s="696"/>
    </row>
    <row r="23" spans="2:128" ht="11.25" customHeight="1" x14ac:dyDescent="0.2">
      <c r="B23" s="609" t="s">
        <v>258</v>
      </c>
      <c r="C23" s="610"/>
      <c r="D23" s="610"/>
      <c r="E23" s="610"/>
      <c r="F23" s="610"/>
      <c r="G23" s="610"/>
      <c r="H23" s="610"/>
      <c r="I23" s="610"/>
      <c r="J23" s="610"/>
      <c r="K23" s="610"/>
      <c r="L23" s="610"/>
      <c r="M23" s="610"/>
      <c r="N23" s="610"/>
      <c r="O23" s="610"/>
      <c r="P23" s="610"/>
      <c r="Q23" s="611"/>
      <c r="R23" s="612">
        <v>72451594</v>
      </c>
      <c r="S23" s="613"/>
      <c r="T23" s="613"/>
      <c r="U23" s="613"/>
      <c r="V23" s="613"/>
      <c r="W23" s="613"/>
      <c r="X23" s="613"/>
      <c r="Y23" s="614"/>
      <c r="Z23" s="615">
        <v>7.3</v>
      </c>
      <c r="AA23" s="677"/>
      <c r="AB23" s="677"/>
      <c r="AC23" s="679"/>
      <c r="AD23" s="618" t="s">
        <v>128</v>
      </c>
      <c r="AE23" s="613"/>
      <c r="AF23" s="613"/>
      <c r="AG23" s="613"/>
      <c r="AH23" s="613"/>
      <c r="AI23" s="613"/>
      <c r="AJ23" s="613"/>
      <c r="AK23" s="614"/>
      <c r="AL23" s="615" t="s">
        <v>216</v>
      </c>
      <c r="AM23" s="677"/>
      <c r="AN23" s="677"/>
      <c r="AO23" s="678"/>
      <c r="AP23" s="680" t="s">
        <v>259</v>
      </c>
      <c r="AQ23" s="681"/>
      <c r="AR23" s="681"/>
      <c r="AS23" s="681"/>
      <c r="AT23" s="681"/>
      <c r="AU23" s="681"/>
      <c r="AV23" s="681"/>
      <c r="AW23" s="681"/>
      <c r="AX23" s="681"/>
      <c r="AY23" s="681"/>
      <c r="AZ23" s="681"/>
      <c r="BA23" s="681"/>
      <c r="BB23" s="681"/>
      <c r="BC23" s="682"/>
      <c r="BD23" s="612">
        <v>15868737</v>
      </c>
      <c r="BE23" s="613"/>
      <c r="BF23" s="613"/>
      <c r="BG23" s="613"/>
      <c r="BH23" s="613"/>
      <c r="BI23" s="613"/>
      <c r="BJ23" s="613"/>
      <c r="BK23" s="614"/>
      <c r="BL23" s="676">
        <v>10.199999999999999</v>
      </c>
      <c r="BM23" s="676"/>
      <c r="BN23" s="676"/>
      <c r="BO23" s="676"/>
      <c r="BP23" s="671" t="s">
        <v>128</v>
      </c>
      <c r="BQ23" s="671"/>
      <c r="BR23" s="671"/>
      <c r="BS23" s="671"/>
      <c r="BT23" s="671"/>
      <c r="BU23" s="671"/>
      <c r="BV23" s="671"/>
      <c r="BW23" s="672"/>
      <c r="BY23" s="680" t="s">
        <v>260</v>
      </c>
      <c r="BZ23" s="681"/>
      <c r="CA23" s="681"/>
      <c r="CB23" s="681"/>
      <c r="CC23" s="681"/>
      <c r="CD23" s="681"/>
      <c r="CE23" s="681"/>
      <c r="CF23" s="681"/>
      <c r="CG23" s="681"/>
      <c r="CH23" s="681"/>
      <c r="CI23" s="681"/>
      <c r="CJ23" s="681"/>
      <c r="CK23" s="681"/>
      <c r="CL23" s="682"/>
      <c r="CM23" s="612">
        <v>126310</v>
      </c>
      <c r="CN23" s="613"/>
      <c r="CO23" s="613"/>
      <c r="CP23" s="613"/>
      <c r="CQ23" s="613"/>
      <c r="CR23" s="613"/>
      <c r="CS23" s="613"/>
      <c r="CT23" s="614"/>
      <c r="CU23" s="615">
        <v>0</v>
      </c>
      <c r="CV23" s="677"/>
      <c r="CW23" s="677"/>
      <c r="CX23" s="679"/>
      <c r="CY23" s="618" t="s">
        <v>128</v>
      </c>
      <c r="CZ23" s="613"/>
      <c r="DA23" s="613"/>
      <c r="DB23" s="613"/>
      <c r="DC23" s="613"/>
      <c r="DD23" s="613"/>
      <c r="DE23" s="613"/>
      <c r="DF23" s="613"/>
      <c r="DG23" s="613"/>
      <c r="DH23" s="613"/>
      <c r="DI23" s="613"/>
      <c r="DJ23" s="613"/>
      <c r="DK23" s="614"/>
      <c r="DL23" s="618">
        <v>126310</v>
      </c>
      <c r="DM23" s="613"/>
      <c r="DN23" s="613"/>
      <c r="DO23" s="613"/>
      <c r="DP23" s="613"/>
      <c r="DQ23" s="613"/>
      <c r="DR23" s="613"/>
      <c r="DS23" s="613"/>
      <c r="DT23" s="613"/>
      <c r="DU23" s="613"/>
      <c r="DV23" s="613"/>
      <c r="DW23" s="613"/>
      <c r="DX23" s="696"/>
    </row>
    <row r="24" spans="2:128" ht="11.25" customHeight="1" x14ac:dyDescent="0.2">
      <c r="B24" s="609" t="s">
        <v>261</v>
      </c>
      <c r="C24" s="610"/>
      <c r="D24" s="610"/>
      <c r="E24" s="610"/>
      <c r="F24" s="610"/>
      <c r="G24" s="610"/>
      <c r="H24" s="610"/>
      <c r="I24" s="610"/>
      <c r="J24" s="610"/>
      <c r="K24" s="610"/>
      <c r="L24" s="610"/>
      <c r="M24" s="610"/>
      <c r="N24" s="610"/>
      <c r="O24" s="610"/>
      <c r="P24" s="610"/>
      <c r="Q24" s="611"/>
      <c r="R24" s="612">
        <v>467457033</v>
      </c>
      <c r="S24" s="613"/>
      <c r="T24" s="613"/>
      <c r="U24" s="613"/>
      <c r="V24" s="613"/>
      <c r="W24" s="613"/>
      <c r="X24" s="613"/>
      <c r="Y24" s="614"/>
      <c r="Z24" s="615">
        <v>47</v>
      </c>
      <c r="AA24" s="677"/>
      <c r="AB24" s="677"/>
      <c r="AC24" s="679"/>
      <c r="AD24" s="618">
        <v>365186849</v>
      </c>
      <c r="AE24" s="613"/>
      <c r="AF24" s="613"/>
      <c r="AG24" s="613"/>
      <c r="AH24" s="613"/>
      <c r="AI24" s="613"/>
      <c r="AJ24" s="613"/>
      <c r="AK24" s="614"/>
      <c r="AL24" s="615">
        <v>99.7</v>
      </c>
      <c r="AM24" s="677"/>
      <c r="AN24" s="677"/>
      <c r="AO24" s="678"/>
      <c r="AP24" s="680" t="s">
        <v>262</v>
      </c>
      <c r="AQ24" s="681"/>
      <c r="AR24" s="681"/>
      <c r="AS24" s="681"/>
      <c r="AT24" s="681"/>
      <c r="AU24" s="681"/>
      <c r="AV24" s="681"/>
      <c r="AW24" s="681"/>
      <c r="AX24" s="681"/>
      <c r="AY24" s="681"/>
      <c r="AZ24" s="681"/>
      <c r="BA24" s="681"/>
      <c r="BB24" s="681"/>
      <c r="BC24" s="682"/>
      <c r="BD24" s="612">
        <v>18153119</v>
      </c>
      <c r="BE24" s="613"/>
      <c r="BF24" s="613"/>
      <c r="BG24" s="613"/>
      <c r="BH24" s="613"/>
      <c r="BI24" s="613"/>
      <c r="BJ24" s="613"/>
      <c r="BK24" s="614"/>
      <c r="BL24" s="676">
        <v>11.7</v>
      </c>
      <c r="BM24" s="676"/>
      <c r="BN24" s="676"/>
      <c r="BO24" s="676"/>
      <c r="BP24" s="671" t="s">
        <v>216</v>
      </c>
      <c r="BQ24" s="671"/>
      <c r="BR24" s="671"/>
      <c r="BS24" s="671"/>
      <c r="BT24" s="671"/>
      <c r="BU24" s="671"/>
      <c r="BV24" s="671"/>
      <c r="BW24" s="672"/>
      <c r="BY24" s="680" t="s">
        <v>263</v>
      </c>
      <c r="BZ24" s="681"/>
      <c r="CA24" s="681"/>
      <c r="CB24" s="681"/>
      <c r="CC24" s="681"/>
      <c r="CD24" s="681"/>
      <c r="CE24" s="681"/>
      <c r="CF24" s="681"/>
      <c r="CG24" s="681"/>
      <c r="CH24" s="681"/>
      <c r="CI24" s="681"/>
      <c r="CJ24" s="681"/>
      <c r="CK24" s="681"/>
      <c r="CL24" s="682"/>
      <c r="CM24" s="612" t="s">
        <v>128</v>
      </c>
      <c r="CN24" s="613"/>
      <c r="CO24" s="613"/>
      <c r="CP24" s="613"/>
      <c r="CQ24" s="613"/>
      <c r="CR24" s="613"/>
      <c r="CS24" s="613"/>
      <c r="CT24" s="614"/>
      <c r="CU24" s="615" t="s">
        <v>216</v>
      </c>
      <c r="CV24" s="677"/>
      <c r="CW24" s="677"/>
      <c r="CX24" s="679"/>
      <c r="CY24" s="618" t="s">
        <v>128</v>
      </c>
      <c r="CZ24" s="613"/>
      <c r="DA24" s="613"/>
      <c r="DB24" s="613"/>
      <c r="DC24" s="613"/>
      <c r="DD24" s="613"/>
      <c r="DE24" s="613"/>
      <c r="DF24" s="613"/>
      <c r="DG24" s="613"/>
      <c r="DH24" s="613"/>
      <c r="DI24" s="613"/>
      <c r="DJ24" s="613"/>
      <c r="DK24" s="614"/>
      <c r="DL24" s="618" t="s">
        <v>216</v>
      </c>
      <c r="DM24" s="613"/>
      <c r="DN24" s="613"/>
      <c r="DO24" s="613"/>
      <c r="DP24" s="613"/>
      <c r="DQ24" s="613"/>
      <c r="DR24" s="613"/>
      <c r="DS24" s="613"/>
      <c r="DT24" s="613"/>
      <c r="DU24" s="613"/>
      <c r="DV24" s="613"/>
      <c r="DW24" s="613"/>
      <c r="DX24" s="696"/>
    </row>
    <row r="25" spans="2:128" ht="11.25" customHeight="1" x14ac:dyDescent="0.2">
      <c r="B25" s="609" t="s">
        <v>264</v>
      </c>
      <c r="C25" s="610"/>
      <c r="D25" s="610"/>
      <c r="E25" s="610"/>
      <c r="F25" s="610"/>
      <c r="G25" s="610"/>
      <c r="H25" s="610"/>
      <c r="I25" s="610"/>
      <c r="J25" s="610"/>
      <c r="K25" s="610"/>
      <c r="L25" s="610"/>
      <c r="M25" s="610"/>
      <c r="N25" s="610"/>
      <c r="O25" s="610"/>
      <c r="P25" s="610"/>
      <c r="Q25" s="611"/>
      <c r="R25" s="612">
        <v>342895</v>
      </c>
      <c r="S25" s="613"/>
      <c r="T25" s="613"/>
      <c r="U25" s="613"/>
      <c r="V25" s="613"/>
      <c r="W25" s="613"/>
      <c r="X25" s="613"/>
      <c r="Y25" s="614"/>
      <c r="Z25" s="615">
        <v>0</v>
      </c>
      <c r="AA25" s="677"/>
      <c r="AB25" s="677"/>
      <c r="AC25" s="679"/>
      <c r="AD25" s="618">
        <v>342895</v>
      </c>
      <c r="AE25" s="613"/>
      <c r="AF25" s="613"/>
      <c r="AG25" s="613"/>
      <c r="AH25" s="613"/>
      <c r="AI25" s="613"/>
      <c r="AJ25" s="613"/>
      <c r="AK25" s="614"/>
      <c r="AL25" s="615">
        <v>0.1</v>
      </c>
      <c r="AM25" s="677"/>
      <c r="AN25" s="677"/>
      <c r="AO25" s="678"/>
      <c r="AP25" s="680" t="s">
        <v>265</v>
      </c>
      <c r="AQ25" s="681"/>
      <c r="AR25" s="681"/>
      <c r="AS25" s="681"/>
      <c r="AT25" s="681"/>
      <c r="AU25" s="681"/>
      <c r="AV25" s="681"/>
      <c r="AW25" s="681"/>
      <c r="AX25" s="681"/>
      <c r="AY25" s="681"/>
      <c r="AZ25" s="681"/>
      <c r="BA25" s="681"/>
      <c r="BB25" s="681"/>
      <c r="BC25" s="682"/>
      <c r="BD25" s="612">
        <v>18134</v>
      </c>
      <c r="BE25" s="613"/>
      <c r="BF25" s="613"/>
      <c r="BG25" s="613"/>
      <c r="BH25" s="613"/>
      <c r="BI25" s="613"/>
      <c r="BJ25" s="613"/>
      <c r="BK25" s="614"/>
      <c r="BL25" s="676">
        <v>0</v>
      </c>
      <c r="BM25" s="676"/>
      <c r="BN25" s="676"/>
      <c r="BO25" s="676"/>
      <c r="BP25" s="671" t="s">
        <v>128</v>
      </c>
      <c r="BQ25" s="671"/>
      <c r="BR25" s="671"/>
      <c r="BS25" s="671"/>
      <c r="BT25" s="671"/>
      <c r="BU25" s="671"/>
      <c r="BV25" s="671"/>
      <c r="BW25" s="672"/>
      <c r="BY25" s="680" t="s">
        <v>266</v>
      </c>
      <c r="BZ25" s="681"/>
      <c r="CA25" s="681"/>
      <c r="CB25" s="681"/>
      <c r="CC25" s="681"/>
      <c r="CD25" s="681"/>
      <c r="CE25" s="681"/>
      <c r="CF25" s="681"/>
      <c r="CG25" s="681"/>
      <c r="CH25" s="681"/>
      <c r="CI25" s="681"/>
      <c r="CJ25" s="681"/>
      <c r="CK25" s="681"/>
      <c r="CL25" s="682"/>
      <c r="CM25" s="612">
        <v>21584907</v>
      </c>
      <c r="CN25" s="613"/>
      <c r="CO25" s="613"/>
      <c r="CP25" s="613"/>
      <c r="CQ25" s="613"/>
      <c r="CR25" s="613"/>
      <c r="CS25" s="613"/>
      <c r="CT25" s="614"/>
      <c r="CU25" s="615">
        <v>2.2999999999999998</v>
      </c>
      <c r="CV25" s="677"/>
      <c r="CW25" s="677"/>
      <c r="CX25" s="679"/>
      <c r="CY25" s="618" t="s">
        <v>128</v>
      </c>
      <c r="CZ25" s="613"/>
      <c r="DA25" s="613"/>
      <c r="DB25" s="613"/>
      <c r="DC25" s="613"/>
      <c r="DD25" s="613"/>
      <c r="DE25" s="613"/>
      <c r="DF25" s="613"/>
      <c r="DG25" s="613"/>
      <c r="DH25" s="613"/>
      <c r="DI25" s="613"/>
      <c r="DJ25" s="613"/>
      <c r="DK25" s="614"/>
      <c r="DL25" s="618">
        <v>21584907</v>
      </c>
      <c r="DM25" s="613"/>
      <c r="DN25" s="613"/>
      <c r="DO25" s="613"/>
      <c r="DP25" s="613"/>
      <c r="DQ25" s="613"/>
      <c r="DR25" s="613"/>
      <c r="DS25" s="613"/>
      <c r="DT25" s="613"/>
      <c r="DU25" s="613"/>
      <c r="DV25" s="613"/>
      <c r="DW25" s="613"/>
      <c r="DX25" s="696"/>
    </row>
    <row r="26" spans="2:128" ht="11.25" customHeight="1" x14ac:dyDescent="0.2">
      <c r="B26" s="609" t="s">
        <v>267</v>
      </c>
      <c r="C26" s="610"/>
      <c r="D26" s="610"/>
      <c r="E26" s="610"/>
      <c r="F26" s="610"/>
      <c r="G26" s="610"/>
      <c r="H26" s="610"/>
      <c r="I26" s="610"/>
      <c r="J26" s="610"/>
      <c r="K26" s="610"/>
      <c r="L26" s="610"/>
      <c r="M26" s="610"/>
      <c r="N26" s="610"/>
      <c r="O26" s="610"/>
      <c r="P26" s="610"/>
      <c r="Q26" s="611"/>
      <c r="R26" s="612">
        <v>3462120</v>
      </c>
      <c r="S26" s="613"/>
      <c r="T26" s="613"/>
      <c r="U26" s="613"/>
      <c r="V26" s="613"/>
      <c r="W26" s="613"/>
      <c r="X26" s="613"/>
      <c r="Y26" s="614"/>
      <c r="Z26" s="615">
        <v>0.3</v>
      </c>
      <c r="AA26" s="677"/>
      <c r="AB26" s="677"/>
      <c r="AC26" s="679"/>
      <c r="AD26" s="618" t="s">
        <v>216</v>
      </c>
      <c r="AE26" s="613"/>
      <c r="AF26" s="613"/>
      <c r="AG26" s="613"/>
      <c r="AH26" s="613"/>
      <c r="AI26" s="613"/>
      <c r="AJ26" s="613"/>
      <c r="AK26" s="614"/>
      <c r="AL26" s="615" t="s">
        <v>128</v>
      </c>
      <c r="AM26" s="677"/>
      <c r="AN26" s="677"/>
      <c r="AO26" s="678"/>
      <c r="AP26" s="680" t="s">
        <v>268</v>
      </c>
      <c r="AQ26" s="681"/>
      <c r="AR26" s="681"/>
      <c r="AS26" s="681"/>
      <c r="AT26" s="681"/>
      <c r="AU26" s="681"/>
      <c r="AV26" s="681"/>
      <c r="AW26" s="681"/>
      <c r="AX26" s="681"/>
      <c r="AY26" s="681"/>
      <c r="AZ26" s="681"/>
      <c r="BA26" s="681"/>
      <c r="BB26" s="681"/>
      <c r="BC26" s="682"/>
      <c r="BD26" s="612" t="s">
        <v>216</v>
      </c>
      <c r="BE26" s="613"/>
      <c r="BF26" s="613"/>
      <c r="BG26" s="613"/>
      <c r="BH26" s="613"/>
      <c r="BI26" s="613"/>
      <c r="BJ26" s="613"/>
      <c r="BK26" s="614"/>
      <c r="BL26" s="676" t="s">
        <v>216</v>
      </c>
      <c r="BM26" s="676"/>
      <c r="BN26" s="676"/>
      <c r="BO26" s="676"/>
      <c r="BP26" s="671" t="s">
        <v>128</v>
      </c>
      <c r="BQ26" s="671"/>
      <c r="BR26" s="671"/>
      <c r="BS26" s="671"/>
      <c r="BT26" s="671"/>
      <c r="BU26" s="671"/>
      <c r="BV26" s="671"/>
      <c r="BW26" s="672"/>
      <c r="BY26" s="680" t="s">
        <v>269</v>
      </c>
      <c r="BZ26" s="681"/>
      <c r="CA26" s="681"/>
      <c r="CB26" s="681"/>
      <c r="CC26" s="681"/>
      <c r="CD26" s="681"/>
      <c r="CE26" s="681"/>
      <c r="CF26" s="681"/>
      <c r="CG26" s="681"/>
      <c r="CH26" s="681"/>
      <c r="CI26" s="681"/>
      <c r="CJ26" s="681"/>
      <c r="CK26" s="681"/>
      <c r="CL26" s="682"/>
      <c r="CM26" s="612">
        <v>188930</v>
      </c>
      <c r="CN26" s="613"/>
      <c r="CO26" s="613"/>
      <c r="CP26" s="613"/>
      <c r="CQ26" s="613"/>
      <c r="CR26" s="613"/>
      <c r="CS26" s="613"/>
      <c r="CT26" s="614"/>
      <c r="CU26" s="615">
        <v>0</v>
      </c>
      <c r="CV26" s="677"/>
      <c r="CW26" s="677"/>
      <c r="CX26" s="679"/>
      <c r="CY26" s="618" t="s">
        <v>216</v>
      </c>
      <c r="CZ26" s="613"/>
      <c r="DA26" s="613"/>
      <c r="DB26" s="613"/>
      <c r="DC26" s="613"/>
      <c r="DD26" s="613"/>
      <c r="DE26" s="613"/>
      <c r="DF26" s="613"/>
      <c r="DG26" s="613"/>
      <c r="DH26" s="613"/>
      <c r="DI26" s="613"/>
      <c r="DJ26" s="613"/>
      <c r="DK26" s="614"/>
      <c r="DL26" s="618">
        <v>188930</v>
      </c>
      <c r="DM26" s="613"/>
      <c r="DN26" s="613"/>
      <c r="DO26" s="613"/>
      <c r="DP26" s="613"/>
      <c r="DQ26" s="613"/>
      <c r="DR26" s="613"/>
      <c r="DS26" s="613"/>
      <c r="DT26" s="613"/>
      <c r="DU26" s="613"/>
      <c r="DV26" s="613"/>
      <c r="DW26" s="613"/>
      <c r="DX26" s="696"/>
    </row>
    <row r="27" spans="2:128" ht="11.25" customHeight="1" x14ac:dyDescent="0.2">
      <c r="B27" s="609" t="s">
        <v>270</v>
      </c>
      <c r="C27" s="610"/>
      <c r="D27" s="610"/>
      <c r="E27" s="610"/>
      <c r="F27" s="610"/>
      <c r="G27" s="610"/>
      <c r="H27" s="610"/>
      <c r="I27" s="610"/>
      <c r="J27" s="610"/>
      <c r="K27" s="610"/>
      <c r="L27" s="610"/>
      <c r="M27" s="610"/>
      <c r="N27" s="610"/>
      <c r="O27" s="610"/>
      <c r="P27" s="610"/>
      <c r="Q27" s="611"/>
      <c r="R27" s="612">
        <v>6038606</v>
      </c>
      <c r="S27" s="613"/>
      <c r="T27" s="613"/>
      <c r="U27" s="613"/>
      <c r="V27" s="613"/>
      <c r="W27" s="613"/>
      <c r="X27" s="613"/>
      <c r="Y27" s="614"/>
      <c r="Z27" s="615">
        <v>0.6</v>
      </c>
      <c r="AA27" s="677"/>
      <c r="AB27" s="677"/>
      <c r="AC27" s="679"/>
      <c r="AD27" s="618">
        <v>529357</v>
      </c>
      <c r="AE27" s="613"/>
      <c r="AF27" s="613"/>
      <c r="AG27" s="613"/>
      <c r="AH27" s="613"/>
      <c r="AI27" s="613"/>
      <c r="AJ27" s="613"/>
      <c r="AK27" s="614"/>
      <c r="AL27" s="615">
        <v>0.1</v>
      </c>
      <c r="AM27" s="677"/>
      <c r="AN27" s="677"/>
      <c r="AO27" s="678"/>
      <c r="AP27" s="680" t="s">
        <v>271</v>
      </c>
      <c r="AQ27" s="681"/>
      <c r="AR27" s="681"/>
      <c r="AS27" s="681"/>
      <c r="AT27" s="681"/>
      <c r="AU27" s="681"/>
      <c r="AV27" s="681"/>
      <c r="AW27" s="681"/>
      <c r="AX27" s="681"/>
      <c r="AY27" s="681"/>
      <c r="AZ27" s="681"/>
      <c r="BA27" s="681"/>
      <c r="BB27" s="681"/>
      <c r="BC27" s="682"/>
      <c r="BD27" s="612" t="s">
        <v>128</v>
      </c>
      <c r="BE27" s="613"/>
      <c r="BF27" s="613"/>
      <c r="BG27" s="613"/>
      <c r="BH27" s="613"/>
      <c r="BI27" s="613"/>
      <c r="BJ27" s="613"/>
      <c r="BK27" s="614"/>
      <c r="BL27" s="676" t="s">
        <v>216</v>
      </c>
      <c r="BM27" s="676"/>
      <c r="BN27" s="676"/>
      <c r="BO27" s="676"/>
      <c r="BP27" s="671" t="s">
        <v>216</v>
      </c>
      <c r="BQ27" s="671"/>
      <c r="BR27" s="671"/>
      <c r="BS27" s="671"/>
      <c r="BT27" s="671"/>
      <c r="BU27" s="671"/>
      <c r="BV27" s="671"/>
      <c r="BW27" s="672"/>
      <c r="BY27" s="680" t="s">
        <v>272</v>
      </c>
      <c r="BZ27" s="681"/>
      <c r="CA27" s="681"/>
      <c r="CB27" s="681"/>
      <c r="CC27" s="681"/>
      <c r="CD27" s="681"/>
      <c r="CE27" s="681"/>
      <c r="CF27" s="681"/>
      <c r="CG27" s="681"/>
      <c r="CH27" s="681"/>
      <c r="CI27" s="681"/>
      <c r="CJ27" s="681"/>
      <c r="CK27" s="681"/>
      <c r="CL27" s="682"/>
      <c r="CM27" s="612" t="s">
        <v>216</v>
      </c>
      <c r="CN27" s="613"/>
      <c r="CO27" s="613"/>
      <c r="CP27" s="613"/>
      <c r="CQ27" s="613"/>
      <c r="CR27" s="613"/>
      <c r="CS27" s="613"/>
      <c r="CT27" s="614"/>
      <c r="CU27" s="615" t="s">
        <v>128</v>
      </c>
      <c r="CV27" s="677"/>
      <c r="CW27" s="677"/>
      <c r="CX27" s="679"/>
      <c r="CY27" s="618" t="s">
        <v>128</v>
      </c>
      <c r="CZ27" s="613"/>
      <c r="DA27" s="613"/>
      <c r="DB27" s="613"/>
      <c r="DC27" s="613"/>
      <c r="DD27" s="613"/>
      <c r="DE27" s="613"/>
      <c r="DF27" s="613"/>
      <c r="DG27" s="613"/>
      <c r="DH27" s="613"/>
      <c r="DI27" s="613"/>
      <c r="DJ27" s="613"/>
      <c r="DK27" s="614"/>
      <c r="DL27" s="618" t="s">
        <v>216</v>
      </c>
      <c r="DM27" s="613"/>
      <c r="DN27" s="613"/>
      <c r="DO27" s="613"/>
      <c r="DP27" s="613"/>
      <c r="DQ27" s="613"/>
      <c r="DR27" s="613"/>
      <c r="DS27" s="613"/>
      <c r="DT27" s="613"/>
      <c r="DU27" s="613"/>
      <c r="DV27" s="613"/>
      <c r="DW27" s="613"/>
      <c r="DX27" s="696"/>
    </row>
    <row r="28" spans="2:128" ht="11.25" customHeight="1" x14ac:dyDescent="0.2">
      <c r="B28" s="609" t="s">
        <v>273</v>
      </c>
      <c r="C28" s="610"/>
      <c r="D28" s="610"/>
      <c r="E28" s="610"/>
      <c r="F28" s="610"/>
      <c r="G28" s="610"/>
      <c r="H28" s="610"/>
      <c r="I28" s="610"/>
      <c r="J28" s="610"/>
      <c r="K28" s="610"/>
      <c r="L28" s="610"/>
      <c r="M28" s="610"/>
      <c r="N28" s="610"/>
      <c r="O28" s="610"/>
      <c r="P28" s="610"/>
      <c r="Q28" s="611"/>
      <c r="R28" s="612">
        <v>2062238</v>
      </c>
      <c r="S28" s="613"/>
      <c r="T28" s="613"/>
      <c r="U28" s="613"/>
      <c r="V28" s="613"/>
      <c r="W28" s="613"/>
      <c r="X28" s="613"/>
      <c r="Y28" s="614"/>
      <c r="Z28" s="615">
        <v>0.2</v>
      </c>
      <c r="AA28" s="677"/>
      <c r="AB28" s="677"/>
      <c r="AC28" s="679"/>
      <c r="AD28" s="618" t="s">
        <v>216</v>
      </c>
      <c r="AE28" s="613"/>
      <c r="AF28" s="613"/>
      <c r="AG28" s="613"/>
      <c r="AH28" s="613"/>
      <c r="AI28" s="613"/>
      <c r="AJ28" s="613"/>
      <c r="AK28" s="614"/>
      <c r="AL28" s="615" t="s">
        <v>128</v>
      </c>
      <c r="AM28" s="677"/>
      <c r="AN28" s="677"/>
      <c r="AO28" s="678"/>
      <c r="AP28" s="680" t="s">
        <v>274</v>
      </c>
      <c r="AQ28" s="681"/>
      <c r="AR28" s="681"/>
      <c r="AS28" s="681"/>
      <c r="AT28" s="681"/>
      <c r="AU28" s="681"/>
      <c r="AV28" s="681"/>
      <c r="AW28" s="681"/>
      <c r="AX28" s="681"/>
      <c r="AY28" s="681"/>
      <c r="AZ28" s="681"/>
      <c r="BA28" s="681"/>
      <c r="BB28" s="681"/>
      <c r="BC28" s="682"/>
      <c r="BD28" s="612">
        <v>108636</v>
      </c>
      <c r="BE28" s="613"/>
      <c r="BF28" s="613"/>
      <c r="BG28" s="613"/>
      <c r="BH28" s="613"/>
      <c r="BI28" s="613"/>
      <c r="BJ28" s="613"/>
      <c r="BK28" s="614"/>
      <c r="BL28" s="676">
        <v>0.1</v>
      </c>
      <c r="BM28" s="676"/>
      <c r="BN28" s="676"/>
      <c r="BO28" s="676"/>
      <c r="BP28" s="671" t="s">
        <v>216</v>
      </c>
      <c r="BQ28" s="671"/>
      <c r="BR28" s="671"/>
      <c r="BS28" s="671"/>
      <c r="BT28" s="671"/>
      <c r="BU28" s="671"/>
      <c r="BV28" s="671"/>
      <c r="BW28" s="672"/>
      <c r="BY28" s="680" t="s">
        <v>275</v>
      </c>
      <c r="BZ28" s="681"/>
      <c r="CA28" s="681"/>
      <c r="CB28" s="681"/>
      <c r="CC28" s="681"/>
      <c r="CD28" s="681"/>
      <c r="CE28" s="681"/>
      <c r="CF28" s="681"/>
      <c r="CG28" s="681"/>
      <c r="CH28" s="681"/>
      <c r="CI28" s="681"/>
      <c r="CJ28" s="681"/>
      <c r="CK28" s="681"/>
      <c r="CL28" s="682"/>
      <c r="CM28" s="612">
        <v>702452</v>
      </c>
      <c r="CN28" s="613"/>
      <c r="CO28" s="613"/>
      <c r="CP28" s="613"/>
      <c r="CQ28" s="613"/>
      <c r="CR28" s="613"/>
      <c r="CS28" s="613"/>
      <c r="CT28" s="614"/>
      <c r="CU28" s="615">
        <v>0.1</v>
      </c>
      <c r="CV28" s="677"/>
      <c r="CW28" s="677"/>
      <c r="CX28" s="679"/>
      <c r="CY28" s="618" t="s">
        <v>216</v>
      </c>
      <c r="CZ28" s="613"/>
      <c r="DA28" s="613"/>
      <c r="DB28" s="613"/>
      <c r="DC28" s="613"/>
      <c r="DD28" s="613"/>
      <c r="DE28" s="613"/>
      <c r="DF28" s="613"/>
      <c r="DG28" s="613"/>
      <c r="DH28" s="613"/>
      <c r="DI28" s="613"/>
      <c r="DJ28" s="613"/>
      <c r="DK28" s="614"/>
      <c r="DL28" s="618">
        <v>702452</v>
      </c>
      <c r="DM28" s="613"/>
      <c r="DN28" s="613"/>
      <c r="DO28" s="613"/>
      <c r="DP28" s="613"/>
      <c r="DQ28" s="613"/>
      <c r="DR28" s="613"/>
      <c r="DS28" s="613"/>
      <c r="DT28" s="613"/>
      <c r="DU28" s="613"/>
      <c r="DV28" s="613"/>
      <c r="DW28" s="613"/>
      <c r="DX28" s="696"/>
    </row>
    <row r="29" spans="2:128" ht="11.25" customHeight="1" x14ac:dyDescent="0.2">
      <c r="B29" s="609" t="s">
        <v>276</v>
      </c>
      <c r="C29" s="610"/>
      <c r="D29" s="610"/>
      <c r="E29" s="610"/>
      <c r="F29" s="610"/>
      <c r="G29" s="610"/>
      <c r="H29" s="610"/>
      <c r="I29" s="610"/>
      <c r="J29" s="610"/>
      <c r="K29" s="610"/>
      <c r="L29" s="610"/>
      <c r="M29" s="610"/>
      <c r="N29" s="610"/>
      <c r="O29" s="610"/>
      <c r="P29" s="610"/>
      <c r="Q29" s="611"/>
      <c r="R29" s="612">
        <v>189316730</v>
      </c>
      <c r="S29" s="613"/>
      <c r="T29" s="613"/>
      <c r="U29" s="613"/>
      <c r="V29" s="613"/>
      <c r="W29" s="613"/>
      <c r="X29" s="613"/>
      <c r="Y29" s="614"/>
      <c r="Z29" s="615">
        <v>19</v>
      </c>
      <c r="AA29" s="677"/>
      <c r="AB29" s="677"/>
      <c r="AC29" s="679"/>
      <c r="AD29" s="618" t="s">
        <v>128</v>
      </c>
      <c r="AE29" s="613"/>
      <c r="AF29" s="613"/>
      <c r="AG29" s="613"/>
      <c r="AH29" s="613"/>
      <c r="AI29" s="613"/>
      <c r="AJ29" s="613"/>
      <c r="AK29" s="614"/>
      <c r="AL29" s="615" t="s">
        <v>216</v>
      </c>
      <c r="AM29" s="677"/>
      <c r="AN29" s="677"/>
      <c r="AO29" s="678"/>
      <c r="AP29" s="680" t="s">
        <v>277</v>
      </c>
      <c r="AQ29" s="681"/>
      <c r="AR29" s="681"/>
      <c r="AS29" s="681"/>
      <c r="AT29" s="681"/>
      <c r="AU29" s="681"/>
      <c r="AV29" s="681"/>
      <c r="AW29" s="681"/>
      <c r="AX29" s="681"/>
      <c r="AY29" s="681"/>
      <c r="AZ29" s="681"/>
      <c r="BA29" s="681"/>
      <c r="BB29" s="681"/>
      <c r="BC29" s="682"/>
      <c r="BD29" s="612">
        <v>13197</v>
      </c>
      <c r="BE29" s="613"/>
      <c r="BF29" s="613"/>
      <c r="BG29" s="613"/>
      <c r="BH29" s="613"/>
      <c r="BI29" s="613"/>
      <c r="BJ29" s="613"/>
      <c r="BK29" s="614"/>
      <c r="BL29" s="676">
        <v>0</v>
      </c>
      <c r="BM29" s="676"/>
      <c r="BN29" s="676"/>
      <c r="BO29" s="676"/>
      <c r="BP29" s="671" t="s">
        <v>216</v>
      </c>
      <c r="BQ29" s="671"/>
      <c r="BR29" s="671"/>
      <c r="BS29" s="671"/>
      <c r="BT29" s="671"/>
      <c r="BU29" s="671"/>
      <c r="BV29" s="671"/>
      <c r="BW29" s="672"/>
      <c r="BY29" s="680" t="s">
        <v>278</v>
      </c>
      <c r="BZ29" s="697"/>
      <c r="CA29" s="697"/>
      <c r="CB29" s="697"/>
      <c r="CC29" s="697"/>
      <c r="CD29" s="697"/>
      <c r="CE29" s="697"/>
      <c r="CF29" s="697"/>
      <c r="CG29" s="697"/>
      <c r="CH29" s="697"/>
      <c r="CI29" s="697"/>
      <c r="CJ29" s="697"/>
      <c r="CK29" s="697"/>
      <c r="CL29" s="682"/>
      <c r="CM29" s="612" t="s">
        <v>216</v>
      </c>
      <c r="CN29" s="613"/>
      <c r="CO29" s="613"/>
      <c r="CP29" s="613"/>
      <c r="CQ29" s="613"/>
      <c r="CR29" s="613"/>
      <c r="CS29" s="613"/>
      <c r="CT29" s="614"/>
      <c r="CU29" s="615" t="s">
        <v>216</v>
      </c>
      <c r="CV29" s="677"/>
      <c r="CW29" s="677"/>
      <c r="CX29" s="679"/>
      <c r="CY29" s="618" t="s">
        <v>128</v>
      </c>
      <c r="CZ29" s="613"/>
      <c r="DA29" s="613"/>
      <c r="DB29" s="613"/>
      <c r="DC29" s="613"/>
      <c r="DD29" s="613"/>
      <c r="DE29" s="613"/>
      <c r="DF29" s="613"/>
      <c r="DG29" s="613"/>
      <c r="DH29" s="613"/>
      <c r="DI29" s="613"/>
      <c r="DJ29" s="613"/>
      <c r="DK29" s="614"/>
      <c r="DL29" s="618" t="s">
        <v>216</v>
      </c>
      <c r="DM29" s="613"/>
      <c r="DN29" s="613"/>
      <c r="DO29" s="613"/>
      <c r="DP29" s="613"/>
      <c r="DQ29" s="613"/>
      <c r="DR29" s="613"/>
      <c r="DS29" s="613"/>
      <c r="DT29" s="613"/>
      <c r="DU29" s="613"/>
      <c r="DV29" s="613"/>
      <c r="DW29" s="613"/>
      <c r="DX29" s="696"/>
    </row>
    <row r="30" spans="2:128" ht="11.25" customHeight="1" x14ac:dyDescent="0.2">
      <c r="B30" s="609" t="s">
        <v>279</v>
      </c>
      <c r="C30" s="610"/>
      <c r="D30" s="610"/>
      <c r="E30" s="610"/>
      <c r="F30" s="610"/>
      <c r="G30" s="610"/>
      <c r="H30" s="610"/>
      <c r="I30" s="610"/>
      <c r="J30" s="610"/>
      <c r="K30" s="610"/>
      <c r="L30" s="610"/>
      <c r="M30" s="610"/>
      <c r="N30" s="610"/>
      <c r="O30" s="610"/>
      <c r="P30" s="610"/>
      <c r="Q30" s="611"/>
      <c r="R30" s="612" t="s">
        <v>128</v>
      </c>
      <c r="S30" s="613"/>
      <c r="T30" s="613"/>
      <c r="U30" s="613"/>
      <c r="V30" s="613"/>
      <c r="W30" s="613"/>
      <c r="X30" s="613"/>
      <c r="Y30" s="614"/>
      <c r="Z30" s="615" t="s">
        <v>128</v>
      </c>
      <c r="AA30" s="677"/>
      <c r="AB30" s="677"/>
      <c r="AC30" s="679"/>
      <c r="AD30" s="618" t="s">
        <v>216</v>
      </c>
      <c r="AE30" s="613"/>
      <c r="AF30" s="613"/>
      <c r="AG30" s="613"/>
      <c r="AH30" s="613"/>
      <c r="AI30" s="613"/>
      <c r="AJ30" s="613"/>
      <c r="AK30" s="614"/>
      <c r="AL30" s="615" t="s">
        <v>216</v>
      </c>
      <c r="AM30" s="677"/>
      <c r="AN30" s="677"/>
      <c r="AO30" s="678"/>
      <c r="AP30" s="680" t="s">
        <v>280</v>
      </c>
      <c r="AQ30" s="681"/>
      <c r="AR30" s="681"/>
      <c r="AS30" s="681"/>
      <c r="AT30" s="681"/>
      <c r="AU30" s="681"/>
      <c r="AV30" s="681"/>
      <c r="AW30" s="681"/>
      <c r="AX30" s="681"/>
      <c r="AY30" s="681"/>
      <c r="AZ30" s="681"/>
      <c r="BA30" s="681"/>
      <c r="BB30" s="681"/>
      <c r="BC30" s="682"/>
      <c r="BD30" s="612">
        <v>13197</v>
      </c>
      <c r="BE30" s="613"/>
      <c r="BF30" s="613"/>
      <c r="BG30" s="613"/>
      <c r="BH30" s="613"/>
      <c r="BI30" s="613"/>
      <c r="BJ30" s="613"/>
      <c r="BK30" s="614"/>
      <c r="BL30" s="676">
        <v>0</v>
      </c>
      <c r="BM30" s="676"/>
      <c r="BN30" s="676"/>
      <c r="BO30" s="676"/>
      <c r="BP30" s="671" t="s">
        <v>128</v>
      </c>
      <c r="BQ30" s="671"/>
      <c r="BR30" s="671"/>
      <c r="BS30" s="671"/>
      <c r="BT30" s="671"/>
      <c r="BU30" s="671"/>
      <c r="BV30" s="671"/>
      <c r="BW30" s="672"/>
      <c r="BY30" s="680" t="s">
        <v>281</v>
      </c>
      <c r="BZ30" s="697"/>
      <c r="CA30" s="697"/>
      <c r="CB30" s="697"/>
      <c r="CC30" s="697"/>
      <c r="CD30" s="697"/>
      <c r="CE30" s="697"/>
      <c r="CF30" s="697"/>
      <c r="CG30" s="697"/>
      <c r="CH30" s="697"/>
      <c r="CI30" s="697"/>
      <c r="CJ30" s="697"/>
      <c r="CK30" s="697"/>
      <c r="CL30" s="682"/>
      <c r="CM30" s="612">
        <v>171953</v>
      </c>
      <c r="CN30" s="613"/>
      <c r="CO30" s="613"/>
      <c r="CP30" s="613"/>
      <c r="CQ30" s="613"/>
      <c r="CR30" s="613"/>
      <c r="CS30" s="613"/>
      <c r="CT30" s="614"/>
      <c r="CU30" s="615">
        <v>0</v>
      </c>
      <c r="CV30" s="677"/>
      <c r="CW30" s="677"/>
      <c r="CX30" s="679"/>
      <c r="CY30" s="618" t="s">
        <v>128</v>
      </c>
      <c r="CZ30" s="613"/>
      <c r="DA30" s="613"/>
      <c r="DB30" s="613"/>
      <c r="DC30" s="613"/>
      <c r="DD30" s="613"/>
      <c r="DE30" s="613"/>
      <c r="DF30" s="613"/>
      <c r="DG30" s="613"/>
      <c r="DH30" s="613"/>
      <c r="DI30" s="613"/>
      <c r="DJ30" s="613"/>
      <c r="DK30" s="614"/>
      <c r="DL30" s="618">
        <v>171953</v>
      </c>
      <c r="DM30" s="613"/>
      <c r="DN30" s="613"/>
      <c r="DO30" s="613"/>
      <c r="DP30" s="613"/>
      <c r="DQ30" s="613"/>
      <c r="DR30" s="613"/>
      <c r="DS30" s="613"/>
      <c r="DT30" s="613"/>
      <c r="DU30" s="613"/>
      <c r="DV30" s="613"/>
      <c r="DW30" s="613"/>
      <c r="DX30" s="696"/>
    </row>
    <row r="31" spans="2:128" ht="11.25" customHeight="1" x14ac:dyDescent="0.2">
      <c r="B31" s="609" t="s">
        <v>282</v>
      </c>
      <c r="C31" s="610"/>
      <c r="D31" s="610"/>
      <c r="E31" s="610"/>
      <c r="F31" s="610"/>
      <c r="G31" s="610"/>
      <c r="H31" s="610"/>
      <c r="I31" s="610"/>
      <c r="J31" s="610"/>
      <c r="K31" s="610"/>
      <c r="L31" s="610"/>
      <c r="M31" s="610"/>
      <c r="N31" s="610"/>
      <c r="O31" s="610"/>
      <c r="P31" s="610"/>
      <c r="Q31" s="611"/>
      <c r="R31" s="612">
        <v>1595916</v>
      </c>
      <c r="S31" s="613"/>
      <c r="T31" s="613"/>
      <c r="U31" s="613"/>
      <c r="V31" s="613"/>
      <c r="W31" s="613"/>
      <c r="X31" s="613"/>
      <c r="Y31" s="614"/>
      <c r="Z31" s="615">
        <v>0.2</v>
      </c>
      <c r="AA31" s="677"/>
      <c r="AB31" s="677"/>
      <c r="AC31" s="679"/>
      <c r="AD31" s="618">
        <v>34841</v>
      </c>
      <c r="AE31" s="613"/>
      <c r="AF31" s="613"/>
      <c r="AG31" s="613"/>
      <c r="AH31" s="613"/>
      <c r="AI31" s="613"/>
      <c r="AJ31" s="613"/>
      <c r="AK31" s="614"/>
      <c r="AL31" s="615">
        <v>0</v>
      </c>
      <c r="AM31" s="677"/>
      <c r="AN31" s="677"/>
      <c r="AO31" s="678"/>
      <c r="AP31" s="680" t="s">
        <v>283</v>
      </c>
      <c r="AQ31" s="681"/>
      <c r="AR31" s="681"/>
      <c r="AS31" s="681"/>
      <c r="AT31" s="681"/>
      <c r="AU31" s="681"/>
      <c r="AV31" s="681"/>
      <c r="AW31" s="681"/>
      <c r="AX31" s="681"/>
      <c r="AY31" s="681"/>
      <c r="AZ31" s="681"/>
      <c r="BA31" s="681"/>
      <c r="BB31" s="681"/>
      <c r="BC31" s="682"/>
      <c r="BD31" s="612">
        <v>95439</v>
      </c>
      <c r="BE31" s="613"/>
      <c r="BF31" s="613"/>
      <c r="BG31" s="613"/>
      <c r="BH31" s="613"/>
      <c r="BI31" s="613"/>
      <c r="BJ31" s="613"/>
      <c r="BK31" s="614"/>
      <c r="BL31" s="676">
        <v>0.1</v>
      </c>
      <c r="BM31" s="676"/>
      <c r="BN31" s="676"/>
      <c r="BO31" s="676"/>
      <c r="BP31" s="671" t="s">
        <v>128</v>
      </c>
      <c r="BQ31" s="671"/>
      <c r="BR31" s="671"/>
      <c r="BS31" s="671"/>
      <c r="BT31" s="671"/>
      <c r="BU31" s="671"/>
      <c r="BV31" s="671"/>
      <c r="BW31" s="672"/>
      <c r="BY31" s="609" t="s">
        <v>284</v>
      </c>
      <c r="BZ31" s="610"/>
      <c r="CA31" s="610"/>
      <c r="CB31" s="610"/>
      <c r="CC31" s="610"/>
      <c r="CD31" s="610"/>
      <c r="CE31" s="610"/>
      <c r="CF31" s="610"/>
      <c r="CG31" s="610"/>
      <c r="CH31" s="610"/>
      <c r="CI31" s="610"/>
      <c r="CJ31" s="610"/>
      <c r="CK31" s="610"/>
      <c r="CL31" s="611"/>
      <c r="CM31" s="612" t="s">
        <v>216</v>
      </c>
      <c r="CN31" s="613"/>
      <c r="CO31" s="613"/>
      <c r="CP31" s="613"/>
      <c r="CQ31" s="613"/>
      <c r="CR31" s="613"/>
      <c r="CS31" s="613"/>
      <c r="CT31" s="614"/>
      <c r="CU31" s="615" t="s">
        <v>216</v>
      </c>
      <c r="CV31" s="677"/>
      <c r="CW31" s="677"/>
      <c r="CX31" s="679"/>
      <c r="CY31" s="618" t="s">
        <v>128</v>
      </c>
      <c r="CZ31" s="613"/>
      <c r="DA31" s="613"/>
      <c r="DB31" s="613"/>
      <c r="DC31" s="613"/>
      <c r="DD31" s="613"/>
      <c r="DE31" s="613"/>
      <c r="DF31" s="613"/>
      <c r="DG31" s="613"/>
      <c r="DH31" s="613"/>
      <c r="DI31" s="613"/>
      <c r="DJ31" s="613"/>
      <c r="DK31" s="614"/>
      <c r="DL31" s="618" t="s">
        <v>216</v>
      </c>
      <c r="DM31" s="613"/>
      <c r="DN31" s="613"/>
      <c r="DO31" s="613"/>
      <c r="DP31" s="613"/>
      <c r="DQ31" s="613"/>
      <c r="DR31" s="613"/>
      <c r="DS31" s="613"/>
      <c r="DT31" s="613"/>
      <c r="DU31" s="613"/>
      <c r="DV31" s="613"/>
      <c r="DW31" s="613"/>
      <c r="DX31" s="696"/>
    </row>
    <row r="32" spans="2:128" ht="11.25" customHeight="1" x14ac:dyDescent="0.2">
      <c r="B32" s="609" t="s">
        <v>285</v>
      </c>
      <c r="C32" s="610"/>
      <c r="D32" s="610"/>
      <c r="E32" s="610"/>
      <c r="F32" s="610"/>
      <c r="G32" s="610"/>
      <c r="H32" s="610"/>
      <c r="I32" s="610"/>
      <c r="J32" s="610"/>
      <c r="K32" s="610"/>
      <c r="L32" s="610"/>
      <c r="M32" s="610"/>
      <c r="N32" s="610"/>
      <c r="O32" s="610"/>
      <c r="P32" s="610"/>
      <c r="Q32" s="611"/>
      <c r="R32" s="612">
        <v>546975</v>
      </c>
      <c r="S32" s="613"/>
      <c r="T32" s="613"/>
      <c r="U32" s="613"/>
      <c r="V32" s="613"/>
      <c r="W32" s="613"/>
      <c r="X32" s="613"/>
      <c r="Y32" s="614"/>
      <c r="Z32" s="615">
        <v>0.1</v>
      </c>
      <c r="AA32" s="677"/>
      <c r="AB32" s="677"/>
      <c r="AC32" s="679"/>
      <c r="AD32" s="618" t="s">
        <v>128</v>
      </c>
      <c r="AE32" s="613"/>
      <c r="AF32" s="613"/>
      <c r="AG32" s="613"/>
      <c r="AH32" s="613"/>
      <c r="AI32" s="613"/>
      <c r="AJ32" s="613"/>
      <c r="AK32" s="614"/>
      <c r="AL32" s="615" t="s">
        <v>128</v>
      </c>
      <c r="AM32" s="677"/>
      <c r="AN32" s="677"/>
      <c r="AO32" s="678"/>
      <c r="AP32" s="680" t="s">
        <v>286</v>
      </c>
      <c r="AQ32" s="681"/>
      <c r="AR32" s="681"/>
      <c r="AS32" s="681"/>
      <c r="AT32" s="681"/>
      <c r="AU32" s="681"/>
      <c r="AV32" s="681"/>
      <c r="AW32" s="681"/>
      <c r="AX32" s="681"/>
      <c r="AY32" s="681"/>
      <c r="AZ32" s="681"/>
      <c r="BA32" s="681"/>
      <c r="BB32" s="681"/>
      <c r="BC32" s="682"/>
      <c r="BD32" s="612" t="s">
        <v>216</v>
      </c>
      <c r="BE32" s="613"/>
      <c r="BF32" s="613"/>
      <c r="BG32" s="613"/>
      <c r="BH32" s="613"/>
      <c r="BI32" s="613"/>
      <c r="BJ32" s="613"/>
      <c r="BK32" s="614"/>
      <c r="BL32" s="676" t="s">
        <v>216</v>
      </c>
      <c r="BM32" s="676"/>
      <c r="BN32" s="676"/>
      <c r="BO32" s="676"/>
      <c r="BP32" s="671" t="s">
        <v>216</v>
      </c>
      <c r="BQ32" s="671"/>
      <c r="BR32" s="671"/>
      <c r="BS32" s="671"/>
      <c r="BT32" s="671"/>
      <c r="BU32" s="671"/>
      <c r="BV32" s="671"/>
      <c r="BW32" s="672"/>
      <c r="BY32" s="591" t="s">
        <v>287</v>
      </c>
      <c r="BZ32" s="592"/>
      <c r="CA32" s="592"/>
      <c r="CB32" s="592"/>
      <c r="CC32" s="592"/>
      <c r="CD32" s="592"/>
      <c r="CE32" s="592"/>
      <c r="CF32" s="592"/>
      <c r="CG32" s="592"/>
      <c r="CH32" s="592"/>
      <c r="CI32" s="592"/>
      <c r="CJ32" s="592"/>
      <c r="CK32" s="592"/>
      <c r="CL32" s="593"/>
      <c r="CM32" s="612">
        <v>919328701</v>
      </c>
      <c r="CN32" s="613"/>
      <c r="CO32" s="613"/>
      <c r="CP32" s="613"/>
      <c r="CQ32" s="613"/>
      <c r="CR32" s="613"/>
      <c r="CS32" s="613"/>
      <c r="CT32" s="614"/>
      <c r="CU32" s="597">
        <v>100</v>
      </c>
      <c r="CV32" s="694"/>
      <c r="CW32" s="694"/>
      <c r="CX32" s="695"/>
      <c r="CY32" s="618">
        <v>203489133</v>
      </c>
      <c r="CZ32" s="613"/>
      <c r="DA32" s="613"/>
      <c r="DB32" s="613"/>
      <c r="DC32" s="613"/>
      <c r="DD32" s="613"/>
      <c r="DE32" s="613"/>
      <c r="DF32" s="613"/>
      <c r="DG32" s="613"/>
      <c r="DH32" s="613"/>
      <c r="DI32" s="613"/>
      <c r="DJ32" s="613"/>
      <c r="DK32" s="614"/>
      <c r="DL32" s="618">
        <v>509026064</v>
      </c>
      <c r="DM32" s="613"/>
      <c r="DN32" s="613"/>
      <c r="DO32" s="613"/>
      <c r="DP32" s="613"/>
      <c r="DQ32" s="613"/>
      <c r="DR32" s="613"/>
      <c r="DS32" s="613"/>
      <c r="DT32" s="613"/>
      <c r="DU32" s="613"/>
      <c r="DV32" s="613"/>
      <c r="DW32" s="613"/>
      <c r="DX32" s="696"/>
    </row>
    <row r="33" spans="2:128" ht="11.25" customHeight="1" x14ac:dyDescent="0.2">
      <c r="B33" s="609" t="s">
        <v>288</v>
      </c>
      <c r="C33" s="610"/>
      <c r="D33" s="610"/>
      <c r="E33" s="610"/>
      <c r="F33" s="610"/>
      <c r="G33" s="610"/>
      <c r="H33" s="610"/>
      <c r="I33" s="610"/>
      <c r="J33" s="610"/>
      <c r="K33" s="610"/>
      <c r="L33" s="610"/>
      <c r="M33" s="610"/>
      <c r="N33" s="610"/>
      <c r="O33" s="610"/>
      <c r="P33" s="610"/>
      <c r="Q33" s="611"/>
      <c r="R33" s="612">
        <v>36894122</v>
      </c>
      <c r="S33" s="613"/>
      <c r="T33" s="613"/>
      <c r="U33" s="613"/>
      <c r="V33" s="613"/>
      <c r="W33" s="613"/>
      <c r="X33" s="613"/>
      <c r="Y33" s="614"/>
      <c r="Z33" s="615">
        <v>3.7</v>
      </c>
      <c r="AA33" s="677"/>
      <c r="AB33" s="677"/>
      <c r="AC33" s="679"/>
      <c r="AD33" s="618" t="s">
        <v>128</v>
      </c>
      <c r="AE33" s="613"/>
      <c r="AF33" s="613"/>
      <c r="AG33" s="613"/>
      <c r="AH33" s="613"/>
      <c r="AI33" s="613"/>
      <c r="AJ33" s="613"/>
      <c r="AK33" s="614"/>
      <c r="AL33" s="615" t="s">
        <v>128</v>
      </c>
      <c r="AM33" s="677"/>
      <c r="AN33" s="677"/>
      <c r="AO33" s="678"/>
      <c r="AP33" s="609" t="s">
        <v>156</v>
      </c>
      <c r="AQ33" s="610"/>
      <c r="AR33" s="610"/>
      <c r="AS33" s="610"/>
      <c r="AT33" s="610"/>
      <c r="AU33" s="610"/>
      <c r="AV33" s="610"/>
      <c r="AW33" s="610"/>
      <c r="AX33" s="610"/>
      <c r="AY33" s="610"/>
      <c r="AZ33" s="610"/>
      <c r="BA33" s="610"/>
      <c r="BB33" s="610"/>
      <c r="BC33" s="611"/>
      <c r="BD33" s="612">
        <v>155263033</v>
      </c>
      <c r="BE33" s="613"/>
      <c r="BF33" s="613"/>
      <c r="BG33" s="613"/>
      <c r="BH33" s="613"/>
      <c r="BI33" s="613"/>
      <c r="BJ33" s="613"/>
      <c r="BK33" s="614"/>
      <c r="BL33" s="676">
        <v>100</v>
      </c>
      <c r="BM33" s="676"/>
      <c r="BN33" s="676"/>
      <c r="BO33" s="676"/>
      <c r="BP33" s="671">
        <v>1369332</v>
      </c>
      <c r="BQ33" s="671"/>
      <c r="BR33" s="671"/>
      <c r="BS33" s="671"/>
      <c r="BT33" s="671"/>
      <c r="BU33" s="671"/>
      <c r="BV33" s="671"/>
      <c r="BW33" s="672"/>
      <c r="BY33" s="673" t="s">
        <v>289</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290</v>
      </c>
      <c r="C34" s="610"/>
      <c r="D34" s="610"/>
      <c r="E34" s="610"/>
      <c r="F34" s="610"/>
      <c r="G34" s="610"/>
      <c r="H34" s="610"/>
      <c r="I34" s="610"/>
      <c r="J34" s="610"/>
      <c r="K34" s="610"/>
      <c r="L34" s="610"/>
      <c r="M34" s="610"/>
      <c r="N34" s="610"/>
      <c r="O34" s="610"/>
      <c r="P34" s="610"/>
      <c r="Q34" s="611"/>
      <c r="R34" s="612">
        <v>74757709</v>
      </c>
      <c r="S34" s="613"/>
      <c r="T34" s="613"/>
      <c r="U34" s="613"/>
      <c r="V34" s="613"/>
      <c r="W34" s="613"/>
      <c r="X34" s="613"/>
      <c r="Y34" s="614"/>
      <c r="Z34" s="615">
        <v>7.5</v>
      </c>
      <c r="AA34" s="677"/>
      <c r="AB34" s="677"/>
      <c r="AC34" s="679"/>
      <c r="AD34" s="618" t="s">
        <v>128</v>
      </c>
      <c r="AE34" s="613"/>
      <c r="AF34" s="613"/>
      <c r="AG34" s="613"/>
      <c r="AH34" s="613"/>
      <c r="AI34" s="613"/>
      <c r="AJ34" s="613"/>
      <c r="AK34" s="614"/>
      <c r="AL34" s="615" t="s">
        <v>128</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197</v>
      </c>
      <c r="BZ34" s="674"/>
      <c r="CA34" s="674"/>
      <c r="CB34" s="674"/>
      <c r="CC34" s="674"/>
      <c r="CD34" s="674"/>
      <c r="CE34" s="674"/>
      <c r="CF34" s="674"/>
      <c r="CG34" s="674"/>
      <c r="CH34" s="674"/>
      <c r="CI34" s="674"/>
      <c r="CJ34" s="674"/>
      <c r="CK34" s="674"/>
      <c r="CL34" s="675"/>
      <c r="CM34" s="673" t="s">
        <v>291</v>
      </c>
      <c r="CN34" s="674"/>
      <c r="CO34" s="674"/>
      <c r="CP34" s="674"/>
      <c r="CQ34" s="674"/>
      <c r="CR34" s="674"/>
      <c r="CS34" s="674"/>
      <c r="CT34" s="675"/>
      <c r="CU34" s="673" t="s">
        <v>292</v>
      </c>
      <c r="CV34" s="674"/>
      <c r="CW34" s="674"/>
      <c r="CX34" s="675"/>
      <c r="CY34" s="673" t="s">
        <v>293</v>
      </c>
      <c r="CZ34" s="674"/>
      <c r="DA34" s="674"/>
      <c r="DB34" s="674"/>
      <c r="DC34" s="674"/>
      <c r="DD34" s="674"/>
      <c r="DE34" s="674"/>
      <c r="DF34" s="675"/>
      <c r="DG34" s="691" t="s">
        <v>294</v>
      </c>
      <c r="DH34" s="692"/>
      <c r="DI34" s="692"/>
      <c r="DJ34" s="692"/>
      <c r="DK34" s="692"/>
      <c r="DL34" s="692"/>
      <c r="DM34" s="692"/>
      <c r="DN34" s="692"/>
      <c r="DO34" s="692"/>
      <c r="DP34" s="692"/>
      <c r="DQ34" s="693"/>
      <c r="DR34" s="673" t="s">
        <v>295</v>
      </c>
      <c r="DS34" s="674"/>
      <c r="DT34" s="674"/>
      <c r="DU34" s="674"/>
      <c r="DV34" s="674"/>
      <c r="DW34" s="674"/>
      <c r="DX34" s="675"/>
    </row>
    <row r="35" spans="2:128" ht="11.25" customHeight="1" x14ac:dyDescent="0.2">
      <c r="B35" s="609" t="s">
        <v>296</v>
      </c>
      <c r="C35" s="610"/>
      <c r="D35" s="610"/>
      <c r="E35" s="610"/>
      <c r="F35" s="610"/>
      <c r="G35" s="610"/>
      <c r="H35" s="610"/>
      <c r="I35" s="610"/>
      <c r="J35" s="610"/>
      <c r="K35" s="610"/>
      <c r="L35" s="610"/>
      <c r="M35" s="610"/>
      <c r="N35" s="610"/>
      <c r="O35" s="610"/>
      <c r="P35" s="610"/>
      <c r="Q35" s="611"/>
      <c r="R35" s="612">
        <v>128595619</v>
      </c>
      <c r="S35" s="613"/>
      <c r="T35" s="613"/>
      <c r="U35" s="613"/>
      <c r="V35" s="613"/>
      <c r="W35" s="613"/>
      <c r="X35" s="613"/>
      <c r="Y35" s="614"/>
      <c r="Z35" s="615">
        <v>12.9</v>
      </c>
      <c r="AA35" s="677"/>
      <c r="AB35" s="677"/>
      <c r="AC35" s="679"/>
      <c r="AD35" s="618">
        <v>20161</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297</v>
      </c>
      <c r="BZ35" s="666"/>
      <c r="CA35" s="666"/>
      <c r="CB35" s="666"/>
      <c r="CC35" s="666"/>
      <c r="CD35" s="666"/>
      <c r="CE35" s="666"/>
      <c r="CF35" s="666"/>
      <c r="CG35" s="666"/>
      <c r="CH35" s="666"/>
      <c r="CI35" s="666"/>
      <c r="CJ35" s="666"/>
      <c r="CK35" s="666"/>
      <c r="CL35" s="667"/>
      <c r="CM35" s="686">
        <v>293381519</v>
      </c>
      <c r="CN35" s="687"/>
      <c r="CO35" s="687"/>
      <c r="CP35" s="687"/>
      <c r="CQ35" s="687"/>
      <c r="CR35" s="687"/>
      <c r="CS35" s="687"/>
      <c r="CT35" s="688"/>
      <c r="CU35" s="683">
        <v>31.9</v>
      </c>
      <c r="CV35" s="684"/>
      <c r="CW35" s="684"/>
      <c r="CX35" s="689"/>
      <c r="CY35" s="690">
        <v>257777335</v>
      </c>
      <c r="CZ35" s="687"/>
      <c r="DA35" s="687"/>
      <c r="DB35" s="687"/>
      <c r="DC35" s="687"/>
      <c r="DD35" s="687"/>
      <c r="DE35" s="687"/>
      <c r="DF35" s="688"/>
      <c r="DG35" s="690">
        <v>253928138</v>
      </c>
      <c r="DH35" s="687"/>
      <c r="DI35" s="687"/>
      <c r="DJ35" s="687"/>
      <c r="DK35" s="687"/>
      <c r="DL35" s="687"/>
      <c r="DM35" s="687"/>
      <c r="DN35" s="687"/>
      <c r="DO35" s="687"/>
      <c r="DP35" s="687"/>
      <c r="DQ35" s="688"/>
      <c r="DR35" s="683">
        <v>64.400000000000006</v>
      </c>
      <c r="DS35" s="684"/>
      <c r="DT35" s="684"/>
      <c r="DU35" s="684"/>
      <c r="DV35" s="684"/>
      <c r="DW35" s="684"/>
      <c r="DX35" s="685"/>
    </row>
    <row r="36" spans="2:128" ht="11.25" customHeight="1" x14ac:dyDescent="0.2">
      <c r="B36" s="609" t="s">
        <v>298</v>
      </c>
      <c r="C36" s="610"/>
      <c r="D36" s="610"/>
      <c r="E36" s="610"/>
      <c r="F36" s="610"/>
      <c r="G36" s="610"/>
      <c r="H36" s="610"/>
      <c r="I36" s="610"/>
      <c r="J36" s="610"/>
      <c r="K36" s="610"/>
      <c r="L36" s="610"/>
      <c r="M36" s="610"/>
      <c r="N36" s="610"/>
      <c r="O36" s="610"/>
      <c r="P36" s="610"/>
      <c r="Q36" s="611"/>
      <c r="R36" s="612">
        <v>82802367</v>
      </c>
      <c r="S36" s="613"/>
      <c r="T36" s="613"/>
      <c r="U36" s="613"/>
      <c r="V36" s="613"/>
      <c r="W36" s="613"/>
      <c r="X36" s="613"/>
      <c r="Y36" s="614"/>
      <c r="Z36" s="615">
        <v>8.3000000000000007</v>
      </c>
      <c r="AA36" s="677"/>
      <c r="AB36" s="677"/>
      <c r="AC36" s="679"/>
      <c r="AD36" s="618" t="s">
        <v>128</v>
      </c>
      <c r="AE36" s="613"/>
      <c r="AF36" s="613"/>
      <c r="AG36" s="613"/>
      <c r="AH36" s="613"/>
      <c r="AI36" s="613"/>
      <c r="AJ36" s="613"/>
      <c r="AK36" s="614"/>
      <c r="AL36" s="615" t="s">
        <v>128</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299</v>
      </c>
      <c r="BZ36" s="610"/>
      <c r="CA36" s="610"/>
      <c r="CB36" s="610"/>
      <c r="CC36" s="610"/>
      <c r="CD36" s="610"/>
      <c r="CE36" s="610"/>
      <c r="CF36" s="610"/>
      <c r="CG36" s="610"/>
      <c r="CH36" s="610"/>
      <c r="CI36" s="610"/>
      <c r="CJ36" s="610"/>
      <c r="CK36" s="610"/>
      <c r="CL36" s="611"/>
      <c r="CM36" s="612">
        <v>175363268</v>
      </c>
      <c r="CN36" s="619"/>
      <c r="CO36" s="619"/>
      <c r="CP36" s="619"/>
      <c r="CQ36" s="619"/>
      <c r="CR36" s="619"/>
      <c r="CS36" s="619"/>
      <c r="CT36" s="620"/>
      <c r="CU36" s="615">
        <v>19.100000000000001</v>
      </c>
      <c r="CV36" s="616"/>
      <c r="CW36" s="616"/>
      <c r="CX36" s="617"/>
      <c r="CY36" s="618">
        <v>147998790</v>
      </c>
      <c r="CZ36" s="619"/>
      <c r="DA36" s="619"/>
      <c r="DB36" s="619"/>
      <c r="DC36" s="619"/>
      <c r="DD36" s="619"/>
      <c r="DE36" s="619"/>
      <c r="DF36" s="620"/>
      <c r="DG36" s="618">
        <v>144741137</v>
      </c>
      <c r="DH36" s="619"/>
      <c r="DI36" s="619"/>
      <c r="DJ36" s="619"/>
      <c r="DK36" s="619"/>
      <c r="DL36" s="619"/>
      <c r="DM36" s="619"/>
      <c r="DN36" s="619"/>
      <c r="DO36" s="619"/>
      <c r="DP36" s="619"/>
      <c r="DQ36" s="620"/>
      <c r="DR36" s="615">
        <v>36.700000000000003</v>
      </c>
      <c r="DS36" s="616"/>
      <c r="DT36" s="616"/>
      <c r="DU36" s="616"/>
      <c r="DV36" s="616"/>
      <c r="DW36" s="616"/>
      <c r="DX36" s="636"/>
    </row>
    <row r="37" spans="2:128" ht="11.25" customHeight="1" x14ac:dyDescent="0.2">
      <c r="B37" s="609" t="s">
        <v>300</v>
      </c>
      <c r="C37" s="610"/>
      <c r="D37" s="610"/>
      <c r="E37" s="610"/>
      <c r="F37" s="610"/>
      <c r="G37" s="610"/>
      <c r="H37" s="610"/>
      <c r="I37" s="610"/>
      <c r="J37" s="610"/>
      <c r="K37" s="610"/>
      <c r="L37" s="610"/>
      <c r="M37" s="610"/>
      <c r="N37" s="610"/>
      <c r="O37" s="610"/>
      <c r="P37" s="610"/>
      <c r="Q37" s="611"/>
      <c r="R37" s="612">
        <v>5090000</v>
      </c>
      <c r="S37" s="613"/>
      <c r="T37" s="613"/>
      <c r="U37" s="613"/>
      <c r="V37" s="613"/>
      <c r="W37" s="613"/>
      <c r="X37" s="613"/>
      <c r="Y37" s="614"/>
      <c r="Z37" s="615">
        <v>0.5</v>
      </c>
      <c r="AA37" s="677"/>
      <c r="AB37" s="677"/>
      <c r="AC37" s="679"/>
      <c r="AD37" s="618" t="s">
        <v>128</v>
      </c>
      <c r="AE37" s="613"/>
      <c r="AF37" s="613"/>
      <c r="AG37" s="613"/>
      <c r="AH37" s="613"/>
      <c r="AI37" s="613"/>
      <c r="AJ37" s="613"/>
      <c r="AK37" s="614"/>
      <c r="AL37" s="615" t="s">
        <v>128</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301</v>
      </c>
      <c r="BZ37" s="610"/>
      <c r="CA37" s="610"/>
      <c r="CB37" s="610"/>
      <c r="CC37" s="610"/>
      <c r="CD37" s="610"/>
      <c r="CE37" s="610"/>
      <c r="CF37" s="610"/>
      <c r="CG37" s="610"/>
      <c r="CH37" s="610"/>
      <c r="CI37" s="610"/>
      <c r="CJ37" s="610"/>
      <c r="CK37" s="610"/>
      <c r="CL37" s="611"/>
      <c r="CM37" s="612">
        <v>128015762</v>
      </c>
      <c r="CN37" s="613"/>
      <c r="CO37" s="613"/>
      <c r="CP37" s="613"/>
      <c r="CQ37" s="613"/>
      <c r="CR37" s="613"/>
      <c r="CS37" s="613"/>
      <c r="CT37" s="614"/>
      <c r="CU37" s="615">
        <v>13.9</v>
      </c>
      <c r="CV37" s="616"/>
      <c r="CW37" s="616"/>
      <c r="CX37" s="617"/>
      <c r="CY37" s="618">
        <v>103303790</v>
      </c>
      <c r="CZ37" s="619"/>
      <c r="DA37" s="619"/>
      <c r="DB37" s="619"/>
      <c r="DC37" s="619"/>
      <c r="DD37" s="619"/>
      <c r="DE37" s="619"/>
      <c r="DF37" s="620"/>
      <c r="DG37" s="618">
        <v>102326226</v>
      </c>
      <c r="DH37" s="619"/>
      <c r="DI37" s="619"/>
      <c r="DJ37" s="619"/>
      <c r="DK37" s="619"/>
      <c r="DL37" s="619"/>
      <c r="DM37" s="619"/>
      <c r="DN37" s="619"/>
      <c r="DO37" s="619"/>
      <c r="DP37" s="619"/>
      <c r="DQ37" s="620"/>
      <c r="DR37" s="615">
        <v>25.9</v>
      </c>
      <c r="DS37" s="616"/>
      <c r="DT37" s="616"/>
      <c r="DU37" s="616"/>
      <c r="DV37" s="616"/>
      <c r="DW37" s="616"/>
      <c r="DX37" s="636"/>
    </row>
    <row r="38" spans="2:128" ht="11.25" customHeight="1" x14ac:dyDescent="0.2">
      <c r="B38" s="609" t="s">
        <v>302</v>
      </c>
      <c r="C38" s="610"/>
      <c r="D38" s="610"/>
      <c r="E38" s="610"/>
      <c r="F38" s="610"/>
      <c r="G38" s="610"/>
      <c r="H38" s="610"/>
      <c r="I38" s="610"/>
      <c r="J38" s="610"/>
      <c r="K38" s="610"/>
      <c r="L38" s="610"/>
      <c r="M38" s="610"/>
      <c r="N38" s="610"/>
      <c r="O38" s="610"/>
      <c r="P38" s="610"/>
      <c r="Q38" s="611"/>
      <c r="R38" s="612">
        <v>23313000</v>
      </c>
      <c r="S38" s="613"/>
      <c r="T38" s="613"/>
      <c r="U38" s="613"/>
      <c r="V38" s="613"/>
      <c r="W38" s="613"/>
      <c r="X38" s="613"/>
      <c r="Y38" s="614"/>
      <c r="Z38" s="615">
        <v>2.2999999999999998</v>
      </c>
      <c r="AA38" s="677"/>
      <c r="AB38" s="677"/>
      <c r="AC38" s="679"/>
      <c r="AD38" s="618" t="s">
        <v>128</v>
      </c>
      <c r="AE38" s="613"/>
      <c r="AF38" s="613"/>
      <c r="AG38" s="613"/>
      <c r="AH38" s="613"/>
      <c r="AI38" s="613"/>
      <c r="AJ38" s="613"/>
      <c r="AK38" s="614"/>
      <c r="AL38" s="615" t="s">
        <v>128</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303</v>
      </c>
      <c r="BZ38" s="610"/>
      <c r="CA38" s="610"/>
      <c r="CB38" s="610"/>
      <c r="CC38" s="610"/>
      <c r="CD38" s="610"/>
      <c r="CE38" s="610"/>
      <c r="CF38" s="610"/>
      <c r="CG38" s="610"/>
      <c r="CH38" s="610"/>
      <c r="CI38" s="610"/>
      <c r="CJ38" s="610"/>
      <c r="CK38" s="610"/>
      <c r="CL38" s="611"/>
      <c r="CM38" s="612">
        <v>12942499</v>
      </c>
      <c r="CN38" s="619"/>
      <c r="CO38" s="619"/>
      <c r="CP38" s="619"/>
      <c r="CQ38" s="619"/>
      <c r="CR38" s="619"/>
      <c r="CS38" s="619"/>
      <c r="CT38" s="620"/>
      <c r="CU38" s="615">
        <v>1.4</v>
      </c>
      <c r="CV38" s="616"/>
      <c r="CW38" s="616"/>
      <c r="CX38" s="617"/>
      <c r="CY38" s="618">
        <v>6260501</v>
      </c>
      <c r="CZ38" s="619"/>
      <c r="DA38" s="619"/>
      <c r="DB38" s="619"/>
      <c r="DC38" s="619"/>
      <c r="DD38" s="619"/>
      <c r="DE38" s="619"/>
      <c r="DF38" s="620"/>
      <c r="DG38" s="618">
        <v>6193639</v>
      </c>
      <c r="DH38" s="619"/>
      <c r="DI38" s="619"/>
      <c r="DJ38" s="619"/>
      <c r="DK38" s="619"/>
      <c r="DL38" s="619"/>
      <c r="DM38" s="619"/>
      <c r="DN38" s="619"/>
      <c r="DO38" s="619"/>
      <c r="DP38" s="619"/>
      <c r="DQ38" s="620"/>
      <c r="DR38" s="615">
        <v>1.6</v>
      </c>
      <c r="DS38" s="616"/>
      <c r="DT38" s="616"/>
      <c r="DU38" s="616"/>
      <c r="DV38" s="616"/>
      <c r="DW38" s="616"/>
      <c r="DX38" s="636"/>
    </row>
    <row r="39" spans="2:128" ht="11.25" customHeight="1" x14ac:dyDescent="0.2">
      <c r="B39" s="591" t="s">
        <v>304</v>
      </c>
      <c r="C39" s="592"/>
      <c r="D39" s="592"/>
      <c r="E39" s="592"/>
      <c r="F39" s="592"/>
      <c r="G39" s="592"/>
      <c r="H39" s="592"/>
      <c r="I39" s="592"/>
      <c r="J39" s="592"/>
      <c r="K39" s="592"/>
      <c r="L39" s="592"/>
      <c r="M39" s="592"/>
      <c r="N39" s="592"/>
      <c r="O39" s="592"/>
      <c r="P39" s="592"/>
      <c r="Q39" s="593"/>
      <c r="R39" s="612">
        <v>993872330</v>
      </c>
      <c r="S39" s="613"/>
      <c r="T39" s="613"/>
      <c r="U39" s="613"/>
      <c r="V39" s="613"/>
      <c r="W39" s="613"/>
      <c r="X39" s="613"/>
      <c r="Y39" s="614"/>
      <c r="Z39" s="676">
        <v>100</v>
      </c>
      <c r="AA39" s="676"/>
      <c r="AB39" s="676"/>
      <c r="AC39" s="676"/>
      <c r="AD39" s="671">
        <v>366114103</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305</v>
      </c>
      <c r="BZ39" s="610"/>
      <c r="CA39" s="610"/>
      <c r="CB39" s="610"/>
      <c r="CC39" s="610"/>
      <c r="CD39" s="610"/>
      <c r="CE39" s="610"/>
      <c r="CF39" s="610"/>
      <c r="CG39" s="610"/>
      <c r="CH39" s="610"/>
      <c r="CI39" s="610"/>
      <c r="CJ39" s="610"/>
      <c r="CK39" s="610"/>
      <c r="CL39" s="611"/>
      <c r="CM39" s="612">
        <v>105075752</v>
      </c>
      <c r="CN39" s="613"/>
      <c r="CO39" s="613"/>
      <c r="CP39" s="613"/>
      <c r="CQ39" s="613"/>
      <c r="CR39" s="613"/>
      <c r="CS39" s="613"/>
      <c r="CT39" s="614"/>
      <c r="CU39" s="615">
        <v>11.4</v>
      </c>
      <c r="CV39" s="616"/>
      <c r="CW39" s="616"/>
      <c r="CX39" s="617"/>
      <c r="CY39" s="618">
        <v>103518044</v>
      </c>
      <c r="CZ39" s="619"/>
      <c r="DA39" s="619"/>
      <c r="DB39" s="619"/>
      <c r="DC39" s="619"/>
      <c r="DD39" s="619"/>
      <c r="DE39" s="619"/>
      <c r="DF39" s="620"/>
      <c r="DG39" s="618">
        <v>102993362</v>
      </c>
      <c r="DH39" s="619"/>
      <c r="DI39" s="619"/>
      <c r="DJ39" s="619"/>
      <c r="DK39" s="619"/>
      <c r="DL39" s="619"/>
      <c r="DM39" s="619"/>
      <c r="DN39" s="619"/>
      <c r="DO39" s="619"/>
      <c r="DP39" s="619"/>
      <c r="DQ39" s="620"/>
      <c r="DR39" s="615">
        <v>26.1</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306</v>
      </c>
      <c r="BZ40" s="630"/>
      <c r="CA40" s="609" t="s">
        <v>68</v>
      </c>
      <c r="CB40" s="610"/>
      <c r="CC40" s="610"/>
      <c r="CD40" s="610"/>
      <c r="CE40" s="610"/>
      <c r="CF40" s="610"/>
      <c r="CG40" s="610"/>
      <c r="CH40" s="610"/>
      <c r="CI40" s="610"/>
      <c r="CJ40" s="610"/>
      <c r="CK40" s="610"/>
      <c r="CL40" s="611"/>
      <c r="CM40" s="612">
        <v>105062784</v>
      </c>
      <c r="CN40" s="619"/>
      <c r="CO40" s="619"/>
      <c r="CP40" s="619"/>
      <c r="CQ40" s="619"/>
      <c r="CR40" s="619"/>
      <c r="CS40" s="619"/>
      <c r="CT40" s="620"/>
      <c r="CU40" s="615">
        <v>11.4</v>
      </c>
      <c r="CV40" s="616"/>
      <c r="CW40" s="616"/>
      <c r="CX40" s="617"/>
      <c r="CY40" s="618">
        <v>103505076</v>
      </c>
      <c r="CZ40" s="619"/>
      <c r="DA40" s="619"/>
      <c r="DB40" s="619"/>
      <c r="DC40" s="619"/>
      <c r="DD40" s="619"/>
      <c r="DE40" s="619"/>
      <c r="DF40" s="620"/>
      <c r="DG40" s="618">
        <v>102980394</v>
      </c>
      <c r="DH40" s="619"/>
      <c r="DI40" s="619"/>
      <c r="DJ40" s="619"/>
      <c r="DK40" s="619"/>
      <c r="DL40" s="619"/>
      <c r="DM40" s="619"/>
      <c r="DN40" s="619"/>
      <c r="DO40" s="619"/>
      <c r="DP40" s="619"/>
      <c r="DQ40" s="620"/>
      <c r="DR40" s="615">
        <v>26.1</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307</v>
      </c>
      <c r="CB41" s="610"/>
      <c r="CC41" s="610"/>
      <c r="CD41" s="610"/>
      <c r="CE41" s="610"/>
      <c r="CF41" s="610"/>
      <c r="CG41" s="610"/>
      <c r="CH41" s="610"/>
      <c r="CI41" s="610"/>
      <c r="CJ41" s="610"/>
      <c r="CK41" s="610"/>
      <c r="CL41" s="611"/>
      <c r="CM41" s="612">
        <v>94423906</v>
      </c>
      <c r="CN41" s="613"/>
      <c r="CO41" s="613"/>
      <c r="CP41" s="613"/>
      <c r="CQ41" s="613"/>
      <c r="CR41" s="613"/>
      <c r="CS41" s="613"/>
      <c r="CT41" s="614"/>
      <c r="CU41" s="615">
        <v>10.3</v>
      </c>
      <c r="CV41" s="616"/>
      <c r="CW41" s="616"/>
      <c r="CX41" s="617"/>
      <c r="CY41" s="618">
        <v>92867276</v>
      </c>
      <c r="CZ41" s="619"/>
      <c r="DA41" s="619"/>
      <c r="DB41" s="619"/>
      <c r="DC41" s="619"/>
      <c r="DD41" s="619"/>
      <c r="DE41" s="619"/>
      <c r="DF41" s="620"/>
      <c r="DG41" s="618">
        <v>92394353</v>
      </c>
      <c r="DH41" s="619"/>
      <c r="DI41" s="619"/>
      <c r="DJ41" s="619"/>
      <c r="DK41" s="619"/>
      <c r="DL41" s="619"/>
      <c r="DM41" s="619"/>
      <c r="DN41" s="619"/>
      <c r="DO41" s="619"/>
      <c r="DP41" s="619"/>
      <c r="DQ41" s="620"/>
      <c r="DR41" s="615">
        <v>23.4</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308</v>
      </c>
      <c r="AQ42" s="674"/>
      <c r="AR42" s="674"/>
      <c r="AS42" s="674"/>
      <c r="AT42" s="674"/>
      <c r="AU42" s="674"/>
      <c r="AV42" s="674"/>
      <c r="AW42" s="674"/>
      <c r="AX42" s="674"/>
      <c r="AY42" s="674"/>
      <c r="AZ42" s="674"/>
      <c r="BA42" s="674"/>
      <c r="BB42" s="674"/>
      <c r="BC42" s="675"/>
      <c r="BD42" s="673" t="s">
        <v>309</v>
      </c>
      <c r="BE42" s="674"/>
      <c r="BF42" s="674"/>
      <c r="BG42" s="674"/>
      <c r="BH42" s="674"/>
      <c r="BI42" s="674"/>
      <c r="BJ42" s="674"/>
      <c r="BK42" s="674"/>
      <c r="BL42" s="674"/>
      <c r="BM42" s="675"/>
      <c r="BN42" s="673" t="s">
        <v>310</v>
      </c>
      <c r="BO42" s="674"/>
      <c r="BP42" s="674"/>
      <c r="BQ42" s="674"/>
      <c r="BR42" s="674"/>
      <c r="BS42" s="674"/>
      <c r="BT42" s="674"/>
      <c r="BU42" s="674"/>
      <c r="BV42" s="674"/>
      <c r="BW42" s="675"/>
      <c r="BY42" s="631"/>
      <c r="BZ42" s="632"/>
      <c r="CA42" s="609" t="s">
        <v>311</v>
      </c>
      <c r="CB42" s="610"/>
      <c r="CC42" s="610"/>
      <c r="CD42" s="610"/>
      <c r="CE42" s="610"/>
      <c r="CF42" s="610"/>
      <c r="CG42" s="610"/>
      <c r="CH42" s="610"/>
      <c r="CI42" s="610"/>
      <c r="CJ42" s="610"/>
      <c r="CK42" s="610"/>
      <c r="CL42" s="611"/>
      <c r="CM42" s="612">
        <v>10638878</v>
      </c>
      <c r="CN42" s="619"/>
      <c r="CO42" s="619"/>
      <c r="CP42" s="619"/>
      <c r="CQ42" s="619"/>
      <c r="CR42" s="619"/>
      <c r="CS42" s="619"/>
      <c r="CT42" s="620"/>
      <c r="CU42" s="615">
        <v>1.2</v>
      </c>
      <c r="CV42" s="616"/>
      <c r="CW42" s="616"/>
      <c r="CX42" s="617"/>
      <c r="CY42" s="618">
        <v>10637800</v>
      </c>
      <c r="CZ42" s="619"/>
      <c r="DA42" s="619"/>
      <c r="DB42" s="619"/>
      <c r="DC42" s="619"/>
      <c r="DD42" s="619"/>
      <c r="DE42" s="619"/>
      <c r="DF42" s="620"/>
      <c r="DG42" s="618">
        <v>10586041</v>
      </c>
      <c r="DH42" s="619"/>
      <c r="DI42" s="619"/>
      <c r="DJ42" s="619"/>
      <c r="DK42" s="619"/>
      <c r="DL42" s="619"/>
      <c r="DM42" s="619"/>
      <c r="DN42" s="619"/>
      <c r="DO42" s="619"/>
      <c r="DP42" s="619"/>
      <c r="DQ42" s="620"/>
      <c r="DR42" s="615">
        <v>2.7</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312</v>
      </c>
      <c r="AQ43" s="657"/>
      <c r="AR43" s="657"/>
      <c r="AS43" s="657"/>
      <c r="AT43" s="662" t="s">
        <v>313</v>
      </c>
      <c r="AU43" s="224"/>
      <c r="AV43" s="224"/>
      <c r="AW43" s="224"/>
      <c r="AX43" s="665" t="s">
        <v>156</v>
      </c>
      <c r="AY43" s="666"/>
      <c r="AZ43" s="666"/>
      <c r="BA43" s="666"/>
      <c r="BB43" s="666"/>
      <c r="BC43" s="667"/>
      <c r="BD43" s="668">
        <v>99.3</v>
      </c>
      <c r="BE43" s="669"/>
      <c r="BF43" s="669"/>
      <c r="BG43" s="669"/>
      <c r="BH43" s="669"/>
      <c r="BI43" s="669">
        <v>98.8</v>
      </c>
      <c r="BJ43" s="669"/>
      <c r="BK43" s="669"/>
      <c r="BL43" s="669"/>
      <c r="BM43" s="670"/>
      <c r="BN43" s="668">
        <v>99.2</v>
      </c>
      <c r="BO43" s="669"/>
      <c r="BP43" s="669"/>
      <c r="BQ43" s="669"/>
      <c r="BR43" s="669"/>
      <c r="BS43" s="669">
        <v>98.7</v>
      </c>
      <c r="BT43" s="669"/>
      <c r="BU43" s="669"/>
      <c r="BV43" s="669"/>
      <c r="BW43" s="670"/>
      <c r="BY43" s="633"/>
      <c r="BZ43" s="634"/>
      <c r="CA43" s="609" t="s">
        <v>314</v>
      </c>
      <c r="CB43" s="610"/>
      <c r="CC43" s="610"/>
      <c r="CD43" s="610"/>
      <c r="CE43" s="610"/>
      <c r="CF43" s="610"/>
      <c r="CG43" s="610"/>
      <c r="CH43" s="610"/>
      <c r="CI43" s="610"/>
      <c r="CJ43" s="610"/>
      <c r="CK43" s="610"/>
      <c r="CL43" s="611"/>
      <c r="CM43" s="612">
        <v>12968</v>
      </c>
      <c r="CN43" s="613"/>
      <c r="CO43" s="613"/>
      <c r="CP43" s="613"/>
      <c r="CQ43" s="613"/>
      <c r="CR43" s="613"/>
      <c r="CS43" s="613"/>
      <c r="CT43" s="614"/>
      <c r="CU43" s="615">
        <v>0</v>
      </c>
      <c r="CV43" s="616"/>
      <c r="CW43" s="616"/>
      <c r="CX43" s="617"/>
      <c r="CY43" s="618">
        <v>12968</v>
      </c>
      <c r="CZ43" s="619"/>
      <c r="DA43" s="619"/>
      <c r="DB43" s="619"/>
      <c r="DC43" s="619"/>
      <c r="DD43" s="619"/>
      <c r="DE43" s="619"/>
      <c r="DF43" s="620"/>
      <c r="DG43" s="618">
        <v>12968</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315</v>
      </c>
      <c r="AV44" s="213"/>
      <c r="AW44" s="213"/>
      <c r="AX44" s="609" t="s">
        <v>316</v>
      </c>
      <c r="AY44" s="610"/>
      <c r="AZ44" s="610"/>
      <c r="BA44" s="610"/>
      <c r="BB44" s="610"/>
      <c r="BC44" s="611"/>
      <c r="BD44" s="654">
        <v>99.1</v>
      </c>
      <c r="BE44" s="628"/>
      <c r="BF44" s="628"/>
      <c r="BG44" s="628"/>
      <c r="BH44" s="628"/>
      <c r="BI44" s="628">
        <v>97.4</v>
      </c>
      <c r="BJ44" s="628"/>
      <c r="BK44" s="628"/>
      <c r="BL44" s="628"/>
      <c r="BM44" s="655"/>
      <c r="BN44" s="654">
        <v>99.1</v>
      </c>
      <c r="BO44" s="628"/>
      <c r="BP44" s="628"/>
      <c r="BQ44" s="628"/>
      <c r="BR44" s="628"/>
      <c r="BS44" s="628">
        <v>97.4</v>
      </c>
      <c r="BT44" s="628"/>
      <c r="BU44" s="628"/>
      <c r="BV44" s="628"/>
      <c r="BW44" s="655"/>
      <c r="BY44" s="609" t="s">
        <v>317</v>
      </c>
      <c r="BZ44" s="610"/>
      <c r="CA44" s="610"/>
      <c r="CB44" s="610"/>
      <c r="CC44" s="610"/>
      <c r="CD44" s="610"/>
      <c r="CE44" s="610"/>
      <c r="CF44" s="610"/>
      <c r="CG44" s="610"/>
      <c r="CH44" s="610"/>
      <c r="CI44" s="610"/>
      <c r="CJ44" s="610"/>
      <c r="CK44" s="610"/>
      <c r="CL44" s="611"/>
      <c r="CM44" s="612">
        <v>352822044</v>
      </c>
      <c r="CN44" s="619"/>
      <c r="CO44" s="619"/>
      <c r="CP44" s="619"/>
      <c r="CQ44" s="619"/>
      <c r="CR44" s="619"/>
      <c r="CS44" s="619"/>
      <c r="CT44" s="620"/>
      <c r="CU44" s="615">
        <v>38.4</v>
      </c>
      <c r="CV44" s="616"/>
      <c r="CW44" s="616"/>
      <c r="CX44" s="617"/>
      <c r="CY44" s="618">
        <v>189953989</v>
      </c>
      <c r="CZ44" s="619"/>
      <c r="DA44" s="619"/>
      <c r="DB44" s="619"/>
      <c r="DC44" s="619"/>
      <c r="DD44" s="619"/>
      <c r="DE44" s="619"/>
      <c r="DF44" s="620"/>
      <c r="DG44" s="618">
        <v>126152128</v>
      </c>
      <c r="DH44" s="619"/>
      <c r="DI44" s="619"/>
      <c r="DJ44" s="619"/>
      <c r="DK44" s="619"/>
      <c r="DL44" s="619"/>
      <c r="DM44" s="619"/>
      <c r="DN44" s="619"/>
      <c r="DO44" s="619"/>
      <c r="DP44" s="619"/>
      <c r="DQ44" s="620"/>
      <c r="DR44" s="615">
        <v>32</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318</v>
      </c>
      <c r="AY45" s="592"/>
      <c r="AZ45" s="592"/>
      <c r="BA45" s="592"/>
      <c r="BB45" s="592"/>
      <c r="BC45" s="593"/>
      <c r="BD45" s="651">
        <v>99.8</v>
      </c>
      <c r="BE45" s="652"/>
      <c r="BF45" s="652"/>
      <c r="BG45" s="652"/>
      <c r="BH45" s="652"/>
      <c r="BI45" s="652">
        <v>99.6</v>
      </c>
      <c r="BJ45" s="652"/>
      <c r="BK45" s="652"/>
      <c r="BL45" s="652"/>
      <c r="BM45" s="653"/>
      <c r="BN45" s="651">
        <v>99.4</v>
      </c>
      <c r="BO45" s="652"/>
      <c r="BP45" s="652"/>
      <c r="BQ45" s="652"/>
      <c r="BR45" s="652"/>
      <c r="BS45" s="652">
        <v>99.3</v>
      </c>
      <c r="BT45" s="652"/>
      <c r="BU45" s="652"/>
      <c r="BV45" s="652"/>
      <c r="BW45" s="653"/>
      <c r="BY45" s="609" t="s">
        <v>319</v>
      </c>
      <c r="BZ45" s="610"/>
      <c r="CA45" s="610"/>
      <c r="CB45" s="610"/>
      <c r="CC45" s="610"/>
      <c r="CD45" s="610"/>
      <c r="CE45" s="610"/>
      <c r="CF45" s="610"/>
      <c r="CG45" s="610"/>
      <c r="CH45" s="610"/>
      <c r="CI45" s="610"/>
      <c r="CJ45" s="610"/>
      <c r="CK45" s="610"/>
      <c r="CL45" s="611"/>
      <c r="CM45" s="612">
        <v>28035180</v>
      </c>
      <c r="CN45" s="613"/>
      <c r="CO45" s="613"/>
      <c r="CP45" s="613"/>
      <c r="CQ45" s="613"/>
      <c r="CR45" s="613"/>
      <c r="CS45" s="613"/>
      <c r="CT45" s="614"/>
      <c r="CU45" s="615">
        <v>3</v>
      </c>
      <c r="CV45" s="616"/>
      <c r="CW45" s="616"/>
      <c r="CX45" s="617"/>
      <c r="CY45" s="618">
        <v>19708635</v>
      </c>
      <c r="CZ45" s="619"/>
      <c r="DA45" s="619"/>
      <c r="DB45" s="619"/>
      <c r="DC45" s="619"/>
      <c r="DD45" s="619"/>
      <c r="DE45" s="619"/>
      <c r="DF45" s="620"/>
      <c r="DG45" s="618">
        <v>15025902</v>
      </c>
      <c r="DH45" s="619"/>
      <c r="DI45" s="619"/>
      <c r="DJ45" s="619"/>
      <c r="DK45" s="619"/>
      <c r="DL45" s="619"/>
      <c r="DM45" s="619"/>
      <c r="DN45" s="619"/>
      <c r="DO45" s="619"/>
      <c r="DP45" s="619"/>
      <c r="DQ45" s="620"/>
      <c r="DR45" s="615">
        <v>3.8</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320</v>
      </c>
      <c r="AQ46" s="645"/>
      <c r="AR46" s="645"/>
      <c r="AS46" s="645"/>
      <c r="AT46" s="645"/>
      <c r="AU46" s="645"/>
      <c r="AV46" s="645"/>
      <c r="AW46" s="646"/>
      <c r="AX46" s="647" t="s">
        <v>321</v>
      </c>
      <c r="AY46" s="647"/>
      <c r="AZ46" s="647"/>
      <c r="BA46" s="647"/>
      <c r="BB46" s="647"/>
      <c r="BC46" s="647"/>
      <c r="BD46" s="648">
        <v>995732</v>
      </c>
      <c r="BE46" s="649"/>
      <c r="BF46" s="649"/>
      <c r="BG46" s="649"/>
      <c r="BH46" s="649"/>
      <c r="BI46" s="649"/>
      <c r="BJ46" s="649"/>
      <c r="BK46" s="649"/>
      <c r="BL46" s="649"/>
      <c r="BM46" s="650"/>
      <c r="BN46" s="648">
        <v>1846450</v>
      </c>
      <c r="BO46" s="649"/>
      <c r="BP46" s="649"/>
      <c r="BQ46" s="649"/>
      <c r="BR46" s="649"/>
      <c r="BS46" s="649"/>
      <c r="BT46" s="649"/>
      <c r="BU46" s="649"/>
      <c r="BV46" s="649"/>
      <c r="BW46" s="650"/>
      <c r="BY46" s="609" t="s">
        <v>322</v>
      </c>
      <c r="BZ46" s="610"/>
      <c r="CA46" s="610"/>
      <c r="CB46" s="610"/>
      <c r="CC46" s="610"/>
      <c r="CD46" s="610"/>
      <c r="CE46" s="610"/>
      <c r="CF46" s="610"/>
      <c r="CG46" s="610"/>
      <c r="CH46" s="610"/>
      <c r="CI46" s="610"/>
      <c r="CJ46" s="610"/>
      <c r="CK46" s="610"/>
      <c r="CL46" s="611"/>
      <c r="CM46" s="612">
        <v>13836089</v>
      </c>
      <c r="CN46" s="619"/>
      <c r="CO46" s="619"/>
      <c r="CP46" s="619"/>
      <c r="CQ46" s="619"/>
      <c r="CR46" s="619"/>
      <c r="CS46" s="619"/>
      <c r="CT46" s="620"/>
      <c r="CU46" s="615">
        <v>1.5</v>
      </c>
      <c r="CV46" s="616"/>
      <c r="CW46" s="616"/>
      <c r="CX46" s="617"/>
      <c r="CY46" s="618">
        <v>9763014</v>
      </c>
      <c r="CZ46" s="619"/>
      <c r="DA46" s="619"/>
      <c r="DB46" s="619"/>
      <c r="DC46" s="619"/>
      <c r="DD46" s="619"/>
      <c r="DE46" s="619"/>
      <c r="DF46" s="620"/>
      <c r="DG46" s="618">
        <v>8995788</v>
      </c>
      <c r="DH46" s="619"/>
      <c r="DI46" s="619"/>
      <c r="DJ46" s="619"/>
      <c r="DK46" s="619"/>
      <c r="DL46" s="619"/>
      <c r="DM46" s="619"/>
      <c r="DN46" s="619"/>
      <c r="DO46" s="619"/>
      <c r="DP46" s="619"/>
      <c r="DQ46" s="620"/>
      <c r="DR46" s="615">
        <v>2.2999999999999998</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323</v>
      </c>
      <c r="AQ47" s="638"/>
      <c r="AR47" s="638"/>
      <c r="AS47" s="638"/>
      <c r="AT47" s="638"/>
      <c r="AU47" s="638"/>
      <c r="AV47" s="638"/>
      <c r="AW47" s="639"/>
      <c r="AX47" s="640" t="s">
        <v>324</v>
      </c>
      <c r="AY47" s="640"/>
      <c r="AZ47" s="640"/>
      <c r="BA47" s="640"/>
      <c r="BB47" s="640"/>
      <c r="BC47" s="640"/>
      <c r="BD47" s="641">
        <v>995732</v>
      </c>
      <c r="BE47" s="642"/>
      <c r="BF47" s="642"/>
      <c r="BG47" s="642"/>
      <c r="BH47" s="642"/>
      <c r="BI47" s="642"/>
      <c r="BJ47" s="642"/>
      <c r="BK47" s="642"/>
      <c r="BL47" s="642"/>
      <c r="BM47" s="643"/>
      <c r="BN47" s="641">
        <v>1846450</v>
      </c>
      <c r="BO47" s="642"/>
      <c r="BP47" s="642"/>
      <c r="BQ47" s="642"/>
      <c r="BR47" s="642"/>
      <c r="BS47" s="642"/>
      <c r="BT47" s="642"/>
      <c r="BU47" s="642"/>
      <c r="BV47" s="642"/>
      <c r="BW47" s="643"/>
      <c r="BY47" s="609" t="s">
        <v>325</v>
      </c>
      <c r="BZ47" s="610"/>
      <c r="CA47" s="610"/>
      <c r="CB47" s="610"/>
      <c r="CC47" s="610"/>
      <c r="CD47" s="610"/>
      <c r="CE47" s="610"/>
      <c r="CF47" s="610"/>
      <c r="CG47" s="610"/>
      <c r="CH47" s="610"/>
      <c r="CI47" s="610"/>
      <c r="CJ47" s="610"/>
      <c r="CK47" s="610"/>
      <c r="CL47" s="611"/>
      <c r="CM47" s="612">
        <v>159625566</v>
      </c>
      <c r="CN47" s="613"/>
      <c r="CO47" s="613"/>
      <c r="CP47" s="613"/>
      <c r="CQ47" s="613"/>
      <c r="CR47" s="613"/>
      <c r="CS47" s="613"/>
      <c r="CT47" s="614"/>
      <c r="CU47" s="615">
        <v>17.399999999999999</v>
      </c>
      <c r="CV47" s="616"/>
      <c r="CW47" s="616"/>
      <c r="CX47" s="617"/>
      <c r="CY47" s="618">
        <v>138418377</v>
      </c>
      <c r="CZ47" s="619"/>
      <c r="DA47" s="619"/>
      <c r="DB47" s="619"/>
      <c r="DC47" s="619"/>
      <c r="DD47" s="619"/>
      <c r="DE47" s="619"/>
      <c r="DF47" s="620"/>
      <c r="DG47" s="618">
        <v>95314419</v>
      </c>
      <c r="DH47" s="619"/>
      <c r="DI47" s="619"/>
      <c r="DJ47" s="619"/>
      <c r="DK47" s="619"/>
      <c r="DL47" s="619"/>
      <c r="DM47" s="619"/>
      <c r="DN47" s="619"/>
      <c r="DO47" s="619"/>
      <c r="DP47" s="619"/>
      <c r="DQ47" s="620"/>
      <c r="DR47" s="615">
        <v>24.2</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326</v>
      </c>
      <c r="BZ48" s="610"/>
      <c r="CA48" s="610"/>
      <c r="CB48" s="610"/>
      <c r="CC48" s="610"/>
      <c r="CD48" s="610"/>
      <c r="CE48" s="610"/>
      <c r="CF48" s="610"/>
      <c r="CG48" s="610"/>
      <c r="CH48" s="610"/>
      <c r="CI48" s="610"/>
      <c r="CJ48" s="610"/>
      <c r="CK48" s="610"/>
      <c r="CL48" s="611"/>
      <c r="CM48" s="612">
        <v>8401227</v>
      </c>
      <c r="CN48" s="619"/>
      <c r="CO48" s="619"/>
      <c r="CP48" s="619"/>
      <c r="CQ48" s="619"/>
      <c r="CR48" s="619"/>
      <c r="CS48" s="619"/>
      <c r="CT48" s="620"/>
      <c r="CU48" s="615">
        <v>0.9</v>
      </c>
      <c r="CV48" s="616"/>
      <c r="CW48" s="616"/>
      <c r="CX48" s="617"/>
      <c r="CY48" s="618">
        <v>8401227</v>
      </c>
      <c r="CZ48" s="619"/>
      <c r="DA48" s="619"/>
      <c r="DB48" s="619"/>
      <c r="DC48" s="619"/>
      <c r="DD48" s="619"/>
      <c r="DE48" s="619"/>
      <c r="DF48" s="620"/>
      <c r="DG48" s="618">
        <v>6476320</v>
      </c>
      <c r="DH48" s="619"/>
      <c r="DI48" s="619"/>
      <c r="DJ48" s="619"/>
      <c r="DK48" s="619"/>
      <c r="DL48" s="619"/>
      <c r="DM48" s="619"/>
      <c r="DN48" s="619"/>
      <c r="DO48" s="619"/>
      <c r="DP48" s="619"/>
      <c r="DQ48" s="620"/>
      <c r="DR48" s="615">
        <v>1.6</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327</v>
      </c>
      <c r="BZ49" s="610"/>
      <c r="CA49" s="610"/>
      <c r="CB49" s="610"/>
      <c r="CC49" s="610"/>
      <c r="CD49" s="610"/>
      <c r="CE49" s="610"/>
      <c r="CF49" s="610"/>
      <c r="CG49" s="610"/>
      <c r="CH49" s="610"/>
      <c r="CI49" s="610"/>
      <c r="CJ49" s="610"/>
      <c r="CK49" s="610"/>
      <c r="CL49" s="611"/>
      <c r="CM49" s="612">
        <v>26285545</v>
      </c>
      <c r="CN49" s="613"/>
      <c r="CO49" s="613"/>
      <c r="CP49" s="613"/>
      <c r="CQ49" s="613"/>
      <c r="CR49" s="613"/>
      <c r="CS49" s="613"/>
      <c r="CT49" s="614"/>
      <c r="CU49" s="615">
        <v>2.9</v>
      </c>
      <c r="CV49" s="616"/>
      <c r="CW49" s="616"/>
      <c r="CX49" s="617"/>
      <c r="CY49" s="618">
        <v>13263990</v>
      </c>
      <c r="CZ49" s="619"/>
      <c r="DA49" s="619"/>
      <c r="DB49" s="619"/>
      <c r="DC49" s="619"/>
      <c r="DD49" s="619"/>
      <c r="DE49" s="619"/>
      <c r="DF49" s="620"/>
      <c r="DG49" s="618" t="s">
        <v>128</v>
      </c>
      <c r="DH49" s="619"/>
      <c r="DI49" s="619"/>
      <c r="DJ49" s="619"/>
      <c r="DK49" s="619"/>
      <c r="DL49" s="619"/>
      <c r="DM49" s="619"/>
      <c r="DN49" s="619"/>
      <c r="DO49" s="619"/>
      <c r="DP49" s="619"/>
      <c r="DQ49" s="620"/>
      <c r="DR49" s="615" t="s">
        <v>128</v>
      </c>
      <c r="DS49" s="616"/>
      <c r="DT49" s="616"/>
      <c r="DU49" s="616"/>
      <c r="DV49" s="616"/>
      <c r="DW49" s="616"/>
      <c r="DX49" s="636"/>
    </row>
    <row r="50" spans="2:128" ht="11.25" customHeight="1" x14ac:dyDescent="0.2">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329</v>
      </c>
      <c r="BZ50" s="610"/>
      <c r="CA50" s="610"/>
      <c r="CB50" s="610"/>
      <c r="CC50" s="610"/>
      <c r="CD50" s="610"/>
      <c r="CE50" s="610"/>
      <c r="CF50" s="610"/>
      <c r="CG50" s="610"/>
      <c r="CH50" s="610"/>
      <c r="CI50" s="610"/>
      <c r="CJ50" s="610"/>
      <c r="CK50" s="610"/>
      <c r="CL50" s="611"/>
      <c r="CM50" s="612">
        <v>9730</v>
      </c>
      <c r="CN50" s="619"/>
      <c r="CO50" s="619"/>
      <c r="CP50" s="619"/>
      <c r="CQ50" s="619"/>
      <c r="CR50" s="619"/>
      <c r="CS50" s="619"/>
      <c r="CT50" s="620"/>
      <c r="CU50" s="615">
        <v>0</v>
      </c>
      <c r="CV50" s="616"/>
      <c r="CW50" s="616"/>
      <c r="CX50" s="617"/>
      <c r="CY50" s="618">
        <v>9730</v>
      </c>
      <c r="CZ50" s="619"/>
      <c r="DA50" s="619"/>
      <c r="DB50" s="619"/>
      <c r="DC50" s="619"/>
      <c r="DD50" s="619"/>
      <c r="DE50" s="619"/>
      <c r="DF50" s="620"/>
      <c r="DG50" s="618" t="s">
        <v>128</v>
      </c>
      <c r="DH50" s="619"/>
      <c r="DI50" s="619"/>
      <c r="DJ50" s="619"/>
      <c r="DK50" s="619"/>
      <c r="DL50" s="619"/>
      <c r="DM50" s="619"/>
      <c r="DN50" s="619"/>
      <c r="DO50" s="619"/>
      <c r="DP50" s="619"/>
      <c r="DQ50" s="620"/>
      <c r="DR50" s="615" t="s">
        <v>128</v>
      </c>
      <c r="DS50" s="616"/>
      <c r="DT50" s="616"/>
      <c r="DU50" s="616"/>
      <c r="DV50" s="616"/>
      <c r="DW50" s="616"/>
      <c r="DX50" s="636"/>
    </row>
    <row r="51" spans="2:128" ht="11.25" customHeight="1" x14ac:dyDescent="0.2">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331</v>
      </c>
      <c r="BZ51" s="610"/>
      <c r="CA51" s="610"/>
      <c r="CB51" s="610"/>
      <c r="CC51" s="610"/>
      <c r="CD51" s="610"/>
      <c r="CE51" s="610"/>
      <c r="CF51" s="610"/>
      <c r="CG51" s="610"/>
      <c r="CH51" s="610"/>
      <c r="CI51" s="610"/>
      <c r="CJ51" s="610"/>
      <c r="CK51" s="610"/>
      <c r="CL51" s="611"/>
      <c r="CM51" s="612">
        <v>116628707</v>
      </c>
      <c r="CN51" s="613"/>
      <c r="CO51" s="613"/>
      <c r="CP51" s="613"/>
      <c r="CQ51" s="613"/>
      <c r="CR51" s="613"/>
      <c r="CS51" s="613"/>
      <c r="CT51" s="614"/>
      <c r="CU51" s="615">
        <v>12.7</v>
      </c>
      <c r="CV51" s="616"/>
      <c r="CW51" s="616"/>
      <c r="CX51" s="617"/>
      <c r="CY51" s="618">
        <v>389016</v>
      </c>
      <c r="CZ51" s="619"/>
      <c r="DA51" s="619"/>
      <c r="DB51" s="619"/>
      <c r="DC51" s="619"/>
      <c r="DD51" s="619"/>
      <c r="DE51" s="619"/>
      <c r="DF51" s="620"/>
      <c r="DG51" s="618">
        <v>339699</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333</v>
      </c>
      <c r="BZ52" s="610"/>
      <c r="CA52" s="610"/>
      <c r="CB52" s="610"/>
      <c r="CC52" s="610"/>
      <c r="CD52" s="610"/>
      <c r="CE52" s="610"/>
      <c r="CF52" s="610"/>
      <c r="CG52" s="610"/>
      <c r="CH52" s="610"/>
      <c r="CI52" s="610"/>
      <c r="CJ52" s="610"/>
      <c r="CK52" s="610"/>
      <c r="CL52" s="611"/>
      <c r="CM52" s="612" t="s">
        <v>216</v>
      </c>
      <c r="CN52" s="619"/>
      <c r="CO52" s="619"/>
      <c r="CP52" s="619"/>
      <c r="CQ52" s="619"/>
      <c r="CR52" s="619"/>
      <c r="CS52" s="619"/>
      <c r="CT52" s="620"/>
      <c r="CU52" s="615" t="s">
        <v>128</v>
      </c>
      <c r="CV52" s="616"/>
      <c r="CW52" s="616"/>
      <c r="CX52" s="617"/>
      <c r="CY52" s="618" t="s">
        <v>128</v>
      </c>
      <c r="CZ52" s="619"/>
      <c r="DA52" s="619"/>
      <c r="DB52" s="619"/>
      <c r="DC52" s="619"/>
      <c r="DD52" s="619"/>
      <c r="DE52" s="619"/>
      <c r="DF52" s="620"/>
      <c r="DG52" s="618" t="s">
        <v>128</v>
      </c>
      <c r="DH52" s="619"/>
      <c r="DI52" s="619"/>
      <c r="DJ52" s="619"/>
      <c r="DK52" s="619"/>
      <c r="DL52" s="619"/>
      <c r="DM52" s="619"/>
      <c r="DN52" s="619"/>
      <c r="DO52" s="619"/>
      <c r="DP52" s="619"/>
      <c r="DQ52" s="620"/>
      <c r="DR52" s="615" t="s">
        <v>128</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334</v>
      </c>
      <c r="BZ53" s="610"/>
      <c r="CA53" s="610"/>
      <c r="CB53" s="610"/>
      <c r="CC53" s="610"/>
      <c r="CD53" s="610"/>
      <c r="CE53" s="610"/>
      <c r="CF53" s="610"/>
      <c r="CG53" s="610"/>
      <c r="CH53" s="610"/>
      <c r="CI53" s="610"/>
      <c r="CJ53" s="610"/>
      <c r="CK53" s="610"/>
      <c r="CL53" s="611"/>
      <c r="CM53" s="612">
        <v>273125138</v>
      </c>
      <c r="CN53" s="613"/>
      <c r="CO53" s="613"/>
      <c r="CP53" s="613"/>
      <c r="CQ53" s="613"/>
      <c r="CR53" s="613"/>
      <c r="CS53" s="613"/>
      <c r="CT53" s="614"/>
      <c r="CU53" s="615">
        <v>29.7</v>
      </c>
      <c r="CV53" s="616"/>
      <c r="CW53" s="616"/>
      <c r="CX53" s="617"/>
      <c r="CY53" s="618">
        <v>61294740</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335</v>
      </c>
      <c r="BZ54" s="610"/>
      <c r="CA54" s="610"/>
      <c r="CB54" s="610"/>
      <c r="CC54" s="610"/>
      <c r="CD54" s="610"/>
      <c r="CE54" s="610"/>
      <c r="CF54" s="610"/>
      <c r="CG54" s="610"/>
      <c r="CH54" s="610"/>
      <c r="CI54" s="610"/>
      <c r="CJ54" s="610"/>
      <c r="CK54" s="610"/>
      <c r="CL54" s="611"/>
      <c r="CM54" s="612">
        <v>5113212</v>
      </c>
      <c r="CN54" s="613"/>
      <c r="CO54" s="613"/>
      <c r="CP54" s="613"/>
      <c r="CQ54" s="613"/>
      <c r="CR54" s="613"/>
      <c r="CS54" s="613"/>
      <c r="CT54" s="614"/>
      <c r="CU54" s="615">
        <v>0.6</v>
      </c>
      <c r="CV54" s="616"/>
      <c r="CW54" s="616"/>
      <c r="CX54" s="617"/>
      <c r="CY54" s="618">
        <v>3651829</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306</v>
      </c>
      <c r="BZ55" s="630"/>
      <c r="CA55" s="609" t="s">
        <v>336</v>
      </c>
      <c r="CB55" s="610"/>
      <c r="CC55" s="610"/>
      <c r="CD55" s="610"/>
      <c r="CE55" s="610"/>
      <c r="CF55" s="610"/>
      <c r="CG55" s="610"/>
      <c r="CH55" s="610"/>
      <c r="CI55" s="610"/>
      <c r="CJ55" s="610"/>
      <c r="CK55" s="610"/>
      <c r="CL55" s="611"/>
      <c r="CM55" s="612">
        <v>203489133</v>
      </c>
      <c r="CN55" s="613"/>
      <c r="CO55" s="613"/>
      <c r="CP55" s="613"/>
      <c r="CQ55" s="613"/>
      <c r="CR55" s="613"/>
      <c r="CS55" s="613"/>
      <c r="CT55" s="614"/>
      <c r="CU55" s="615">
        <v>22.1</v>
      </c>
      <c r="CV55" s="616"/>
      <c r="CW55" s="616"/>
      <c r="CX55" s="617"/>
      <c r="CY55" s="618">
        <v>57720401</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337</v>
      </c>
      <c r="CB56" s="610"/>
      <c r="CC56" s="610"/>
      <c r="CD56" s="610"/>
      <c r="CE56" s="610"/>
      <c r="CF56" s="610"/>
      <c r="CG56" s="610"/>
      <c r="CH56" s="610"/>
      <c r="CI56" s="610"/>
      <c r="CJ56" s="610"/>
      <c r="CK56" s="610"/>
      <c r="CL56" s="611"/>
      <c r="CM56" s="612">
        <v>125271792</v>
      </c>
      <c r="CN56" s="613"/>
      <c r="CO56" s="613"/>
      <c r="CP56" s="613"/>
      <c r="CQ56" s="613"/>
      <c r="CR56" s="613"/>
      <c r="CS56" s="613"/>
      <c r="CT56" s="614"/>
      <c r="CU56" s="615">
        <v>13.6</v>
      </c>
      <c r="CV56" s="616"/>
      <c r="CW56" s="616"/>
      <c r="CX56" s="617"/>
      <c r="CY56" s="618">
        <v>7331054</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338</v>
      </c>
      <c r="CB57" s="610"/>
      <c r="CC57" s="610"/>
      <c r="CD57" s="610"/>
      <c r="CE57" s="610"/>
      <c r="CF57" s="610"/>
      <c r="CG57" s="610"/>
      <c r="CH57" s="610"/>
      <c r="CI57" s="610"/>
      <c r="CJ57" s="610"/>
      <c r="CK57" s="610"/>
      <c r="CL57" s="611"/>
      <c r="CM57" s="612">
        <v>29179088</v>
      </c>
      <c r="CN57" s="613"/>
      <c r="CO57" s="613"/>
      <c r="CP57" s="613"/>
      <c r="CQ57" s="613"/>
      <c r="CR57" s="613"/>
      <c r="CS57" s="613"/>
      <c r="CT57" s="614"/>
      <c r="CU57" s="615">
        <v>3.2</v>
      </c>
      <c r="CV57" s="616"/>
      <c r="CW57" s="616"/>
      <c r="CX57" s="617"/>
      <c r="CY57" s="618">
        <v>8923312</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339</v>
      </c>
      <c r="CB58" s="610"/>
      <c r="CC58" s="610"/>
      <c r="CD58" s="610"/>
      <c r="CE58" s="610"/>
      <c r="CF58" s="610"/>
      <c r="CG58" s="610"/>
      <c r="CH58" s="610"/>
      <c r="CI58" s="610"/>
      <c r="CJ58" s="610"/>
      <c r="CK58" s="610"/>
      <c r="CL58" s="611"/>
      <c r="CM58" s="612">
        <v>69636005</v>
      </c>
      <c r="CN58" s="613"/>
      <c r="CO58" s="613"/>
      <c r="CP58" s="613"/>
      <c r="CQ58" s="613"/>
      <c r="CR58" s="613"/>
      <c r="CS58" s="613"/>
      <c r="CT58" s="614"/>
      <c r="CU58" s="615">
        <v>7.6</v>
      </c>
      <c r="CV58" s="616"/>
      <c r="CW58" s="616"/>
      <c r="CX58" s="617"/>
      <c r="CY58" s="618">
        <v>3574339</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340</v>
      </c>
      <c r="CB59" s="610"/>
      <c r="CC59" s="610"/>
      <c r="CD59" s="610"/>
      <c r="CE59" s="610"/>
      <c r="CF59" s="610"/>
      <c r="CG59" s="610"/>
      <c r="CH59" s="610"/>
      <c r="CI59" s="610"/>
      <c r="CJ59" s="610"/>
      <c r="CK59" s="610"/>
      <c r="CL59" s="611"/>
      <c r="CM59" s="612" t="s">
        <v>216</v>
      </c>
      <c r="CN59" s="613"/>
      <c r="CO59" s="613"/>
      <c r="CP59" s="613"/>
      <c r="CQ59" s="613"/>
      <c r="CR59" s="613"/>
      <c r="CS59" s="613"/>
      <c r="CT59" s="614"/>
      <c r="CU59" s="615" t="s">
        <v>216</v>
      </c>
      <c r="CV59" s="616"/>
      <c r="CW59" s="616"/>
      <c r="CX59" s="617"/>
      <c r="CY59" s="618" t="s">
        <v>216</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341</v>
      </c>
      <c r="BZ60" s="592"/>
      <c r="CA60" s="592"/>
      <c r="CB60" s="592"/>
      <c r="CC60" s="592"/>
      <c r="CD60" s="592"/>
      <c r="CE60" s="592"/>
      <c r="CF60" s="592"/>
      <c r="CG60" s="592"/>
      <c r="CH60" s="592"/>
      <c r="CI60" s="592"/>
      <c r="CJ60" s="592"/>
      <c r="CK60" s="592"/>
      <c r="CL60" s="593"/>
      <c r="CM60" s="594">
        <v>919328701</v>
      </c>
      <c r="CN60" s="595"/>
      <c r="CO60" s="595"/>
      <c r="CP60" s="595"/>
      <c r="CQ60" s="595"/>
      <c r="CR60" s="595"/>
      <c r="CS60" s="595"/>
      <c r="CT60" s="596"/>
      <c r="CU60" s="597">
        <v>100</v>
      </c>
      <c r="CV60" s="598"/>
      <c r="CW60" s="598"/>
      <c r="CX60" s="599"/>
      <c r="CY60" s="600">
        <v>509026064</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go7ZgQMPnXEJXyj/00L15VfGyFldKq9ZY2N2O7g+ZhFnGaZrP3f2FLVV0ZRWLVG1G7bYN+YF4CDo9CspgXW81g==" saltValue="eF+ihqWA1710iiK4A5zY1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32" sqref="B32:P32"/>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343</v>
      </c>
      <c r="DK2" s="1124"/>
      <c r="DL2" s="1124"/>
      <c r="DM2" s="1124"/>
      <c r="DN2" s="1124"/>
      <c r="DO2" s="1125"/>
      <c r="DP2" s="238"/>
      <c r="DQ2" s="1123" t="s">
        <v>344</v>
      </c>
      <c r="DR2" s="1124"/>
      <c r="DS2" s="1124"/>
      <c r="DT2" s="1124"/>
      <c r="DU2" s="1124"/>
      <c r="DV2" s="1124"/>
      <c r="DW2" s="1124"/>
      <c r="DX2" s="1124"/>
      <c r="DY2" s="1124"/>
      <c r="DZ2" s="112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345</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347</v>
      </c>
      <c r="B5" s="994"/>
      <c r="C5" s="994"/>
      <c r="D5" s="994"/>
      <c r="E5" s="994"/>
      <c r="F5" s="994"/>
      <c r="G5" s="994"/>
      <c r="H5" s="994"/>
      <c r="I5" s="994"/>
      <c r="J5" s="994"/>
      <c r="K5" s="994"/>
      <c r="L5" s="994"/>
      <c r="M5" s="994"/>
      <c r="N5" s="994"/>
      <c r="O5" s="994"/>
      <c r="P5" s="995"/>
      <c r="Q5" s="999" t="s">
        <v>348</v>
      </c>
      <c r="R5" s="1000"/>
      <c r="S5" s="1000"/>
      <c r="T5" s="1000"/>
      <c r="U5" s="1001"/>
      <c r="V5" s="999" t="s">
        <v>349</v>
      </c>
      <c r="W5" s="1000"/>
      <c r="X5" s="1000"/>
      <c r="Y5" s="1000"/>
      <c r="Z5" s="1001"/>
      <c r="AA5" s="999" t="s">
        <v>350</v>
      </c>
      <c r="AB5" s="1000"/>
      <c r="AC5" s="1000"/>
      <c r="AD5" s="1000"/>
      <c r="AE5" s="1000"/>
      <c r="AF5" s="1126" t="s">
        <v>351</v>
      </c>
      <c r="AG5" s="1000"/>
      <c r="AH5" s="1000"/>
      <c r="AI5" s="1000"/>
      <c r="AJ5" s="1015"/>
      <c r="AK5" s="1000" t="s">
        <v>352</v>
      </c>
      <c r="AL5" s="1000"/>
      <c r="AM5" s="1000"/>
      <c r="AN5" s="1000"/>
      <c r="AO5" s="1001"/>
      <c r="AP5" s="999" t="s">
        <v>353</v>
      </c>
      <c r="AQ5" s="1000"/>
      <c r="AR5" s="1000"/>
      <c r="AS5" s="1000"/>
      <c r="AT5" s="1001"/>
      <c r="AU5" s="999" t="s">
        <v>354</v>
      </c>
      <c r="AV5" s="1000"/>
      <c r="AW5" s="1000"/>
      <c r="AX5" s="1000"/>
      <c r="AY5" s="1015"/>
      <c r="AZ5" s="245"/>
      <c r="BA5" s="245"/>
      <c r="BB5" s="245"/>
      <c r="BC5" s="245"/>
      <c r="BD5" s="245"/>
      <c r="BE5" s="246"/>
      <c r="BF5" s="246"/>
      <c r="BG5" s="246"/>
      <c r="BH5" s="246"/>
      <c r="BI5" s="246"/>
      <c r="BJ5" s="246"/>
      <c r="BK5" s="246"/>
      <c r="BL5" s="246"/>
      <c r="BM5" s="246"/>
      <c r="BN5" s="246"/>
      <c r="BO5" s="246"/>
      <c r="BP5" s="246"/>
      <c r="BQ5" s="993" t="s">
        <v>355</v>
      </c>
      <c r="BR5" s="994"/>
      <c r="BS5" s="994"/>
      <c r="BT5" s="994"/>
      <c r="BU5" s="994"/>
      <c r="BV5" s="994"/>
      <c r="BW5" s="994"/>
      <c r="BX5" s="994"/>
      <c r="BY5" s="994"/>
      <c r="BZ5" s="994"/>
      <c r="CA5" s="994"/>
      <c r="CB5" s="994"/>
      <c r="CC5" s="994"/>
      <c r="CD5" s="994"/>
      <c r="CE5" s="994"/>
      <c r="CF5" s="994"/>
      <c r="CG5" s="995"/>
      <c r="CH5" s="999" t="s">
        <v>356</v>
      </c>
      <c r="CI5" s="1000"/>
      <c r="CJ5" s="1000"/>
      <c r="CK5" s="1000"/>
      <c r="CL5" s="1001"/>
      <c r="CM5" s="999" t="s">
        <v>357</v>
      </c>
      <c r="CN5" s="1000"/>
      <c r="CO5" s="1000"/>
      <c r="CP5" s="1000"/>
      <c r="CQ5" s="1001"/>
      <c r="CR5" s="999" t="s">
        <v>358</v>
      </c>
      <c r="CS5" s="1000"/>
      <c r="CT5" s="1000"/>
      <c r="CU5" s="1000"/>
      <c r="CV5" s="1001"/>
      <c r="CW5" s="999" t="s">
        <v>359</v>
      </c>
      <c r="CX5" s="1000"/>
      <c r="CY5" s="1000"/>
      <c r="CZ5" s="1000"/>
      <c r="DA5" s="1001"/>
      <c r="DB5" s="999" t="s">
        <v>360</v>
      </c>
      <c r="DC5" s="1000"/>
      <c r="DD5" s="1000"/>
      <c r="DE5" s="1000"/>
      <c r="DF5" s="1001"/>
      <c r="DG5" s="1111" t="s">
        <v>361</v>
      </c>
      <c r="DH5" s="1112"/>
      <c r="DI5" s="1112"/>
      <c r="DJ5" s="1112"/>
      <c r="DK5" s="1113"/>
      <c r="DL5" s="1111" t="s">
        <v>362</v>
      </c>
      <c r="DM5" s="1112"/>
      <c r="DN5" s="1112"/>
      <c r="DO5" s="1112"/>
      <c r="DP5" s="1113"/>
      <c r="DQ5" s="999" t="s">
        <v>363</v>
      </c>
      <c r="DR5" s="1000"/>
      <c r="DS5" s="1000"/>
      <c r="DT5" s="1000"/>
      <c r="DU5" s="1001"/>
      <c r="DV5" s="999" t="s">
        <v>354</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2">
      <c r="A7" s="247">
        <v>1</v>
      </c>
      <c r="B7" s="1054" t="s">
        <v>364</v>
      </c>
      <c r="C7" s="1055"/>
      <c r="D7" s="1055"/>
      <c r="E7" s="1055"/>
      <c r="F7" s="1055"/>
      <c r="G7" s="1055"/>
      <c r="H7" s="1055"/>
      <c r="I7" s="1055"/>
      <c r="J7" s="1055"/>
      <c r="K7" s="1055"/>
      <c r="L7" s="1055"/>
      <c r="M7" s="1055"/>
      <c r="N7" s="1055"/>
      <c r="O7" s="1055"/>
      <c r="P7" s="1056"/>
      <c r="Q7" s="1117">
        <v>1010553</v>
      </c>
      <c r="R7" s="1118"/>
      <c r="S7" s="1118"/>
      <c r="T7" s="1118"/>
      <c r="U7" s="1118"/>
      <c r="V7" s="1118">
        <v>937632</v>
      </c>
      <c r="W7" s="1118"/>
      <c r="X7" s="1118"/>
      <c r="Y7" s="1118"/>
      <c r="Z7" s="1118"/>
      <c r="AA7" s="1118">
        <v>72921</v>
      </c>
      <c r="AB7" s="1118"/>
      <c r="AC7" s="1118"/>
      <c r="AD7" s="1118"/>
      <c r="AE7" s="1119"/>
      <c r="AF7" s="1120">
        <v>13086</v>
      </c>
      <c r="AG7" s="1121"/>
      <c r="AH7" s="1121"/>
      <c r="AI7" s="1121"/>
      <c r="AJ7" s="1122"/>
      <c r="AK7" s="1104">
        <v>549</v>
      </c>
      <c r="AL7" s="1105"/>
      <c r="AM7" s="1105"/>
      <c r="AN7" s="1105"/>
      <c r="AO7" s="1105"/>
      <c r="AP7" s="1105">
        <v>1260516</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571</v>
      </c>
      <c r="BT7" s="1109"/>
      <c r="BU7" s="1109"/>
      <c r="BV7" s="1109"/>
      <c r="BW7" s="1109"/>
      <c r="BX7" s="1109"/>
      <c r="BY7" s="1109"/>
      <c r="BZ7" s="1109"/>
      <c r="CA7" s="1109"/>
      <c r="CB7" s="1109"/>
      <c r="CC7" s="1109"/>
      <c r="CD7" s="1109"/>
      <c r="CE7" s="1109"/>
      <c r="CF7" s="1109"/>
      <c r="CG7" s="1110"/>
      <c r="CH7" s="1101">
        <v>-14</v>
      </c>
      <c r="CI7" s="1102"/>
      <c r="CJ7" s="1102"/>
      <c r="CK7" s="1102"/>
      <c r="CL7" s="1103"/>
      <c r="CM7" s="1101">
        <v>2344</v>
      </c>
      <c r="CN7" s="1102"/>
      <c r="CO7" s="1102"/>
      <c r="CP7" s="1102"/>
      <c r="CQ7" s="1103"/>
      <c r="CR7" s="1101">
        <v>497</v>
      </c>
      <c r="CS7" s="1102"/>
      <c r="CT7" s="1102"/>
      <c r="CU7" s="1102"/>
      <c r="CV7" s="1103"/>
      <c r="CW7" s="1101" t="s">
        <v>604</v>
      </c>
      <c r="CX7" s="1102"/>
      <c r="CY7" s="1102"/>
      <c r="CZ7" s="1102"/>
      <c r="DA7" s="1103"/>
      <c r="DB7" s="1101" t="s">
        <v>604</v>
      </c>
      <c r="DC7" s="1102"/>
      <c r="DD7" s="1102"/>
      <c r="DE7" s="1102"/>
      <c r="DF7" s="1103"/>
      <c r="DG7" s="1101" t="s">
        <v>604</v>
      </c>
      <c r="DH7" s="1102"/>
      <c r="DI7" s="1102"/>
      <c r="DJ7" s="1102"/>
      <c r="DK7" s="1103"/>
      <c r="DL7" s="1101" t="s">
        <v>604</v>
      </c>
      <c r="DM7" s="1102"/>
      <c r="DN7" s="1102"/>
      <c r="DO7" s="1102"/>
      <c r="DP7" s="1103"/>
      <c r="DQ7" s="1101" t="s">
        <v>604</v>
      </c>
      <c r="DR7" s="1102"/>
      <c r="DS7" s="1102"/>
      <c r="DT7" s="1102"/>
      <c r="DU7" s="1103"/>
      <c r="DV7" s="1128"/>
      <c r="DW7" s="1129"/>
      <c r="DX7" s="1129"/>
      <c r="DY7" s="1129"/>
      <c r="DZ7" s="1130"/>
      <c r="EA7" s="243"/>
    </row>
    <row r="8" spans="1:131" s="244" customFormat="1" ht="26.25" customHeight="1" x14ac:dyDescent="0.2">
      <c r="A8" s="250">
        <v>2</v>
      </c>
      <c r="B8" s="1041" t="s">
        <v>365</v>
      </c>
      <c r="C8" s="1042"/>
      <c r="D8" s="1042"/>
      <c r="E8" s="1042"/>
      <c r="F8" s="1042"/>
      <c r="G8" s="1042"/>
      <c r="H8" s="1042"/>
      <c r="I8" s="1042"/>
      <c r="J8" s="1042"/>
      <c r="K8" s="1042"/>
      <c r="L8" s="1042"/>
      <c r="M8" s="1042"/>
      <c r="N8" s="1042"/>
      <c r="O8" s="1042"/>
      <c r="P8" s="1043"/>
      <c r="Q8" s="1048">
        <v>434</v>
      </c>
      <c r="R8" s="1045"/>
      <c r="S8" s="1045"/>
      <c r="T8" s="1045"/>
      <c r="U8" s="1045"/>
      <c r="V8" s="1045">
        <v>155</v>
      </c>
      <c r="W8" s="1045"/>
      <c r="X8" s="1045"/>
      <c r="Y8" s="1045"/>
      <c r="Z8" s="1045"/>
      <c r="AA8" s="1045">
        <v>279</v>
      </c>
      <c r="AB8" s="1045"/>
      <c r="AC8" s="1045"/>
      <c r="AD8" s="1045"/>
      <c r="AE8" s="1049"/>
      <c r="AF8" s="1096" t="s">
        <v>366</v>
      </c>
      <c r="AG8" s="1097"/>
      <c r="AH8" s="1097"/>
      <c r="AI8" s="1097"/>
      <c r="AJ8" s="1098"/>
      <c r="AK8" s="1099">
        <v>20</v>
      </c>
      <c r="AL8" s="1100"/>
      <c r="AM8" s="1100"/>
      <c r="AN8" s="1100"/>
      <c r="AO8" s="1100"/>
      <c r="AP8" s="1100" t="s">
        <v>505</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t="s">
        <v>603</v>
      </c>
      <c r="BS8" s="1012" t="s">
        <v>572</v>
      </c>
      <c r="BT8" s="1013"/>
      <c r="BU8" s="1013"/>
      <c r="BV8" s="1013"/>
      <c r="BW8" s="1013"/>
      <c r="BX8" s="1013"/>
      <c r="BY8" s="1013"/>
      <c r="BZ8" s="1013"/>
      <c r="CA8" s="1013"/>
      <c r="CB8" s="1013"/>
      <c r="CC8" s="1013"/>
      <c r="CD8" s="1013"/>
      <c r="CE8" s="1013"/>
      <c r="CF8" s="1013"/>
      <c r="CG8" s="1014"/>
      <c r="CH8" s="987">
        <v>40</v>
      </c>
      <c r="CI8" s="988"/>
      <c r="CJ8" s="988"/>
      <c r="CK8" s="988"/>
      <c r="CL8" s="989"/>
      <c r="CM8" s="987">
        <v>1362</v>
      </c>
      <c r="CN8" s="988"/>
      <c r="CO8" s="988"/>
      <c r="CP8" s="988"/>
      <c r="CQ8" s="989"/>
      <c r="CR8" s="987">
        <v>35</v>
      </c>
      <c r="CS8" s="988"/>
      <c r="CT8" s="988"/>
      <c r="CU8" s="988"/>
      <c r="CV8" s="989"/>
      <c r="CW8" s="987" t="s">
        <v>604</v>
      </c>
      <c r="CX8" s="988"/>
      <c r="CY8" s="988"/>
      <c r="CZ8" s="988"/>
      <c r="DA8" s="989"/>
      <c r="DB8" s="987" t="s">
        <v>604</v>
      </c>
      <c r="DC8" s="988"/>
      <c r="DD8" s="988"/>
      <c r="DE8" s="988"/>
      <c r="DF8" s="989"/>
      <c r="DG8" s="987" t="s">
        <v>604</v>
      </c>
      <c r="DH8" s="988"/>
      <c r="DI8" s="988"/>
      <c r="DJ8" s="988"/>
      <c r="DK8" s="989"/>
      <c r="DL8" s="987">
        <v>87</v>
      </c>
      <c r="DM8" s="988"/>
      <c r="DN8" s="988"/>
      <c r="DO8" s="988"/>
      <c r="DP8" s="989"/>
      <c r="DQ8" s="987" t="s">
        <v>604</v>
      </c>
      <c r="DR8" s="988"/>
      <c r="DS8" s="988"/>
      <c r="DT8" s="988"/>
      <c r="DU8" s="989"/>
      <c r="DV8" s="990"/>
      <c r="DW8" s="991"/>
      <c r="DX8" s="991"/>
      <c r="DY8" s="991"/>
      <c r="DZ8" s="992"/>
      <c r="EA8" s="243"/>
    </row>
    <row r="9" spans="1:131" s="244" customFormat="1" ht="26.25" customHeight="1" x14ac:dyDescent="0.2">
      <c r="A9" s="250">
        <v>3</v>
      </c>
      <c r="B9" s="1041" t="s">
        <v>367</v>
      </c>
      <c r="C9" s="1042"/>
      <c r="D9" s="1042"/>
      <c r="E9" s="1042"/>
      <c r="F9" s="1042"/>
      <c r="G9" s="1042"/>
      <c r="H9" s="1042"/>
      <c r="I9" s="1042"/>
      <c r="J9" s="1042"/>
      <c r="K9" s="1042"/>
      <c r="L9" s="1042"/>
      <c r="M9" s="1042"/>
      <c r="N9" s="1042"/>
      <c r="O9" s="1042"/>
      <c r="P9" s="1043"/>
      <c r="Q9" s="1048">
        <v>1213</v>
      </c>
      <c r="R9" s="1045"/>
      <c r="S9" s="1045"/>
      <c r="T9" s="1045"/>
      <c r="U9" s="1045"/>
      <c r="V9" s="1045">
        <v>1025</v>
      </c>
      <c r="W9" s="1045"/>
      <c r="X9" s="1045"/>
      <c r="Y9" s="1045"/>
      <c r="Z9" s="1045"/>
      <c r="AA9" s="1045">
        <v>188</v>
      </c>
      <c r="AB9" s="1045"/>
      <c r="AC9" s="1045"/>
      <c r="AD9" s="1045"/>
      <c r="AE9" s="1049"/>
      <c r="AF9" s="1096" t="s">
        <v>368</v>
      </c>
      <c r="AG9" s="1097"/>
      <c r="AH9" s="1097"/>
      <c r="AI9" s="1097"/>
      <c r="AJ9" s="1098"/>
      <c r="AK9" s="1099">
        <v>14</v>
      </c>
      <c r="AL9" s="1100"/>
      <c r="AM9" s="1100"/>
      <c r="AN9" s="1100"/>
      <c r="AO9" s="1100"/>
      <c r="AP9" s="1100">
        <v>30697</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573</v>
      </c>
      <c r="BT9" s="1013"/>
      <c r="BU9" s="1013"/>
      <c r="BV9" s="1013"/>
      <c r="BW9" s="1013"/>
      <c r="BX9" s="1013"/>
      <c r="BY9" s="1013"/>
      <c r="BZ9" s="1013"/>
      <c r="CA9" s="1013"/>
      <c r="CB9" s="1013"/>
      <c r="CC9" s="1013"/>
      <c r="CD9" s="1013"/>
      <c r="CE9" s="1013"/>
      <c r="CF9" s="1013"/>
      <c r="CG9" s="1014"/>
      <c r="CH9" s="987">
        <v>4</v>
      </c>
      <c r="CI9" s="988"/>
      <c r="CJ9" s="988"/>
      <c r="CK9" s="988"/>
      <c r="CL9" s="989"/>
      <c r="CM9" s="987">
        <v>288</v>
      </c>
      <c r="CN9" s="988"/>
      <c r="CO9" s="988"/>
      <c r="CP9" s="988"/>
      <c r="CQ9" s="989"/>
      <c r="CR9" s="987">
        <v>200</v>
      </c>
      <c r="CS9" s="988"/>
      <c r="CT9" s="988"/>
      <c r="CU9" s="988"/>
      <c r="CV9" s="989"/>
      <c r="CW9" s="987" t="s">
        <v>604</v>
      </c>
      <c r="CX9" s="988"/>
      <c r="CY9" s="988"/>
      <c r="CZ9" s="988"/>
      <c r="DA9" s="989"/>
      <c r="DB9" s="987" t="s">
        <v>604</v>
      </c>
      <c r="DC9" s="988"/>
      <c r="DD9" s="988"/>
      <c r="DE9" s="988"/>
      <c r="DF9" s="989"/>
      <c r="DG9" s="987" t="s">
        <v>604</v>
      </c>
      <c r="DH9" s="988"/>
      <c r="DI9" s="988"/>
      <c r="DJ9" s="988"/>
      <c r="DK9" s="989"/>
      <c r="DL9" s="987" t="s">
        <v>604</v>
      </c>
      <c r="DM9" s="988"/>
      <c r="DN9" s="988"/>
      <c r="DO9" s="988"/>
      <c r="DP9" s="989"/>
      <c r="DQ9" s="987" t="s">
        <v>604</v>
      </c>
      <c r="DR9" s="988"/>
      <c r="DS9" s="988"/>
      <c r="DT9" s="988"/>
      <c r="DU9" s="989"/>
      <c r="DV9" s="990"/>
      <c r="DW9" s="991"/>
      <c r="DX9" s="991"/>
      <c r="DY9" s="991"/>
      <c r="DZ9" s="992"/>
      <c r="EA9" s="243"/>
    </row>
    <row r="10" spans="1:131" s="244" customFormat="1" ht="26.25" customHeight="1" x14ac:dyDescent="0.2">
      <c r="A10" s="250">
        <v>4</v>
      </c>
      <c r="B10" s="1041" t="s">
        <v>369</v>
      </c>
      <c r="C10" s="1042"/>
      <c r="D10" s="1042"/>
      <c r="E10" s="1042"/>
      <c r="F10" s="1042"/>
      <c r="G10" s="1042"/>
      <c r="H10" s="1042"/>
      <c r="I10" s="1042"/>
      <c r="J10" s="1042"/>
      <c r="K10" s="1042"/>
      <c r="L10" s="1042"/>
      <c r="M10" s="1042"/>
      <c r="N10" s="1042"/>
      <c r="O10" s="1042"/>
      <c r="P10" s="1043"/>
      <c r="Q10" s="1048">
        <v>3536</v>
      </c>
      <c r="R10" s="1045"/>
      <c r="S10" s="1045"/>
      <c r="T10" s="1045"/>
      <c r="U10" s="1045"/>
      <c r="V10" s="1045">
        <v>3468</v>
      </c>
      <c r="W10" s="1045"/>
      <c r="X10" s="1045"/>
      <c r="Y10" s="1045"/>
      <c r="Z10" s="1045"/>
      <c r="AA10" s="1045">
        <v>67</v>
      </c>
      <c r="AB10" s="1045"/>
      <c r="AC10" s="1045"/>
      <c r="AD10" s="1045"/>
      <c r="AE10" s="1049"/>
      <c r="AF10" s="1096">
        <v>67</v>
      </c>
      <c r="AG10" s="1097"/>
      <c r="AH10" s="1097"/>
      <c r="AI10" s="1097"/>
      <c r="AJ10" s="1098"/>
      <c r="AK10" s="1099" t="s">
        <v>604</v>
      </c>
      <c r="AL10" s="1100"/>
      <c r="AM10" s="1100"/>
      <c r="AN10" s="1100"/>
      <c r="AO10" s="1100"/>
      <c r="AP10" s="1100" t="s">
        <v>505</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574</v>
      </c>
      <c r="BT10" s="1013"/>
      <c r="BU10" s="1013"/>
      <c r="BV10" s="1013"/>
      <c r="BW10" s="1013"/>
      <c r="BX10" s="1013"/>
      <c r="BY10" s="1013"/>
      <c r="BZ10" s="1013"/>
      <c r="CA10" s="1013"/>
      <c r="CB10" s="1013"/>
      <c r="CC10" s="1013"/>
      <c r="CD10" s="1013"/>
      <c r="CE10" s="1013"/>
      <c r="CF10" s="1013"/>
      <c r="CG10" s="1014"/>
      <c r="CH10" s="987">
        <v>54</v>
      </c>
      <c r="CI10" s="988"/>
      <c r="CJ10" s="988"/>
      <c r="CK10" s="988"/>
      <c r="CL10" s="989"/>
      <c r="CM10" s="987">
        <v>344</v>
      </c>
      <c r="CN10" s="988"/>
      <c r="CO10" s="988"/>
      <c r="CP10" s="988"/>
      <c r="CQ10" s="989"/>
      <c r="CR10" s="987">
        <v>4</v>
      </c>
      <c r="CS10" s="988"/>
      <c r="CT10" s="988"/>
      <c r="CU10" s="988"/>
      <c r="CV10" s="989"/>
      <c r="CW10" s="987" t="s">
        <v>604</v>
      </c>
      <c r="CX10" s="988"/>
      <c r="CY10" s="988"/>
      <c r="CZ10" s="988"/>
      <c r="DA10" s="989"/>
      <c r="DB10" s="987" t="s">
        <v>604</v>
      </c>
      <c r="DC10" s="988"/>
      <c r="DD10" s="988"/>
      <c r="DE10" s="988"/>
      <c r="DF10" s="989"/>
      <c r="DG10" s="987" t="s">
        <v>604</v>
      </c>
      <c r="DH10" s="988"/>
      <c r="DI10" s="988"/>
      <c r="DJ10" s="988"/>
      <c r="DK10" s="989"/>
      <c r="DL10" s="987" t="s">
        <v>604</v>
      </c>
      <c r="DM10" s="988"/>
      <c r="DN10" s="988"/>
      <c r="DO10" s="988"/>
      <c r="DP10" s="989"/>
      <c r="DQ10" s="987" t="s">
        <v>604</v>
      </c>
      <c r="DR10" s="988"/>
      <c r="DS10" s="988"/>
      <c r="DT10" s="988"/>
      <c r="DU10" s="989"/>
      <c r="DV10" s="990"/>
      <c r="DW10" s="991"/>
      <c r="DX10" s="991"/>
      <c r="DY10" s="991"/>
      <c r="DZ10" s="992"/>
      <c r="EA10" s="243"/>
    </row>
    <row r="11" spans="1:131" s="244" customFormat="1" ht="26.25" customHeight="1" x14ac:dyDescent="0.2">
      <c r="A11" s="250">
        <v>5</v>
      </c>
      <c r="B11" s="1041" t="s">
        <v>370</v>
      </c>
      <c r="C11" s="1042"/>
      <c r="D11" s="1042"/>
      <c r="E11" s="1042"/>
      <c r="F11" s="1042"/>
      <c r="G11" s="1042"/>
      <c r="H11" s="1042"/>
      <c r="I11" s="1042"/>
      <c r="J11" s="1042"/>
      <c r="K11" s="1042"/>
      <c r="L11" s="1042"/>
      <c r="M11" s="1042"/>
      <c r="N11" s="1042"/>
      <c r="O11" s="1042"/>
      <c r="P11" s="1043"/>
      <c r="Q11" s="1048">
        <v>993</v>
      </c>
      <c r="R11" s="1045"/>
      <c r="S11" s="1045"/>
      <c r="T11" s="1045"/>
      <c r="U11" s="1045"/>
      <c r="V11" s="1045">
        <v>0</v>
      </c>
      <c r="W11" s="1045"/>
      <c r="X11" s="1045"/>
      <c r="Y11" s="1045"/>
      <c r="Z11" s="1045"/>
      <c r="AA11" s="1045">
        <v>993</v>
      </c>
      <c r="AB11" s="1045"/>
      <c r="AC11" s="1045"/>
      <c r="AD11" s="1045"/>
      <c r="AE11" s="1049"/>
      <c r="AF11" s="1096" t="s">
        <v>368</v>
      </c>
      <c r="AG11" s="1097"/>
      <c r="AH11" s="1097"/>
      <c r="AI11" s="1097"/>
      <c r="AJ11" s="1098"/>
      <c r="AK11" s="1099" t="s">
        <v>604</v>
      </c>
      <c r="AL11" s="1100"/>
      <c r="AM11" s="1100"/>
      <c r="AN11" s="1100"/>
      <c r="AO11" s="1100"/>
      <c r="AP11" s="1100" t="s">
        <v>505</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575</v>
      </c>
      <c r="BT11" s="1013"/>
      <c r="BU11" s="1013"/>
      <c r="BV11" s="1013"/>
      <c r="BW11" s="1013"/>
      <c r="BX11" s="1013"/>
      <c r="BY11" s="1013"/>
      <c r="BZ11" s="1013"/>
      <c r="CA11" s="1013"/>
      <c r="CB11" s="1013"/>
      <c r="CC11" s="1013"/>
      <c r="CD11" s="1013"/>
      <c r="CE11" s="1013"/>
      <c r="CF11" s="1013"/>
      <c r="CG11" s="1014"/>
      <c r="CH11" s="987">
        <v>13</v>
      </c>
      <c r="CI11" s="988"/>
      <c r="CJ11" s="988"/>
      <c r="CK11" s="988"/>
      <c r="CL11" s="989"/>
      <c r="CM11" s="987">
        <v>496</v>
      </c>
      <c r="CN11" s="988"/>
      <c r="CO11" s="988"/>
      <c r="CP11" s="988"/>
      <c r="CQ11" s="989"/>
      <c r="CR11" s="987">
        <v>41</v>
      </c>
      <c r="CS11" s="988"/>
      <c r="CT11" s="988"/>
      <c r="CU11" s="988"/>
      <c r="CV11" s="989"/>
      <c r="CW11" s="987" t="s">
        <v>604</v>
      </c>
      <c r="CX11" s="988"/>
      <c r="CY11" s="988"/>
      <c r="CZ11" s="988"/>
      <c r="DA11" s="989"/>
      <c r="DB11" s="987" t="s">
        <v>604</v>
      </c>
      <c r="DC11" s="988"/>
      <c r="DD11" s="988"/>
      <c r="DE11" s="988"/>
      <c r="DF11" s="989"/>
      <c r="DG11" s="987" t="s">
        <v>604</v>
      </c>
      <c r="DH11" s="988"/>
      <c r="DI11" s="988"/>
      <c r="DJ11" s="988"/>
      <c r="DK11" s="989"/>
      <c r="DL11" s="987" t="s">
        <v>604</v>
      </c>
      <c r="DM11" s="988"/>
      <c r="DN11" s="988"/>
      <c r="DO11" s="988"/>
      <c r="DP11" s="989"/>
      <c r="DQ11" s="987" t="s">
        <v>604</v>
      </c>
      <c r="DR11" s="988"/>
      <c r="DS11" s="988"/>
      <c r="DT11" s="988"/>
      <c r="DU11" s="989"/>
      <c r="DV11" s="990"/>
      <c r="DW11" s="991"/>
      <c r="DX11" s="991"/>
      <c r="DY11" s="991"/>
      <c r="DZ11" s="992"/>
      <c r="EA11" s="243"/>
    </row>
    <row r="12" spans="1:131" s="244" customFormat="1" ht="26.25" customHeight="1" x14ac:dyDescent="0.2">
      <c r="A12" s="250">
        <v>6</v>
      </c>
      <c r="B12" s="1041" t="s">
        <v>371</v>
      </c>
      <c r="C12" s="1042"/>
      <c r="D12" s="1042"/>
      <c r="E12" s="1042"/>
      <c r="F12" s="1042"/>
      <c r="G12" s="1042"/>
      <c r="H12" s="1042"/>
      <c r="I12" s="1042"/>
      <c r="J12" s="1042"/>
      <c r="K12" s="1042"/>
      <c r="L12" s="1042"/>
      <c r="M12" s="1042"/>
      <c r="N12" s="1042"/>
      <c r="O12" s="1042"/>
      <c r="P12" s="1043"/>
      <c r="Q12" s="1048">
        <v>0</v>
      </c>
      <c r="R12" s="1045"/>
      <c r="S12" s="1045"/>
      <c r="T12" s="1045"/>
      <c r="U12" s="1045"/>
      <c r="V12" s="1045">
        <v>0</v>
      </c>
      <c r="W12" s="1045"/>
      <c r="X12" s="1045"/>
      <c r="Y12" s="1045"/>
      <c r="Z12" s="1045"/>
      <c r="AA12" s="1045" t="s">
        <v>604</v>
      </c>
      <c r="AB12" s="1045"/>
      <c r="AC12" s="1045"/>
      <c r="AD12" s="1045"/>
      <c r="AE12" s="1049"/>
      <c r="AF12" s="1096" t="s">
        <v>368</v>
      </c>
      <c r="AG12" s="1097"/>
      <c r="AH12" s="1097"/>
      <c r="AI12" s="1097"/>
      <c r="AJ12" s="1098"/>
      <c r="AK12" s="1099" t="s">
        <v>604</v>
      </c>
      <c r="AL12" s="1100"/>
      <c r="AM12" s="1100"/>
      <c r="AN12" s="1100"/>
      <c r="AO12" s="1100"/>
      <c r="AP12" s="1100" t="s">
        <v>505</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576</v>
      </c>
      <c r="BT12" s="1013"/>
      <c r="BU12" s="1013"/>
      <c r="BV12" s="1013"/>
      <c r="BW12" s="1013"/>
      <c r="BX12" s="1013"/>
      <c r="BY12" s="1013"/>
      <c r="BZ12" s="1013"/>
      <c r="CA12" s="1013"/>
      <c r="CB12" s="1013"/>
      <c r="CC12" s="1013"/>
      <c r="CD12" s="1013"/>
      <c r="CE12" s="1013"/>
      <c r="CF12" s="1013"/>
      <c r="CG12" s="1014"/>
      <c r="CH12" s="987">
        <v>-3</v>
      </c>
      <c r="CI12" s="988"/>
      <c r="CJ12" s="988"/>
      <c r="CK12" s="988"/>
      <c r="CL12" s="989"/>
      <c r="CM12" s="987">
        <v>798</v>
      </c>
      <c r="CN12" s="988"/>
      <c r="CO12" s="988"/>
      <c r="CP12" s="988"/>
      <c r="CQ12" s="989"/>
      <c r="CR12" s="987">
        <v>230</v>
      </c>
      <c r="CS12" s="988"/>
      <c r="CT12" s="988"/>
      <c r="CU12" s="988"/>
      <c r="CV12" s="989"/>
      <c r="CW12" s="987" t="s">
        <v>604</v>
      </c>
      <c r="CX12" s="988"/>
      <c r="CY12" s="988"/>
      <c r="CZ12" s="988"/>
      <c r="DA12" s="989"/>
      <c r="DB12" s="987" t="s">
        <v>604</v>
      </c>
      <c r="DC12" s="988"/>
      <c r="DD12" s="988"/>
      <c r="DE12" s="988"/>
      <c r="DF12" s="989"/>
      <c r="DG12" s="987" t="s">
        <v>604</v>
      </c>
      <c r="DH12" s="988"/>
      <c r="DI12" s="988"/>
      <c r="DJ12" s="988"/>
      <c r="DK12" s="989"/>
      <c r="DL12" s="987" t="s">
        <v>604</v>
      </c>
      <c r="DM12" s="988"/>
      <c r="DN12" s="988"/>
      <c r="DO12" s="988"/>
      <c r="DP12" s="989"/>
      <c r="DQ12" s="987" t="s">
        <v>604</v>
      </c>
      <c r="DR12" s="988"/>
      <c r="DS12" s="988"/>
      <c r="DT12" s="988"/>
      <c r="DU12" s="989"/>
      <c r="DV12" s="990"/>
      <c r="DW12" s="991"/>
      <c r="DX12" s="991"/>
      <c r="DY12" s="991"/>
      <c r="DZ12" s="992"/>
      <c r="EA12" s="243"/>
    </row>
    <row r="13" spans="1:131" s="244" customFormat="1" ht="26.25" customHeight="1" x14ac:dyDescent="0.2">
      <c r="A13" s="250">
        <v>7</v>
      </c>
      <c r="B13" s="1041" t="s">
        <v>372</v>
      </c>
      <c r="C13" s="1042"/>
      <c r="D13" s="1042"/>
      <c r="E13" s="1042"/>
      <c r="F13" s="1042"/>
      <c r="G13" s="1042"/>
      <c r="H13" s="1042"/>
      <c r="I13" s="1042"/>
      <c r="J13" s="1042"/>
      <c r="K13" s="1042"/>
      <c r="L13" s="1042"/>
      <c r="M13" s="1042"/>
      <c r="N13" s="1042"/>
      <c r="O13" s="1042"/>
      <c r="P13" s="1043"/>
      <c r="Q13" s="1048">
        <v>3678</v>
      </c>
      <c r="R13" s="1045"/>
      <c r="S13" s="1045"/>
      <c r="T13" s="1045"/>
      <c r="U13" s="1045"/>
      <c r="V13" s="1045">
        <v>3619</v>
      </c>
      <c r="W13" s="1045"/>
      <c r="X13" s="1045"/>
      <c r="Y13" s="1045"/>
      <c r="Z13" s="1045"/>
      <c r="AA13" s="1045">
        <v>59</v>
      </c>
      <c r="AB13" s="1045"/>
      <c r="AC13" s="1045"/>
      <c r="AD13" s="1045"/>
      <c r="AE13" s="1049"/>
      <c r="AF13" s="1096" t="s">
        <v>368</v>
      </c>
      <c r="AG13" s="1097"/>
      <c r="AH13" s="1097"/>
      <c r="AI13" s="1097"/>
      <c r="AJ13" s="1098"/>
      <c r="AK13" s="1099">
        <v>3094</v>
      </c>
      <c r="AL13" s="1100"/>
      <c r="AM13" s="1100"/>
      <c r="AN13" s="1100"/>
      <c r="AO13" s="1100"/>
      <c r="AP13" s="1100">
        <v>53275</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577</v>
      </c>
      <c r="BT13" s="1013"/>
      <c r="BU13" s="1013"/>
      <c r="BV13" s="1013"/>
      <c r="BW13" s="1013"/>
      <c r="BX13" s="1013"/>
      <c r="BY13" s="1013"/>
      <c r="BZ13" s="1013"/>
      <c r="CA13" s="1013"/>
      <c r="CB13" s="1013"/>
      <c r="CC13" s="1013"/>
      <c r="CD13" s="1013"/>
      <c r="CE13" s="1013"/>
      <c r="CF13" s="1013"/>
      <c r="CG13" s="1014"/>
      <c r="CH13" s="987">
        <v>-4</v>
      </c>
      <c r="CI13" s="988"/>
      <c r="CJ13" s="988"/>
      <c r="CK13" s="988"/>
      <c r="CL13" s="989"/>
      <c r="CM13" s="987">
        <v>1430</v>
      </c>
      <c r="CN13" s="988"/>
      <c r="CO13" s="988"/>
      <c r="CP13" s="988"/>
      <c r="CQ13" s="989"/>
      <c r="CR13" s="987">
        <v>788</v>
      </c>
      <c r="CS13" s="988"/>
      <c r="CT13" s="988"/>
      <c r="CU13" s="988"/>
      <c r="CV13" s="989"/>
      <c r="CW13" s="987">
        <v>26</v>
      </c>
      <c r="CX13" s="988"/>
      <c r="CY13" s="988"/>
      <c r="CZ13" s="988"/>
      <c r="DA13" s="989"/>
      <c r="DB13" s="987" t="s">
        <v>604</v>
      </c>
      <c r="DC13" s="988"/>
      <c r="DD13" s="988"/>
      <c r="DE13" s="988"/>
      <c r="DF13" s="989"/>
      <c r="DG13" s="987" t="s">
        <v>604</v>
      </c>
      <c r="DH13" s="988"/>
      <c r="DI13" s="988"/>
      <c r="DJ13" s="988"/>
      <c r="DK13" s="989"/>
      <c r="DL13" s="987" t="s">
        <v>604</v>
      </c>
      <c r="DM13" s="988"/>
      <c r="DN13" s="988"/>
      <c r="DO13" s="988"/>
      <c r="DP13" s="989"/>
      <c r="DQ13" s="987" t="s">
        <v>604</v>
      </c>
      <c r="DR13" s="988"/>
      <c r="DS13" s="988"/>
      <c r="DT13" s="988"/>
      <c r="DU13" s="989"/>
      <c r="DV13" s="990"/>
      <c r="DW13" s="991"/>
      <c r="DX13" s="991"/>
      <c r="DY13" s="991"/>
      <c r="DZ13" s="992"/>
      <c r="EA13" s="243"/>
    </row>
    <row r="14" spans="1:131" s="244" customFormat="1" ht="26.25" customHeight="1" x14ac:dyDescent="0.2">
      <c r="A14" s="250">
        <v>8</v>
      </c>
      <c r="B14" s="1041" t="s">
        <v>373</v>
      </c>
      <c r="C14" s="1042"/>
      <c r="D14" s="1042"/>
      <c r="E14" s="1042"/>
      <c r="F14" s="1042"/>
      <c r="G14" s="1042"/>
      <c r="H14" s="1042"/>
      <c r="I14" s="1042"/>
      <c r="J14" s="1042"/>
      <c r="K14" s="1042"/>
      <c r="L14" s="1042"/>
      <c r="M14" s="1042"/>
      <c r="N14" s="1042"/>
      <c r="O14" s="1042"/>
      <c r="P14" s="1043"/>
      <c r="Q14" s="1048">
        <v>653</v>
      </c>
      <c r="R14" s="1045"/>
      <c r="S14" s="1045"/>
      <c r="T14" s="1045"/>
      <c r="U14" s="1045"/>
      <c r="V14" s="1045">
        <v>549</v>
      </c>
      <c r="W14" s="1045"/>
      <c r="X14" s="1045"/>
      <c r="Y14" s="1045"/>
      <c r="Z14" s="1045"/>
      <c r="AA14" s="1045">
        <v>104</v>
      </c>
      <c r="AB14" s="1045"/>
      <c r="AC14" s="1045"/>
      <c r="AD14" s="1045"/>
      <c r="AE14" s="1049"/>
      <c r="AF14" s="1096" t="s">
        <v>368</v>
      </c>
      <c r="AG14" s="1097"/>
      <c r="AH14" s="1097"/>
      <c r="AI14" s="1097"/>
      <c r="AJ14" s="1098"/>
      <c r="AK14" s="1099" t="s">
        <v>604</v>
      </c>
      <c r="AL14" s="1100"/>
      <c r="AM14" s="1100"/>
      <c r="AN14" s="1100"/>
      <c r="AO14" s="1100"/>
      <c r="AP14" s="1100" t="s">
        <v>505</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t="s">
        <v>603</v>
      </c>
      <c r="BS14" s="1012" t="s">
        <v>578</v>
      </c>
      <c r="BT14" s="1013"/>
      <c r="BU14" s="1013"/>
      <c r="BV14" s="1013"/>
      <c r="BW14" s="1013"/>
      <c r="BX14" s="1013"/>
      <c r="BY14" s="1013"/>
      <c r="BZ14" s="1013"/>
      <c r="CA14" s="1013"/>
      <c r="CB14" s="1013"/>
      <c r="CC14" s="1013"/>
      <c r="CD14" s="1013"/>
      <c r="CE14" s="1013"/>
      <c r="CF14" s="1013"/>
      <c r="CG14" s="1014"/>
      <c r="CH14" s="987">
        <v>164</v>
      </c>
      <c r="CI14" s="988"/>
      <c r="CJ14" s="988"/>
      <c r="CK14" s="988"/>
      <c r="CL14" s="989"/>
      <c r="CM14" s="987">
        <v>4121</v>
      </c>
      <c r="CN14" s="988"/>
      <c r="CO14" s="988"/>
      <c r="CP14" s="988"/>
      <c r="CQ14" s="989"/>
      <c r="CR14" s="987">
        <v>3</v>
      </c>
      <c r="CS14" s="988"/>
      <c r="CT14" s="988"/>
      <c r="CU14" s="988"/>
      <c r="CV14" s="989"/>
      <c r="CW14" s="987" t="s">
        <v>604</v>
      </c>
      <c r="CX14" s="988"/>
      <c r="CY14" s="988"/>
      <c r="CZ14" s="988"/>
      <c r="DA14" s="989"/>
      <c r="DB14" s="987" t="s">
        <v>604</v>
      </c>
      <c r="DC14" s="988"/>
      <c r="DD14" s="988"/>
      <c r="DE14" s="988"/>
      <c r="DF14" s="989"/>
      <c r="DG14" s="987" t="s">
        <v>604</v>
      </c>
      <c r="DH14" s="988"/>
      <c r="DI14" s="988"/>
      <c r="DJ14" s="988"/>
      <c r="DK14" s="989"/>
      <c r="DL14" s="987">
        <v>291</v>
      </c>
      <c r="DM14" s="988"/>
      <c r="DN14" s="988"/>
      <c r="DO14" s="988"/>
      <c r="DP14" s="989"/>
      <c r="DQ14" s="987" t="s">
        <v>604</v>
      </c>
      <c r="DR14" s="988"/>
      <c r="DS14" s="988"/>
      <c r="DT14" s="988"/>
      <c r="DU14" s="989"/>
      <c r="DV14" s="990"/>
      <c r="DW14" s="991"/>
      <c r="DX14" s="991"/>
      <c r="DY14" s="991"/>
      <c r="DZ14" s="992"/>
      <c r="EA14" s="243"/>
    </row>
    <row r="15" spans="1:131" s="244" customFormat="1" ht="26.25" customHeight="1" x14ac:dyDescent="0.2">
      <c r="A15" s="250">
        <v>9</v>
      </c>
      <c r="B15" s="1041" t="s">
        <v>374</v>
      </c>
      <c r="C15" s="1042"/>
      <c r="D15" s="1042"/>
      <c r="E15" s="1042"/>
      <c r="F15" s="1042"/>
      <c r="G15" s="1042"/>
      <c r="H15" s="1042"/>
      <c r="I15" s="1042"/>
      <c r="J15" s="1042"/>
      <c r="K15" s="1042"/>
      <c r="L15" s="1042"/>
      <c r="M15" s="1042"/>
      <c r="N15" s="1042"/>
      <c r="O15" s="1042"/>
      <c r="P15" s="1043"/>
      <c r="Q15" s="1048">
        <v>187361</v>
      </c>
      <c r="R15" s="1045"/>
      <c r="S15" s="1045"/>
      <c r="T15" s="1045"/>
      <c r="U15" s="1045"/>
      <c r="V15" s="1045">
        <v>187361</v>
      </c>
      <c r="W15" s="1045"/>
      <c r="X15" s="1045"/>
      <c r="Y15" s="1045"/>
      <c r="Z15" s="1045"/>
      <c r="AA15" s="1045" t="s">
        <v>505</v>
      </c>
      <c r="AB15" s="1045"/>
      <c r="AC15" s="1045"/>
      <c r="AD15" s="1045"/>
      <c r="AE15" s="1049"/>
      <c r="AF15" s="1096" t="s">
        <v>368</v>
      </c>
      <c r="AG15" s="1097"/>
      <c r="AH15" s="1097"/>
      <c r="AI15" s="1097"/>
      <c r="AJ15" s="1098"/>
      <c r="AK15" s="1099">
        <v>101740</v>
      </c>
      <c r="AL15" s="1100"/>
      <c r="AM15" s="1100"/>
      <c r="AN15" s="1100"/>
      <c r="AO15" s="1100"/>
      <c r="AP15" s="1100" t="s">
        <v>505</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579</v>
      </c>
      <c r="BT15" s="1013"/>
      <c r="BU15" s="1013"/>
      <c r="BV15" s="1013"/>
      <c r="BW15" s="1013"/>
      <c r="BX15" s="1013"/>
      <c r="BY15" s="1013"/>
      <c r="BZ15" s="1013"/>
      <c r="CA15" s="1013"/>
      <c r="CB15" s="1013"/>
      <c r="CC15" s="1013"/>
      <c r="CD15" s="1013"/>
      <c r="CE15" s="1013"/>
      <c r="CF15" s="1013"/>
      <c r="CG15" s="1014"/>
      <c r="CH15" s="987">
        <v>-35</v>
      </c>
      <c r="CI15" s="988"/>
      <c r="CJ15" s="988"/>
      <c r="CK15" s="988"/>
      <c r="CL15" s="989"/>
      <c r="CM15" s="987">
        <v>393</v>
      </c>
      <c r="CN15" s="988"/>
      <c r="CO15" s="988"/>
      <c r="CP15" s="988"/>
      <c r="CQ15" s="989"/>
      <c r="CR15" s="987">
        <v>10</v>
      </c>
      <c r="CS15" s="988"/>
      <c r="CT15" s="988"/>
      <c r="CU15" s="988"/>
      <c r="CV15" s="989"/>
      <c r="CW15" s="987" t="s">
        <v>604</v>
      </c>
      <c r="CX15" s="988"/>
      <c r="CY15" s="988"/>
      <c r="CZ15" s="988"/>
      <c r="DA15" s="989"/>
      <c r="DB15" s="987" t="s">
        <v>604</v>
      </c>
      <c r="DC15" s="988"/>
      <c r="DD15" s="988"/>
      <c r="DE15" s="988"/>
      <c r="DF15" s="989"/>
      <c r="DG15" s="987" t="s">
        <v>604</v>
      </c>
      <c r="DH15" s="988"/>
      <c r="DI15" s="988"/>
      <c r="DJ15" s="988"/>
      <c r="DK15" s="989"/>
      <c r="DL15" s="987" t="s">
        <v>604</v>
      </c>
      <c r="DM15" s="988"/>
      <c r="DN15" s="988"/>
      <c r="DO15" s="988"/>
      <c r="DP15" s="989"/>
      <c r="DQ15" s="987" t="s">
        <v>604</v>
      </c>
      <c r="DR15" s="988"/>
      <c r="DS15" s="988"/>
      <c r="DT15" s="988"/>
      <c r="DU15" s="989"/>
      <c r="DV15" s="990"/>
      <c r="DW15" s="991"/>
      <c r="DX15" s="991"/>
      <c r="DY15" s="991"/>
      <c r="DZ15" s="992"/>
      <c r="EA15" s="243"/>
    </row>
    <row r="16" spans="1:131" s="244" customFormat="1" ht="26.25" customHeight="1" x14ac:dyDescent="0.2">
      <c r="A16" s="250">
        <v>10</v>
      </c>
      <c r="B16" s="1041"/>
      <c r="C16" s="1042"/>
      <c r="D16" s="1042"/>
      <c r="E16" s="1042"/>
      <c r="F16" s="1042"/>
      <c r="G16" s="1042"/>
      <c r="H16" s="1042"/>
      <c r="I16" s="1042"/>
      <c r="J16" s="1042"/>
      <c r="K16" s="1042"/>
      <c r="L16" s="1042"/>
      <c r="M16" s="1042"/>
      <c r="N16" s="1042"/>
      <c r="O16" s="1042"/>
      <c r="P16" s="1043"/>
      <c r="Q16" s="1048"/>
      <c r="R16" s="1045"/>
      <c r="S16" s="1045"/>
      <c r="T16" s="1045"/>
      <c r="U16" s="1045"/>
      <c r="V16" s="1045"/>
      <c r="W16" s="1045"/>
      <c r="X16" s="1045"/>
      <c r="Y16" s="1045"/>
      <c r="Z16" s="1045"/>
      <c r="AA16" s="1045"/>
      <c r="AB16" s="1045"/>
      <c r="AC16" s="1045"/>
      <c r="AD16" s="1045"/>
      <c r="AE16" s="1049"/>
      <c r="AF16" s="1096"/>
      <c r="AG16" s="1097"/>
      <c r="AH16" s="1097"/>
      <c r="AI16" s="1097"/>
      <c r="AJ16" s="1098"/>
      <c r="AK16" s="1099"/>
      <c r="AL16" s="1100"/>
      <c r="AM16" s="1100"/>
      <c r="AN16" s="1100"/>
      <c r="AO16" s="1100"/>
      <c r="AP16" s="1100"/>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580</v>
      </c>
      <c r="BT16" s="1013"/>
      <c r="BU16" s="1013"/>
      <c r="BV16" s="1013"/>
      <c r="BW16" s="1013"/>
      <c r="BX16" s="1013"/>
      <c r="BY16" s="1013"/>
      <c r="BZ16" s="1013"/>
      <c r="CA16" s="1013"/>
      <c r="CB16" s="1013"/>
      <c r="CC16" s="1013"/>
      <c r="CD16" s="1013"/>
      <c r="CE16" s="1013"/>
      <c r="CF16" s="1013"/>
      <c r="CG16" s="1014"/>
      <c r="CH16" s="987">
        <v>-1</v>
      </c>
      <c r="CI16" s="988"/>
      <c r="CJ16" s="988"/>
      <c r="CK16" s="988"/>
      <c r="CL16" s="989"/>
      <c r="CM16" s="987">
        <v>337</v>
      </c>
      <c r="CN16" s="988"/>
      <c r="CO16" s="988"/>
      <c r="CP16" s="988"/>
      <c r="CQ16" s="989"/>
      <c r="CR16" s="987">
        <v>109</v>
      </c>
      <c r="CS16" s="988"/>
      <c r="CT16" s="988"/>
      <c r="CU16" s="988"/>
      <c r="CV16" s="989"/>
      <c r="CW16" s="987" t="s">
        <v>604</v>
      </c>
      <c r="CX16" s="988"/>
      <c r="CY16" s="988"/>
      <c r="CZ16" s="988"/>
      <c r="DA16" s="989"/>
      <c r="DB16" s="987" t="s">
        <v>604</v>
      </c>
      <c r="DC16" s="988"/>
      <c r="DD16" s="988"/>
      <c r="DE16" s="988"/>
      <c r="DF16" s="989"/>
      <c r="DG16" s="987" t="s">
        <v>604</v>
      </c>
      <c r="DH16" s="988"/>
      <c r="DI16" s="988"/>
      <c r="DJ16" s="988"/>
      <c r="DK16" s="989"/>
      <c r="DL16" s="987" t="s">
        <v>604</v>
      </c>
      <c r="DM16" s="988"/>
      <c r="DN16" s="988"/>
      <c r="DO16" s="988"/>
      <c r="DP16" s="989"/>
      <c r="DQ16" s="987" t="s">
        <v>604</v>
      </c>
      <c r="DR16" s="988"/>
      <c r="DS16" s="988"/>
      <c r="DT16" s="988"/>
      <c r="DU16" s="989"/>
      <c r="DV16" s="990"/>
      <c r="DW16" s="991"/>
      <c r="DX16" s="991"/>
      <c r="DY16" s="991"/>
      <c r="DZ16" s="992"/>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581</v>
      </c>
      <c r="BT17" s="1013"/>
      <c r="BU17" s="1013"/>
      <c r="BV17" s="1013"/>
      <c r="BW17" s="1013"/>
      <c r="BX17" s="1013"/>
      <c r="BY17" s="1013"/>
      <c r="BZ17" s="1013"/>
      <c r="CA17" s="1013"/>
      <c r="CB17" s="1013"/>
      <c r="CC17" s="1013"/>
      <c r="CD17" s="1013"/>
      <c r="CE17" s="1013"/>
      <c r="CF17" s="1013"/>
      <c r="CG17" s="1014"/>
      <c r="CH17" s="987">
        <v>0</v>
      </c>
      <c r="CI17" s="988"/>
      <c r="CJ17" s="988"/>
      <c r="CK17" s="988"/>
      <c r="CL17" s="989"/>
      <c r="CM17" s="987">
        <v>5261</v>
      </c>
      <c r="CN17" s="988"/>
      <c r="CO17" s="988"/>
      <c r="CP17" s="988"/>
      <c r="CQ17" s="989"/>
      <c r="CR17" s="987">
        <v>3105</v>
      </c>
      <c r="CS17" s="988"/>
      <c r="CT17" s="988"/>
      <c r="CU17" s="988"/>
      <c r="CV17" s="989"/>
      <c r="CW17" s="987" t="s">
        <v>604</v>
      </c>
      <c r="CX17" s="988"/>
      <c r="CY17" s="988"/>
      <c r="CZ17" s="988"/>
      <c r="DA17" s="989"/>
      <c r="DB17" s="987" t="s">
        <v>604</v>
      </c>
      <c r="DC17" s="988"/>
      <c r="DD17" s="988"/>
      <c r="DE17" s="988"/>
      <c r="DF17" s="989"/>
      <c r="DG17" s="987" t="s">
        <v>604</v>
      </c>
      <c r="DH17" s="988"/>
      <c r="DI17" s="988"/>
      <c r="DJ17" s="988"/>
      <c r="DK17" s="989"/>
      <c r="DL17" s="987" t="s">
        <v>604</v>
      </c>
      <c r="DM17" s="988"/>
      <c r="DN17" s="988"/>
      <c r="DO17" s="988"/>
      <c r="DP17" s="989"/>
      <c r="DQ17" s="987" t="s">
        <v>604</v>
      </c>
      <c r="DR17" s="988"/>
      <c r="DS17" s="988"/>
      <c r="DT17" s="988"/>
      <c r="DU17" s="989"/>
      <c r="DV17" s="990"/>
      <c r="DW17" s="991"/>
      <c r="DX17" s="991"/>
      <c r="DY17" s="991"/>
      <c r="DZ17" s="992"/>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582</v>
      </c>
      <c r="BT18" s="1013"/>
      <c r="BU18" s="1013"/>
      <c r="BV18" s="1013"/>
      <c r="BW18" s="1013"/>
      <c r="BX18" s="1013"/>
      <c r="BY18" s="1013"/>
      <c r="BZ18" s="1013"/>
      <c r="CA18" s="1013"/>
      <c r="CB18" s="1013"/>
      <c r="CC18" s="1013"/>
      <c r="CD18" s="1013"/>
      <c r="CE18" s="1013"/>
      <c r="CF18" s="1013"/>
      <c r="CG18" s="1014"/>
      <c r="CH18" s="987">
        <v>-4</v>
      </c>
      <c r="CI18" s="988"/>
      <c r="CJ18" s="988"/>
      <c r="CK18" s="988"/>
      <c r="CL18" s="989"/>
      <c r="CM18" s="987">
        <v>3184</v>
      </c>
      <c r="CN18" s="988"/>
      <c r="CO18" s="988"/>
      <c r="CP18" s="988"/>
      <c r="CQ18" s="989"/>
      <c r="CR18" s="987">
        <v>155</v>
      </c>
      <c r="CS18" s="988"/>
      <c r="CT18" s="988"/>
      <c r="CU18" s="988"/>
      <c r="CV18" s="989"/>
      <c r="CW18" s="987" t="s">
        <v>604</v>
      </c>
      <c r="CX18" s="988"/>
      <c r="CY18" s="988"/>
      <c r="CZ18" s="988"/>
      <c r="DA18" s="989"/>
      <c r="DB18" s="987" t="s">
        <v>604</v>
      </c>
      <c r="DC18" s="988"/>
      <c r="DD18" s="988"/>
      <c r="DE18" s="988"/>
      <c r="DF18" s="989"/>
      <c r="DG18" s="987" t="s">
        <v>604</v>
      </c>
      <c r="DH18" s="988"/>
      <c r="DI18" s="988"/>
      <c r="DJ18" s="988"/>
      <c r="DK18" s="989"/>
      <c r="DL18" s="987">
        <v>19</v>
      </c>
      <c r="DM18" s="988"/>
      <c r="DN18" s="988"/>
      <c r="DO18" s="988"/>
      <c r="DP18" s="989"/>
      <c r="DQ18" s="987" t="s">
        <v>604</v>
      </c>
      <c r="DR18" s="988"/>
      <c r="DS18" s="988"/>
      <c r="DT18" s="988"/>
      <c r="DU18" s="989"/>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583</v>
      </c>
      <c r="BT19" s="1013"/>
      <c r="BU19" s="1013"/>
      <c r="BV19" s="1013"/>
      <c r="BW19" s="1013"/>
      <c r="BX19" s="1013"/>
      <c r="BY19" s="1013"/>
      <c r="BZ19" s="1013"/>
      <c r="CA19" s="1013"/>
      <c r="CB19" s="1013"/>
      <c r="CC19" s="1013"/>
      <c r="CD19" s="1013"/>
      <c r="CE19" s="1013"/>
      <c r="CF19" s="1013"/>
      <c r="CG19" s="1014"/>
      <c r="CH19" s="987">
        <v>1</v>
      </c>
      <c r="CI19" s="988"/>
      <c r="CJ19" s="988"/>
      <c r="CK19" s="988"/>
      <c r="CL19" s="989"/>
      <c r="CM19" s="987">
        <v>2877</v>
      </c>
      <c r="CN19" s="988"/>
      <c r="CO19" s="988"/>
      <c r="CP19" s="988"/>
      <c r="CQ19" s="989"/>
      <c r="CR19" s="987">
        <v>200</v>
      </c>
      <c r="CS19" s="988"/>
      <c r="CT19" s="988"/>
      <c r="CU19" s="988"/>
      <c r="CV19" s="989"/>
      <c r="CW19" s="987" t="s">
        <v>604</v>
      </c>
      <c r="CX19" s="988"/>
      <c r="CY19" s="988"/>
      <c r="CZ19" s="988"/>
      <c r="DA19" s="989"/>
      <c r="DB19" s="987" t="s">
        <v>604</v>
      </c>
      <c r="DC19" s="988"/>
      <c r="DD19" s="988"/>
      <c r="DE19" s="988"/>
      <c r="DF19" s="989"/>
      <c r="DG19" s="987" t="s">
        <v>604</v>
      </c>
      <c r="DH19" s="988"/>
      <c r="DI19" s="988"/>
      <c r="DJ19" s="988"/>
      <c r="DK19" s="989"/>
      <c r="DL19" s="987" t="s">
        <v>604</v>
      </c>
      <c r="DM19" s="988"/>
      <c r="DN19" s="988"/>
      <c r="DO19" s="988"/>
      <c r="DP19" s="989"/>
      <c r="DQ19" s="987" t="s">
        <v>604</v>
      </c>
      <c r="DR19" s="988"/>
      <c r="DS19" s="988"/>
      <c r="DT19" s="988"/>
      <c r="DU19" s="989"/>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584</v>
      </c>
      <c r="BT20" s="1013"/>
      <c r="BU20" s="1013"/>
      <c r="BV20" s="1013"/>
      <c r="BW20" s="1013"/>
      <c r="BX20" s="1013"/>
      <c r="BY20" s="1013"/>
      <c r="BZ20" s="1013"/>
      <c r="CA20" s="1013"/>
      <c r="CB20" s="1013"/>
      <c r="CC20" s="1013"/>
      <c r="CD20" s="1013"/>
      <c r="CE20" s="1013"/>
      <c r="CF20" s="1013"/>
      <c r="CG20" s="1014"/>
      <c r="CH20" s="987">
        <v>4</v>
      </c>
      <c r="CI20" s="988"/>
      <c r="CJ20" s="988"/>
      <c r="CK20" s="988"/>
      <c r="CL20" s="989"/>
      <c r="CM20" s="987">
        <v>94</v>
      </c>
      <c r="CN20" s="988"/>
      <c r="CO20" s="988"/>
      <c r="CP20" s="988"/>
      <c r="CQ20" s="989"/>
      <c r="CR20" s="987">
        <v>47</v>
      </c>
      <c r="CS20" s="988"/>
      <c r="CT20" s="988"/>
      <c r="CU20" s="988"/>
      <c r="CV20" s="989"/>
      <c r="CW20" s="987" t="s">
        <v>604</v>
      </c>
      <c r="CX20" s="988"/>
      <c r="CY20" s="988"/>
      <c r="CZ20" s="988"/>
      <c r="DA20" s="989"/>
      <c r="DB20" s="987" t="s">
        <v>604</v>
      </c>
      <c r="DC20" s="988"/>
      <c r="DD20" s="988"/>
      <c r="DE20" s="988"/>
      <c r="DF20" s="989"/>
      <c r="DG20" s="987" t="s">
        <v>604</v>
      </c>
      <c r="DH20" s="988"/>
      <c r="DI20" s="988"/>
      <c r="DJ20" s="988"/>
      <c r="DK20" s="989"/>
      <c r="DL20" s="987" t="s">
        <v>604</v>
      </c>
      <c r="DM20" s="988"/>
      <c r="DN20" s="988"/>
      <c r="DO20" s="988"/>
      <c r="DP20" s="989"/>
      <c r="DQ20" s="987" t="s">
        <v>604</v>
      </c>
      <c r="DR20" s="988"/>
      <c r="DS20" s="988"/>
      <c r="DT20" s="988"/>
      <c r="DU20" s="989"/>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585</v>
      </c>
      <c r="BT21" s="1013"/>
      <c r="BU21" s="1013"/>
      <c r="BV21" s="1013"/>
      <c r="BW21" s="1013"/>
      <c r="BX21" s="1013"/>
      <c r="BY21" s="1013"/>
      <c r="BZ21" s="1013"/>
      <c r="CA21" s="1013"/>
      <c r="CB21" s="1013"/>
      <c r="CC21" s="1013"/>
      <c r="CD21" s="1013"/>
      <c r="CE21" s="1013"/>
      <c r="CF21" s="1013"/>
      <c r="CG21" s="1014"/>
      <c r="CH21" s="987">
        <v>-6</v>
      </c>
      <c r="CI21" s="988"/>
      <c r="CJ21" s="988"/>
      <c r="CK21" s="988"/>
      <c r="CL21" s="989"/>
      <c r="CM21" s="987">
        <v>93</v>
      </c>
      <c r="CN21" s="988"/>
      <c r="CO21" s="988"/>
      <c r="CP21" s="988"/>
      <c r="CQ21" s="989"/>
      <c r="CR21" s="987">
        <v>100</v>
      </c>
      <c r="CS21" s="988"/>
      <c r="CT21" s="988"/>
      <c r="CU21" s="988"/>
      <c r="CV21" s="989"/>
      <c r="CW21" s="987" t="s">
        <v>604</v>
      </c>
      <c r="CX21" s="988"/>
      <c r="CY21" s="988"/>
      <c r="CZ21" s="988"/>
      <c r="DA21" s="989"/>
      <c r="DB21" s="987" t="s">
        <v>604</v>
      </c>
      <c r="DC21" s="988"/>
      <c r="DD21" s="988"/>
      <c r="DE21" s="988"/>
      <c r="DF21" s="989"/>
      <c r="DG21" s="987" t="s">
        <v>604</v>
      </c>
      <c r="DH21" s="988"/>
      <c r="DI21" s="988"/>
      <c r="DJ21" s="988"/>
      <c r="DK21" s="989"/>
      <c r="DL21" s="987" t="s">
        <v>604</v>
      </c>
      <c r="DM21" s="988"/>
      <c r="DN21" s="988"/>
      <c r="DO21" s="988"/>
      <c r="DP21" s="989"/>
      <c r="DQ21" s="987" t="s">
        <v>604</v>
      </c>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375</v>
      </c>
      <c r="BA22" s="1032"/>
      <c r="BB22" s="1032"/>
      <c r="BC22" s="1032"/>
      <c r="BD22" s="1033"/>
      <c r="BE22" s="242"/>
      <c r="BF22" s="242"/>
      <c r="BG22" s="242"/>
      <c r="BH22" s="242"/>
      <c r="BI22" s="242"/>
      <c r="BJ22" s="242"/>
      <c r="BK22" s="242"/>
      <c r="BL22" s="242"/>
      <c r="BM22" s="242"/>
      <c r="BN22" s="242"/>
      <c r="BO22" s="242"/>
      <c r="BP22" s="242"/>
      <c r="BQ22" s="251">
        <v>16</v>
      </c>
      <c r="BR22" s="252"/>
      <c r="BS22" s="1012" t="s">
        <v>586</v>
      </c>
      <c r="BT22" s="1013"/>
      <c r="BU22" s="1013"/>
      <c r="BV22" s="1013"/>
      <c r="BW22" s="1013"/>
      <c r="BX22" s="1013"/>
      <c r="BY22" s="1013"/>
      <c r="BZ22" s="1013"/>
      <c r="CA22" s="1013"/>
      <c r="CB22" s="1013"/>
      <c r="CC22" s="1013"/>
      <c r="CD22" s="1013"/>
      <c r="CE22" s="1013"/>
      <c r="CF22" s="1013"/>
      <c r="CG22" s="1014"/>
      <c r="CH22" s="987">
        <v>-3</v>
      </c>
      <c r="CI22" s="988"/>
      <c r="CJ22" s="988"/>
      <c r="CK22" s="988"/>
      <c r="CL22" s="989"/>
      <c r="CM22" s="987">
        <v>3491</v>
      </c>
      <c r="CN22" s="988"/>
      <c r="CO22" s="988"/>
      <c r="CP22" s="988"/>
      <c r="CQ22" s="989"/>
      <c r="CR22" s="987">
        <v>900</v>
      </c>
      <c r="CS22" s="988"/>
      <c r="CT22" s="988"/>
      <c r="CU22" s="988"/>
      <c r="CV22" s="989"/>
      <c r="CW22" s="987" t="s">
        <v>604</v>
      </c>
      <c r="CX22" s="988"/>
      <c r="CY22" s="988"/>
      <c r="CZ22" s="988"/>
      <c r="DA22" s="989"/>
      <c r="DB22" s="987" t="s">
        <v>604</v>
      </c>
      <c r="DC22" s="988"/>
      <c r="DD22" s="988"/>
      <c r="DE22" s="988"/>
      <c r="DF22" s="989"/>
      <c r="DG22" s="987" t="s">
        <v>604</v>
      </c>
      <c r="DH22" s="988"/>
      <c r="DI22" s="988"/>
      <c r="DJ22" s="988"/>
      <c r="DK22" s="989"/>
      <c r="DL22" s="987" t="s">
        <v>604</v>
      </c>
      <c r="DM22" s="988"/>
      <c r="DN22" s="988"/>
      <c r="DO22" s="988"/>
      <c r="DP22" s="989"/>
      <c r="DQ22" s="987" t="s">
        <v>604</v>
      </c>
      <c r="DR22" s="988"/>
      <c r="DS22" s="988"/>
      <c r="DT22" s="988"/>
      <c r="DU22" s="989"/>
      <c r="DV22" s="990"/>
      <c r="DW22" s="991"/>
      <c r="DX22" s="991"/>
      <c r="DY22" s="991"/>
      <c r="DZ22" s="992"/>
      <c r="EA22" s="243"/>
    </row>
    <row r="23" spans="1:131" s="244" customFormat="1" ht="26.25" customHeight="1" thickBot="1" x14ac:dyDescent="0.25">
      <c r="A23" s="253" t="s">
        <v>376</v>
      </c>
      <c r="B23" s="942" t="s">
        <v>377</v>
      </c>
      <c r="C23" s="943"/>
      <c r="D23" s="943"/>
      <c r="E23" s="943"/>
      <c r="F23" s="943"/>
      <c r="G23" s="943"/>
      <c r="H23" s="943"/>
      <c r="I23" s="943"/>
      <c r="J23" s="943"/>
      <c r="K23" s="943"/>
      <c r="L23" s="943"/>
      <c r="M23" s="943"/>
      <c r="N23" s="943"/>
      <c r="O23" s="943"/>
      <c r="P23" s="944"/>
      <c r="Q23" s="1072">
        <v>993943</v>
      </c>
      <c r="R23" s="1073"/>
      <c r="S23" s="1073"/>
      <c r="T23" s="1073"/>
      <c r="U23" s="1073"/>
      <c r="V23" s="1073">
        <v>919332</v>
      </c>
      <c r="W23" s="1073"/>
      <c r="X23" s="1073"/>
      <c r="Y23" s="1073"/>
      <c r="Z23" s="1073"/>
      <c r="AA23" s="1073">
        <v>74611</v>
      </c>
      <c r="AB23" s="1073"/>
      <c r="AC23" s="1073"/>
      <c r="AD23" s="1073"/>
      <c r="AE23" s="1074"/>
      <c r="AF23" s="1075">
        <v>13154</v>
      </c>
      <c r="AG23" s="1073"/>
      <c r="AH23" s="1073"/>
      <c r="AI23" s="1073"/>
      <c r="AJ23" s="1076"/>
      <c r="AK23" s="1077"/>
      <c r="AL23" s="1078"/>
      <c r="AM23" s="1078"/>
      <c r="AN23" s="1078"/>
      <c r="AO23" s="1078"/>
      <c r="AP23" s="1073">
        <v>1344487</v>
      </c>
      <c r="AQ23" s="1073"/>
      <c r="AR23" s="1073"/>
      <c r="AS23" s="1073"/>
      <c r="AT23" s="1073"/>
      <c r="AU23" s="1079"/>
      <c r="AV23" s="1079"/>
      <c r="AW23" s="1079"/>
      <c r="AX23" s="1079"/>
      <c r="AY23" s="1080"/>
      <c r="AZ23" s="1069" t="s">
        <v>128</v>
      </c>
      <c r="BA23" s="1070"/>
      <c r="BB23" s="1070"/>
      <c r="BC23" s="1070"/>
      <c r="BD23" s="1071"/>
      <c r="BE23" s="242"/>
      <c r="BF23" s="242"/>
      <c r="BG23" s="242"/>
      <c r="BH23" s="242"/>
      <c r="BI23" s="242"/>
      <c r="BJ23" s="242"/>
      <c r="BK23" s="242"/>
      <c r="BL23" s="242"/>
      <c r="BM23" s="242"/>
      <c r="BN23" s="242"/>
      <c r="BO23" s="242"/>
      <c r="BP23" s="242"/>
      <c r="BQ23" s="251">
        <v>17</v>
      </c>
      <c r="BR23" s="252"/>
      <c r="BS23" s="1012" t="s">
        <v>587</v>
      </c>
      <c r="BT23" s="1013"/>
      <c r="BU23" s="1013"/>
      <c r="BV23" s="1013"/>
      <c r="BW23" s="1013"/>
      <c r="BX23" s="1013"/>
      <c r="BY23" s="1013"/>
      <c r="BZ23" s="1013"/>
      <c r="CA23" s="1013"/>
      <c r="CB23" s="1013"/>
      <c r="CC23" s="1013"/>
      <c r="CD23" s="1013"/>
      <c r="CE23" s="1013"/>
      <c r="CF23" s="1013"/>
      <c r="CG23" s="1014"/>
      <c r="CH23" s="987">
        <v>0</v>
      </c>
      <c r="CI23" s="988"/>
      <c r="CJ23" s="988"/>
      <c r="CK23" s="988"/>
      <c r="CL23" s="989"/>
      <c r="CM23" s="987">
        <v>631</v>
      </c>
      <c r="CN23" s="988"/>
      <c r="CO23" s="988"/>
      <c r="CP23" s="988"/>
      <c r="CQ23" s="989"/>
      <c r="CR23" s="987">
        <v>250</v>
      </c>
      <c r="CS23" s="988"/>
      <c r="CT23" s="988"/>
      <c r="CU23" s="988"/>
      <c r="CV23" s="989"/>
      <c r="CW23" s="987" t="s">
        <v>604</v>
      </c>
      <c r="CX23" s="988"/>
      <c r="CY23" s="988"/>
      <c r="CZ23" s="988"/>
      <c r="DA23" s="989"/>
      <c r="DB23" s="987" t="s">
        <v>604</v>
      </c>
      <c r="DC23" s="988"/>
      <c r="DD23" s="988"/>
      <c r="DE23" s="988"/>
      <c r="DF23" s="989"/>
      <c r="DG23" s="987" t="s">
        <v>604</v>
      </c>
      <c r="DH23" s="988"/>
      <c r="DI23" s="988"/>
      <c r="DJ23" s="988"/>
      <c r="DK23" s="989"/>
      <c r="DL23" s="987" t="s">
        <v>604</v>
      </c>
      <c r="DM23" s="988"/>
      <c r="DN23" s="988"/>
      <c r="DO23" s="988"/>
      <c r="DP23" s="989"/>
      <c r="DQ23" s="987" t="s">
        <v>604</v>
      </c>
      <c r="DR23" s="988"/>
      <c r="DS23" s="988"/>
      <c r="DT23" s="988"/>
      <c r="DU23" s="989"/>
      <c r="DV23" s="990"/>
      <c r="DW23" s="991"/>
      <c r="DX23" s="991"/>
      <c r="DY23" s="991"/>
      <c r="DZ23" s="992"/>
      <c r="EA23" s="243"/>
    </row>
    <row r="24" spans="1:131" s="244" customFormat="1" ht="26.25" customHeight="1" x14ac:dyDescent="0.2">
      <c r="A24" s="1068" t="s">
        <v>378</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588</v>
      </c>
      <c r="BT24" s="1013"/>
      <c r="BU24" s="1013"/>
      <c r="BV24" s="1013"/>
      <c r="BW24" s="1013"/>
      <c r="BX24" s="1013"/>
      <c r="BY24" s="1013"/>
      <c r="BZ24" s="1013"/>
      <c r="CA24" s="1013"/>
      <c r="CB24" s="1013"/>
      <c r="CC24" s="1013"/>
      <c r="CD24" s="1013"/>
      <c r="CE24" s="1013"/>
      <c r="CF24" s="1013"/>
      <c r="CG24" s="1014"/>
      <c r="CH24" s="987">
        <v>63</v>
      </c>
      <c r="CI24" s="988"/>
      <c r="CJ24" s="988"/>
      <c r="CK24" s="988"/>
      <c r="CL24" s="989"/>
      <c r="CM24" s="987">
        <v>1154</v>
      </c>
      <c r="CN24" s="988"/>
      <c r="CO24" s="988"/>
      <c r="CP24" s="988"/>
      <c r="CQ24" s="989"/>
      <c r="CR24" s="987">
        <v>6</v>
      </c>
      <c r="CS24" s="988"/>
      <c r="CT24" s="988"/>
      <c r="CU24" s="988"/>
      <c r="CV24" s="989"/>
      <c r="CW24" s="987" t="s">
        <v>604</v>
      </c>
      <c r="CX24" s="988"/>
      <c r="CY24" s="988"/>
      <c r="CZ24" s="988"/>
      <c r="DA24" s="989"/>
      <c r="DB24" s="987" t="s">
        <v>604</v>
      </c>
      <c r="DC24" s="988"/>
      <c r="DD24" s="988"/>
      <c r="DE24" s="988"/>
      <c r="DF24" s="989"/>
      <c r="DG24" s="987" t="s">
        <v>604</v>
      </c>
      <c r="DH24" s="988"/>
      <c r="DI24" s="988"/>
      <c r="DJ24" s="988"/>
      <c r="DK24" s="989"/>
      <c r="DL24" s="987" t="s">
        <v>604</v>
      </c>
      <c r="DM24" s="988"/>
      <c r="DN24" s="988"/>
      <c r="DO24" s="988"/>
      <c r="DP24" s="989"/>
      <c r="DQ24" s="987" t="s">
        <v>604</v>
      </c>
      <c r="DR24" s="988"/>
      <c r="DS24" s="988"/>
      <c r="DT24" s="988"/>
      <c r="DU24" s="989"/>
      <c r="DV24" s="990"/>
      <c r="DW24" s="991"/>
      <c r="DX24" s="991"/>
      <c r="DY24" s="991"/>
      <c r="DZ24" s="992"/>
      <c r="EA24" s="243"/>
    </row>
    <row r="25" spans="1:131" s="236" customFormat="1" ht="26.25" customHeight="1" thickBot="1" x14ac:dyDescent="0.25">
      <c r="A25" s="1067" t="s">
        <v>379</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589</v>
      </c>
      <c r="BT25" s="1013"/>
      <c r="BU25" s="1013"/>
      <c r="BV25" s="1013"/>
      <c r="BW25" s="1013"/>
      <c r="BX25" s="1013"/>
      <c r="BY25" s="1013"/>
      <c r="BZ25" s="1013"/>
      <c r="CA25" s="1013"/>
      <c r="CB25" s="1013"/>
      <c r="CC25" s="1013"/>
      <c r="CD25" s="1013"/>
      <c r="CE25" s="1013"/>
      <c r="CF25" s="1013"/>
      <c r="CG25" s="1014"/>
      <c r="CH25" s="987">
        <v>14</v>
      </c>
      <c r="CI25" s="988"/>
      <c r="CJ25" s="988"/>
      <c r="CK25" s="988"/>
      <c r="CL25" s="989"/>
      <c r="CM25" s="987">
        <v>217</v>
      </c>
      <c r="CN25" s="988"/>
      <c r="CO25" s="988"/>
      <c r="CP25" s="988"/>
      <c r="CQ25" s="989"/>
      <c r="CR25" s="987">
        <v>5</v>
      </c>
      <c r="CS25" s="988"/>
      <c r="CT25" s="988"/>
      <c r="CU25" s="988"/>
      <c r="CV25" s="989"/>
      <c r="CW25" s="987" t="s">
        <v>604</v>
      </c>
      <c r="CX25" s="988"/>
      <c r="CY25" s="988"/>
      <c r="CZ25" s="988"/>
      <c r="DA25" s="989"/>
      <c r="DB25" s="987" t="s">
        <v>604</v>
      </c>
      <c r="DC25" s="988"/>
      <c r="DD25" s="988"/>
      <c r="DE25" s="988"/>
      <c r="DF25" s="989"/>
      <c r="DG25" s="987" t="s">
        <v>604</v>
      </c>
      <c r="DH25" s="988"/>
      <c r="DI25" s="988"/>
      <c r="DJ25" s="988"/>
      <c r="DK25" s="989"/>
      <c r="DL25" s="987" t="s">
        <v>604</v>
      </c>
      <c r="DM25" s="988"/>
      <c r="DN25" s="988"/>
      <c r="DO25" s="988"/>
      <c r="DP25" s="989"/>
      <c r="DQ25" s="987" t="s">
        <v>604</v>
      </c>
      <c r="DR25" s="988"/>
      <c r="DS25" s="988"/>
      <c r="DT25" s="988"/>
      <c r="DU25" s="989"/>
      <c r="DV25" s="990"/>
      <c r="DW25" s="991"/>
      <c r="DX25" s="991"/>
      <c r="DY25" s="991"/>
      <c r="DZ25" s="992"/>
      <c r="EA25" s="235"/>
    </row>
    <row r="26" spans="1:131" s="236" customFormat="1" ht="26.25" customHeight="1" x14ac:dyDescent="0.2">
      <c r="A26" s="993" t="s">
        <v>347</v>
      </c>
      <c r="B26" s="994"/>
      <c r="C26" s="994"/>
      <c r="D26" s="994"/>
      <c r="E26" s="994"/>
      <c r="F26" s="994"/>
      <c r="G26" s="994"/>
      <c r="H26" s="994"/>
      <c r="I26" s="994"/>
      <c r="J26" s="994"/>
      <c r="K26" s="994"/>
      <c r="L26" s="994"/>
      <c r="M26" s="994"/>
      <c r="N26" s="994"/>
      <c r="O26" s="994"/>
      <c r="P26" s="995"/>
      <c r="Q26" s="999" t="s">
        <v>380</v>
      </c>
      <c r="R26" s="1000"/>
      <c r="S26" s="1000"/>
      <c r="T26" s="1000"/>
      <c r="U26" s="1001"/>
      <c r="V26" s="999" t="s">
        <v>381</v>
      </c>
      <c r="W26" s="1000"/>
      <c r="X26" s="1000"/>
      <c r="Y26" s="1000"/>
      <c r="Z26" s="1001"/>
      <c r="AA26" s="999" t="s">
        <v>382</v>
      </c>
      <c r="AB26" s="1000"/>
      <c r="AC26" s="1000"/>
      <c r="AD26" s="1000"/>
      <c r="AE26" s="1000"/>
      <c r="AF26" s="1063" t="s">
        <v>383</v>
      </c>
      <c r="AG26" s="1006"/>
      <c r="AH26" s="1006"/>
      <c r="AI26" s="1006"/>
      <c r="AJ26" s="1064"/>
      <c r="AK26" s="1000" t="s">
        <v>384</v>
      </c>
      <c r="AL26" s="1000"/>
      <c r="AM26" s="1000"/>
      <c r="AN26" s="1000"/>
      <c r="AO26" s="1001"/>
      <c r="AP26" s="999" t="s">
        <v>385</v>
      </c>
      <c r="AQ26" s="1000"/>
      <c r="AR26" s="1000"/>
      <c r="AS26" s="1000"/>
      <c r="AT26" s="1001"/>
      <c r="AU26" s="999" t="s">
        <v>386</v>
      </c>
      <c r="AV26" s="1000"/>
      <c r="AW26" s="1000"/>
      <c r="AX26" s="1000"/>
      <c r="AY26" s="1001"/>
      <c r="AZ26" s="999" t="s">
        <v>387</v>
      </c>
      <c r="BA26" s="1000"/>
      <c r="BB26" s="1000"/>
      <c r="BC26" s="1000"/>
      <c r="BD26" s="1001"/>
      <c r="BE26" s="999" t="s">
        <v>354</v>
      </c>
      <c r="BF26" s="1000"/>
      <c r="BG26" s="1000"/>
      <c r="BH26" s="1000"/>
      <c r="BI26" s="1015"/>
      <c r="BJ26" s="241"/>
      <c r="BK26" s="241"/>
      <c r="BL26" s="241"/>
      <c r="BM26" s="241"/>
      <c r="BN26" s="241"/>
      <c r="BO26" s="254"/>
      <c r="BP26" s="254"/>
      <c r="BQ26" s="251">
        <v>20</v>
      </c>
      <c r="BR26" s="252"/>
      <c r="BS26" s="1012" t="s">
        <v>590</v>
      </c>
      <c r="BT26" s="1013"/>
      <c r="BU26" s="1013"/>
      <c r="BV26" s="1013"/>
      <c r="BW26" s="1013"/>
      <c r="BX26" s="1013"/>
      <c r="BY26" s="1013"/>
      <c r="BZ26" s="1013"/>
      <c r="CA26" s="1013"/>
      <c r="CB26" s="1013"/>
      <c r="CC26" s="1013"/>
      <c r="CD26" s="1013"/>
      <c r="CE26" s="1013"/>
      <c r="CF26" s="1013"/>
      <c r="CG26" s="1014"/>
      <c r="CH26" s="987">
        <v>23</v>
      </c>
      <c r="CI26" s="988"/>
      <c r="CJ26" s="988"/>
      <c r="CK26" s="988"/>
      <c r="CL26" s="989"/>
      <c r="CM26" s="987">
        <v>5180</v>
      </c>
      <c r="CN26" s="988"/>
      <c r="CO26" s="988"/>
      <c r="CP26" s="988"/>
      <c r="CQ26" s="989"/>
      <c r="CR26" s="987">
        <v>411</v>
      </c>
      <c r="CS26" s="988"/>
      <c r="CT26" s="988"/>
      <c r="CU26" s="988"/>
      <c r="CV26" s="989"/>
      <c r="CW26" s="987">
        <v>11</v>
      </c>
      <c r="CX26" s="988"/>
      <c r="CY26" s="988"/>
      <c r="CZ26" s="988"/>
      <c r="DA26" s="989"/>
      <c r="DB26" s="987" t="s">
        <v>604</v>
      </c>
      <c r="DC26" s="988"/>
      <c r="DD26" s="988"/>
      <c r="DE26" s="988"/>
      <c r="DF26" s="989"/>
      <c r="DG26" s="987" t="s">
        <v>604</v>
      </c>
      <c r="DH26" s="988"/>
      <c r="DI26" s="988"/>
      <c r="DJ26" s="988"/>
      <c r="DK26" s="989"/>
      <c r="DL26" s="987" t="s">
        <v>604</v>
      </c>
      <c r="DM26" s="988"/>
      <c r="DN26" s="988"/>
      <c r="DO26" s="988"/>
      <c r="DP26" s="989"/>
      <c r="DQ26" s="987" t="s">
        <v>604</v>
      </c>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591</v>
      </c>
      <c r="BT27" s="1013"/>
      <c r="BU27" s="1013"/>
      <c r="BV27" s="1013"/>
      <c r="BW27" s="1013"/>
      <c r="BX27" s="1013"/>
      <c r="BY27" s="1013"/>
      <c r="BZ27" s="1013"/>
      <c r="CA27" s="1013"/>
      <c r="CB27" s="1013"/>
      <c r="CC27" s="1013"/>
      <c r="CD27" s="1013"/>
      <c r="CE27" s="1013"/>
      <c r="CF27" s="1013"/>
      <c r="CG27" s="1014"/>
      <c r="CH27" s="987">
        <v>29</v>
      </c>
      <c r="CI27" s="988"/>
      <c r="CJ27" s="988"/>
      <c r="CK27" s="988"/>
      <c r="CL27" s="989"/>
      <c r="CM27" s="987">
        <v>1154</v>
      </c>
      <c r="CN27" s="988"/>
      <c r="CO27" s="988"/>
      <c r="CP27" s="988"/>
      <c r="CQ27" s="989"/>
      <c r="CR27" s="987">
        <v>10</v>
      </c>
      <c r="CS27" s="988"/>
      <c r="CT27" s="988"/>
      <c r="CU27" s="988"/>
      <c r="CV27" s="989"/>
      <c r="CW27" s="987" t="s">
        <v>604</v>
      </c>
      <c r="CX27" s="988"/>
      <c r="CY27" s="988"/>
      <c r="CZ27" s="988"/>
      <c r="DA27" s="989"/>
      <c r="DB27" s="987" t="s">
        <v>604</v>
      </c>
      <c r="DC27" s="988"/>
      <c r="DD27" s="988"/>
      <c r="DE27" s="988"/>
      <c r="DF27" s="989"/>
      <c r="DG27" s="987" t="s">
        <v>604</v>
      </c>
      <c r="DH27" s="988"/>
      <c r="DI27" s="988"/>
      <c r="DJ27" s="988"/>
      <c r="DK27" s="989"/>
      <c r="DL27" s="987" t="s">
        <v>604</v>
      </c>
      <c r="DM27" s="988"/>
      <c r="DN27" s="988"/>
      <c r="DO27" s="988"/>
      <c r="DP27" s="989"/>
      <c r="DQ27" s="987" t="s">
        <v>604</v>
      </c>
      <c r="DR27" s="988"/>
      <c r="DS27" s="988"/>
      <c r="DT27" s="988"/>
      <c r="DU27" s="989"/>
      <c r="DV27" s="990"/>
      <c r="DW27" s="991"/>
      <c r="DX27" s="991"/>
      <c r="DY27" s="991"/>
      <c r="DZ27" s="992"/>
      <c r="EA27" s="235"/>
    </row>
    <row r="28" spans="1:131" s="236" customFormat="1" ht="26.25" customHeight="1" thickTop="1" x14ac:dyDescent="0.2">
      <c r="A28" s="255">
        <v>1</v>
      </c>
      <c r="B28" s="1054" t="s">
        <v>388</v>
      </c>
      <c r="C28" s="1055"/>
      <c r="D28" s="1055"/>
      <c r="E28" s="1055"/>
      <c r="F28" s="1055"/>
      <c r="G28" s="1055"/>
      <c r="H28" s="1055"/>
      <c r="I28" s="1055"/>
      <c r="J28" s="1055"/>
      <c r="K28" s="1055"/>
      <c r="L28" s="1055"/>
      <c r="M28" s="1055"/>
      <c r="N28" s="1055"/>
      <c r="O28" s="1055"/>
      <c r="P28" s="1056"/>
      <c r="Q28" s="1057">
        <v>115480</v>
      </c>
      <c r="R28" s="1058"/>
      <c r="S28" s="1058"/>
      <c r="T28" s="1058"/>
      <c r="U28" s="1058"/>
      <c r="V28" s="1058">
        <v>114664</v>
      </c>
      <c r="W28" s="1058"/>
      <c r="X28" s="1058"/>
      <c r="Y28" s="1058"/>
      <c r="Z28" s="1058"/>
      <c r="AA28" s="1058">
        <v>816</v>
      </c>
      <c r="AB28" s="1058"/>
      <c r="AC28" s="1058"/>
      <c r="AD28" s="1058"/>
      <c r="AE28" s="1059"/>
      <c r="AF28" s="1060">
        <v>996</v>
      </c>
      <c r="AG28" s="1058"/>
      <c r="AH28" s="1058"/>
      <c r="AI28" s="1058"/>
      <c r="AJ28" s="1061"/>
      <c r="AK28" s="1062">
        <v>7004</v>
      </c>
      <c r="AL28" s="1050"/>
      <c r="AM28" s="1050"/>
      <c r="AN28" s="1050"/>
      <c r="AO28" s="1050"/>
      <c r="AP28" s="1050" t="s">
        <v>604</v>
      </c>
      <c r="AQ28" s="1050"/>
      <c r="AR28" s="1050"/>
      <c r="AS28" s="1050"/>
      <c r="AT28" s="1050"/>
      <c r="AU28" s="1050" t="s">
        <v>505</v>
      </c>
      <c r="AV28" s="1050"/>
      <c r="AW28" s="1050"/>
      <c r="AX28" s="1050"/>
      <c r="AY28" s="1050"/>
      <c r="AZ28" s="1051" t="s">
        <v>505</v>
      </c>
      <c r="BA28" s="1051"/>
      <c r="BB28" s="1051"/>
      <c r="BC28" s="1051"/>
      <c r="BD28" s="1051"/>
      <c r="BE28" s="1052"/>
      <c r="BF28" s="1052"/>
      <c r="BG28" s="1052"/>
      <c r="BH28" s="1052"/>
      <c r="BI28" s="1053"/>
      <c r="BJ28" s="241"/>
      <c r="BK28" s="241"/>
      <c r="BL28" s="241"/>
      <c r="BM28" s="241"/>
      <c r="BN28" s="241"/>
      <c r="BO28" s="254"/>
      <c r="BP28" s="254"/>
      <c r="BQ28" s="251">
        <v>22</v>
      </c>
      <c r="BR28" s="252"/>
      <c r="BS28" s="1012" t="s">
        <v>592</v>
      </c>
      <c r="BT28" s="1013"/>
      <c r="BU28" s="1013"/>
      <c r="BV28" s="1013"/>
      <c r="BW28" s="1013"/>
      <c r="BX28" s="1013"/>
      <c r="BY28" s="1013"/>
      <c r="BZ28" s="1013"/>
      <c r="CA28" s="1013"/>
      <c r="CB28" s="1013"/>
      <c r="CC28" s="1013"/>
      <c r="CD28" s="1013"/>
      <c r="CE28" s="1013"/>
      <c r="CF28" s="1013"/>
      <c r="CG28" s="1014"/>
      <c r="CH28" s="987">
        <v>-15</v>
      </c>
      <c r="CI28" s="988"/>
      <c r="CJ28" s="988"/>
      <c r="CK28" s="988"/>
      <c r="CL28" s="989"/>
      <c r="CM28" s="987">
        <v>243</v>
      </c>
      <c r="CN28" s="988"/>
      <c r="CO28" s="988"/>
      <c r="CP28" s="988"/>
      <c r="CQ28" s="989"/>
      <c r="CR28" s="987">
        <v>10</v>
      </c>
      <c r="CS28" s="988"/>
      <c r="CT28" s="988"/>
      <c r="CU28" s="988"/>
      <c r="CV28" s="989"/>
      <c r="CW28" s="987" t="s">
        <v>604</v>
      </c>
      <c r="CX28" s="988"/>
      <c r="CY28" s="988"/>
      <c r="CZ28" s="988"/>
      <c r="DA28" s="989"/>
      <c r="DB28" s="987" t="s">
        <v>604</v>
      </c>
      <c r="DC28" s="988"/>
      <c r="DD28" s="988"/>
      <c r="DE28" s="988"/>
      <c r="DF28" s="989"/>
      <c r="DG28" s="987" t="s">
        <v>604</v>
      </c>
      <c r="DH28" s="988"/>
      <c r="DI28" s="988"/>
      <c r="DJ28" s="988"/>
      <c r="DK28" s="989"/>
      <c r="DL28" s="987" t="s">
        <v>604</v>
      </c>
      <c r="DM28" s="988"/>
      <c r="DN28" s="988"/>
      <c r="DO28" s="988"/>
      <c r="DP28" s="989"/>
      <c r="DQ28" s="987" t="s">
        <v>604</v>
      </c>
      <c r="DR28" s="988"/>
      <c r="DS28" s="988"/>
      <c r="DT28" s="988"/>
      <c r="DU28" s="989"/>
      <c r="DV28" s="990"/>
      <c r="DW28" s="991"/>
      <c r="DX28" s="991"/>
      <c r="DY28" s="991"/>
      <c r="DZ28" s="992"/>
      <c r="EA28" s="235"/>
    </row>
    <row r="29" spans="1:131" s="236" customFormat="1" ht="26.25" customHeight="1" x14ac:dyDescent="0.2">
      <c r="A29" s="255">
        <v>2</v>
      </c>
      <c r="B29" s="1041" t="s">
        <v>389</v>
      </c>
      <c r="C29" s="1042"/>
      <c r="D29" s="1042"/>
      <c r="E29" s="1042"/>
      <c r="F29" s="1042"/>
      <c r="G29" s="1042"/>
      <c r="H29" s="1042"/>
      <c r="I29" s="1042"/>
      <c r="J29" s="1042"/>
      <c r="K29" s="1042"/>
      <c r="L29" s="1042"/>
      <c r="M29" s="1042"/>
      <c r="N29" s="1042"/>
      <c r="O29" s="1042"/>
      <c r="P29" s="1043"/>
      <c r="Q29" s="1048">
        <v>109594</v>
      </c>
      <c r="R29" s="1045"/>
      <c r="S29" s="1045"/>
      <c r="T29" s="1045"/>
      <c r="U29" s="1045"/>
      <c r="V29" s="1045">
        <v>110188</v>
      </c>
      <c r="W29" s="1045"/>
      <c r="X29" s="1045"/>
      <c r="Y29" s="1045"/>
      <c r="Z29" s="1045"/>
      <c r="AA29" s="1045">
        <v>-594</v>
      </c>
      <c r="AB29" s="1045"/>
      <c r="AC29" s="1045"/>
      <c r="AD29" s="1045"/>
      <c r="AE29" s="1049"/>
      <c r="AF29" s="1044">
        <v>4637</v>
      </c>
      <c r="AG29" s="1045"/>
      <c r="AH29" s="1045"/>
      <c r="AI29" s="1045"/>
      <c r="AJ29" s="1046"/>
      <c r="AK29" s="978">
        <v>23533</v>
      </c>
      <c r="AL29" s="969"/>
      <c r="AM29" s="969"/>
      <c r="AN29" s="969"/>
      <c r="AO29" s="969"/>
      <c r="AP29" s="969">
        <v>96620</v>
      </c>
      <c r="AQ29" s="969"/>
      <c r="AR29" s="969"/>
      <c r="AS29" s="969"/>
      <c r="AT29" s="969"/>
      <c r="AU29" s="969">
        <v>52851</v>
      </c>
      <c r="AV29" s="969"/>
      <c r="AW29" s="969"/>
      <c r="AX29" s="969"/>
      <c r="AY29" s="969"/>
      <c r="AZ29" s="1047" t="s">
        <v>505</v>
      </c>
      <c r="BA29" s="1047"/>
      <c r="BB29" s="1047"/>
      <c r="BC29" s="1047"/>
      <c r="BD29" s="1047"/>
      <c r="BE29" s="1039" t="s">
        <v>390</v>
      </c>
      <c r="BF29" s="1039"/>
      <c r="BG29" s="1039"/>
      <c r="BH29" s="1039"/>
      <c r="BI29" s="1040"/>
      <c r="BJ29" s="241"/>
      <c r="BK29" s="241"/>
      <c r="BL29" s="241"/>
      <c r="BM29" s="241"/>
      <c r="BN29" s="241"/>
      <c r="BO29" s="254"/>
      <c r="BP29" s="254"/>
      <c r="BQ29" s="251">
        <v>23</v>
      </c>
      <c r="BR29" s="252"/>
      <c r="BS29" s="1012" t="s">
        <v>593</v>
      </c>
      <c r="BT29" s="1013"/>
      <c r="BU29" s="1013"/>
      <c r="BV29" s="1013"/>
      <c r="BW29" s="1013"/>
      <c r="BX29" s="1013"/>
      <c r="BY29" s="1013"/>
      <c r="BZ29" s="1013"/>
      <c r="CA29" s="1013"/>
      <c r="CB29" s="1013"/>
      <c r="CC29" s="1013"/>
      <c r="CD29" s="1013"/>
      <c r="CE29" s="1013"/>
      <c r="CF29" s="1013"/>
      <c r="CG29" s="1014"/>
      <c r="CH29" s="987">
        <v>1</v>
      </c>
      <c r="CI29" s="988"/>
      <c r="CJ29" s="988"/>
      <c r="CK29" s="988"/>
      <c r="CL29" s="989"/>
      <c r="CM29" s="987">
        <v>755</v>
      </c>
      <c r="CN29" s="988"/>
      <c r="CO29" s="988"/>
      <c r="CP29" s="988"/>
      <c r="CQ29" s="989"/>
      <c r="CR29" s="987">
        <v>499</v>
      </c>
      <c r="CS29" s="988"/>
      <c r="CT29" s="988"/>
      <c r="CU29" s="988"/>
      <c r="CV29" s="989"/>
      <c r="CW29" s="987" t="s">
        <v>604</v>
      </c>
      <c r="CX29" s="988"/>
      <c r="CY29" s="988"/>
      <c r="CZ29" s="988"/>
      <c r="DA29" s="989"/>
      <c r="DB29" s="987" t="s">
        <v>604</v>
      </c>
      <c r="DC29" s="988"/>
      <c r="DD29" s="988"/>
      <c r="DE29" s="988"/>
      <c r="DF29" s="989"/>
      <c r="DG29" s="987" t="s">
        <v>604</v>
      </c>
      <c r="DH29" s="988"/>
      <c r="DI29" s="988"/>
      <c r="DJ29" s="988"/>
      <c r="DK29" s="989"/>
      <c r="DL29" s="987" t="s">
        <v>604</v>
      </c>
      <c r="DM29" s="988"/>
      <c r="DN29" s="988"/>
      <c r="DO29" s="988"/>
      <c r="DP29" s="989"/>
      <c r="DQ29" s="987" t="s">
        <v>604</v>
      </c>
      <c r="DR29" s="988"/>
      <c r="DS29" s="988"/>
      <c r="DT29" s="988"/>
      <c r="DU29" s="989"/>
      <c r="DV29" s="990"/>
      <c r="DW29" s="991"/>
      <c r="DX29" s="991"/>
      <c r="DY29" s="991"/>
      <c r="DZ29" s="992"/>
      <c r="EA29" s="235"/>
    </row>
    <row r="30" spans="1:131" s="236" customFormat="1" ht="26.25" customHeight="1" x14ac:dyDescent="0.2">
      <c r="A30" s="255">
        <v>3</v>
      </c>
      <c r="B30" s="1041" t="s">
        <v>391</v>
      </c>
      <c r="C30" s="1042"/>
      <c r="D30" s="1042"/>
      <c r="E30" s="1042"/>
      <c r="F30" s="1042"/>
      <c r="G30" s="1042"/>
      <c r="H30" s="1042"/>
      <c r="I30" s="1042"/>
      <c r="J30" s="1042"/>
      <c r="K30" s="1042"/>
      <c r="L30" s="1042"/>
      <c r="M30" s="1042"/>
      <c r="N30" s="1042"/>
      <c r="O30" s="1042"/>
      <c r="P30" s="1043"/>
      <c r="Q30" s="1048">
        <v>870</v>
      </c>
      <c r="R30" s="1045"/>
      <c r="S30" s="1045"/>
      <c r="T30" s="1045"/>
      <c r="U30" s="1045"/>
      <c r="V30" s="1045">
        <v>805</v>
      </c>
      <c r="W30" s="1045"/>
      <c r="X30" s="1045"/>
      <c r="Y30" s="1045"/>
      <c r="Z30" s="1045"/>
      <c r="AA30" s="1045">
        <v>64</v>
      </c>
      <c r="AB30" s="1045"/>
      <c r="AC30" s="1045"/>
      <c r="AD30" s="1045"/>
      <c r="AE30" s="1049"/>
      <c r="AF30" s="1044">
        <v>610</v>
      </c>
      <c r="AG30" s="1045"/>
      <c r="AH30" s="1045"/>
      <c r="AI30" s="1045"/>
      <c r="AJ30" s="1046"/>
      <c r="AK30" s="978">
        <v>33</v>
      </c>
      <c r="AL30" s="969"/>
      <c r="AM30" s="969"/>
      <c r="AN30" s="969"/>
      <c r="AO30" s="969"/>
      <c r="AP30" s="969">
        <v>4996</v>
      </c>
      <c r="AQ30" s="969"/>
      <c r="AR30" s="969"/>
      <c r="AS30" s="969"/>
      <c r="AT30" s="969"/>
      <c r="AU30" s="969" t="s">
        <v>505</v>
      </c>
      <c r="AV30" s="969"/>
      <c r="AW30" s="969"/>
      <c r="AX30" s="969"/>
      <c r="AY30" s="969"/>
      <c r="AZ30" s="1047" t="s">
        <v>505</v>
      </c>
      <c r="BA30" s="1047"/>
      <c r="BB30" s="1047"/>
      <c r="BC30" s="1047"/>
      <c r="BD30" s="1047"/>
      <c r="BE30" s="1039" t="s">
        <v>392</v>
      </c>
      <c r="BF30" s="1039"/>
      <c r="BG30" s="1039"/>
      <c r="BH30" s="1039"/>
      <c r="BI30" s="1040"/>
      <c r="BJ30" s="241"/>
      <c r="BK30" s="241"/>
      <c r="BL30" s="241"/>
      <c r="BM30" s="241"/>
      <c r="BN30" s="241"/>
      <c r="BO30" s="254"/>
      <c r="BP30" s="254"/>
      <c r="BQ30" s="251">
        <v>24</v>
      </c>
      <c r="BR30" s="252"/>
      <c r="BS30" s="1012" t="s">
        <v>594</v>
      </c>
      <c r="BT30" s="1013"/>
      <c r="BU30" s="1013"/>
      <c r="BV30" s="1013"/>
      <c r="BW30" s="1013"/>
      <c r="BX30" s="1013"/>
      <c r="BY30" s="1013"/>
      <c r="BZ30" s="1013"/>
      <c r="CA30" s="1013"/>
      <c r="CB30" s="1013"/>
      <c r="CC30" s="1013"/>
      <c r="CD30" s="1013"/>
      <c r="CE30" s="1013"/>
      <c r="CF30" s="1013"/>
      <c r="CG30" s="1014"/>
      <c r="CH30" s="987">
        <v>-403</v>
      </c>
      <c r="CI30" s="988"/>
      <c r="CJ30" s="988"/>
      <c r="CK30" s="988"/>
      <c r="CL30" s="989"/>
      <c r="CM30" s="987">
        <v>265</v>
      </c>
      <c r="CN30" s="988"/>
      <c r="CO30" s="988"/>
      <c r="CP30" s="988"/>
      <c r="CQ30" s="989"/>
      <c r="CR30" s="987">
        <v>144</v>
      </c>
      <c r="CS30" s="988"/>
      <c r="CT30" s="988"/>
      <c r="CU30" s="988"/>
      <c r="CV30" s="989"/>
      <c r="CW30" s="987">
        <v>335</v>
      </c>
      <c r="CX30" s="988"/>
      <c r="CY30" s="988"/>
      <c r="CZ30" s="988"/>
      <c r="DA30" s="989"/>
      <c r="DB30" s="987">
        <v>100</v>
      </c>
      <c r="DC30" s="988"/>
      <c r="DD30" s="988"/>
      <c r="DE30" s="988"/>
      <c r="DF30" s="989"/>
      <c r="DG30" s="987" t="s">
        <v>604</v>
      </c>
      <c r="DH30" s="988"/>
      <c r="DI30" s="988"/>
      <c r="DJ30" s="988"/>
      <c r="DK30" s="989"/>
      <c r="DL30" s="987" t="s">
        <v>604</v>
      </c>
      <c r="DM30" s="988"/>
      <c r="DN30" s="988"/>
      <c r="DO30" s="988"/>
      <c r="DP30" s="989"/>
      <c r="DQ30" s="987" t="s">
        <v>604</v>
      </c>
      <c r="DR30" s="988"/>
      <c r="DS30" s="988"/>
      <c r="DT30" s="988"/>
      <c r="DU30" s="989"/>
      <c r="DV30" s="990"/>
      <c r="DW30" s="991"/>
      <c r="DX30" s="991"/>
      <c r="DY30" s="991"/>
      <c r="DZ30" s="992"/>
      <c r="EA30" s="235"/>
    </row>
    <row r="31" spans="1:131" s="236" customFormat="1" ht="26.25" customHeight="1" x14ac:dyDescent="0.2">
      <c r="A31" s="255">
        <v>4</v>
      </c>
      <c r="B31" s="1041" t="s">
        <v>393</v>
      </c>
      <c r="C31" s="1042"/>
      <c r="D31" s="1042"/>
      <c r="E31" s="1042"/>
      <c r="F31" s="1042"/>
      <c r="G31" s="1042"/>
      <c r="H31" s="1042"/>
      <c r="I31" s="1042"/>
      <c r="J31" s="1042"/>
      <c r="K31" s="1042"/>
      <c r="L31" s="1042"/>
      <c r="M31" s="1042"/>
      <c r="N31" s="1042"/>
      <c r="O31" s="1042"/>
      <c r="P31" s="1043"/>
      <c r="Q31" s="1048">
        <v>6514</v>
      </c>
      <c r="R31" s="1045"/>
      <c r="S31" s="1045"/>
      <c r="T31" s="1045"/>
      <c r="U31" s="1045"/>
      <c r="V31" s="1045">
        <v>5306</v>
      </c>
      <c r="W31" s="1045"/>
      <c r="X31" s="1045"/>
      <c r="Y31" s="1045"/>
      <c r="Z31" s="1045"/>
      <c r="AA31" s="1045">
        <v>1208</v>
      </c>
      <c r="AB31" s="1045"/>
      <c r="AC31" s="1045"/>
      <c r="AD31" s="1045"/>
      <c r="AE31" s="1049"/>
      <c r="AF31" s="1044">
        <v>14801</v>
      </c>
      <c r="AG31" s="1045"/>
      <c r="AH31" s="1045"/>
      <c r="AI31" s="1045"/>
      <c r="AJ31" s="1046"/>
      <c r="AK31" s="978">
        <v>6</v>
      </c>
      <c r="AL31" s="969"/>
      <c r="AM31" s="969"/>
      <c r="AN31" s="969"/>
      <c r="AO31" s="969"/>
      <c r="AP31" s="969">
        <v>3227</v>
      </c>
      <c r="AQ31" s="969"/>
      <c r="AR31" s="969"/>
      <c r="AS31" s="969"/>
      <c r="AT31" s="969"/>
      <c r="AU31" s="969" t="s">
        <v>505</v>
      </c>
      <c r="AV31" s="969"/>
      <c r="AW31" s="969"/>
      <c r="AX31" s="969"/>
      <c r="AY31" s="969"/>
      <c r="AZ31" s="1047" t="s">
        <v>505</v>
      </c>
      <c r="BA31" s="1047"/>
      <c r="BB31" s="1047"/>
      <c r="BC31" s="1047"/>
      <c r="BD31" s="1047"/>
      <c r="BE31" s="1039" t="s">
        <v>390</v>
      </c>
      <c r="BF31" s="1039"/>
      <c r="BG31" s="1039"/>
      <c r="BH31" s="1039"/>
      <c r="BI31" s="1040"/>
      <c r="BJ31" s="241"/>
      <c r="BK31" s="241"/>
      <c r="BL31" s="241"/>
      <c r="BM31" s="241"/>
      <c r="BN31" s="241"/>
      <c r="BO31" s="254"/>
      <c r="BP31" s="254"/>
      <c r="BQ31" s="251">
        <v>25</v>
      </c>
      <c r="BR31" s="252"/>
      <c r="BS31" s="1012" t="s">
        <v>595</v>
      </c>
      <c r="BT31" s="1013"/>
      <c r="BU31" s="1013"/>
      <c r="BV31" s="1013"/>
      <c r="BW31" s="1013"/>
      <c r="BX31" s="1013"/>
      <c r="BY31" s="1013"/>
      <c r="BZ31" s="1013"/>
      <c r="CA31" s="1013"/>
      <c r="CB31" s="1013"/>
      <c r="CC31" s="1013"/>
      <c r="CD31" s="1013"/>
      <c r="CE31" s="1013"/>
      <c r="CF31" s="1013"/>
      <c r="CG31" s="1014"/>
      <c r="CH31" s="987">
        <v>-93</v>
      </c>
      <c r="CI31" s="988"/>
      <c r="CJ31" s="988"/>
      <c r="CK31" s="988"/>
      <c r="CL31" s="989"/>
      <c r="CM31" s="987">
        <v>2511</v>
      </c>
      <c r="CN31" s="988"/>
      <c r="CO31" s="988"/>
      <c r="CP31" s="988"/>
      <c r="CQ31" s="989"/>
      <c r="CR31" s="987">
        <v>1000</v>
      </c>
      <c r="CS31" s="988"/>
      <c r="CT31" s="988"/>
      <c r="CU31" s="988"/>
      <c r="CV31" s="989"/>
      <c r="CW31" s="987" t="s">
        <v>604</v>
      </c>
      <c r="CX31" s="988"/>
      <c r="CY31" s="988"/>
      <c r="CZ31" s="988"/>
      <c r="DA31" s="989"/>
      <c r="DB31" s="987" t="s">
        <v>604</v>
      </c>
      <c r="DC31" s="988"/>
      <c r="DD31" s="988"/>
      <c r="DE31" s="988"/>
      <c r="DF31" s="989"/>
      <c r="DG31" s="987" t="s">
        <v>604</v>
      </c>
      <c r="DH31" s="988"/>
      <c r="DI31" s="988"/>
      <c r="DJ31" s="988"/>
      <c r="DK31" s="989"/>
      <c r="DL31" s="987" t="s">
        <v>604</v>
      </c>
      <c r="DM31" s="988"/>
      <c r="DN31" s="988"/>
      <c r="DO31" s="988"/>
      <c r="DP31" s="989"/>
      <c r="DQ31" s="987" t="s">
        <v>604</v>
      </c>
      <c r="DR31" s="988"/>
      <c r="DS31" s="988"/>
      <c r="DT31" s="988"/>
      <c r="DU31" s="989"/>
      <c r="DV31" s="990"/>
      <c r="DW31" s="991"/>
      <c r="DX31" s="991"/>
      <c r="DY31" s="991"/>
      <c r="DZ31" s="992"/>
      <c r="EA31" s="235"/>
    </row>
    <row r="32" spans="1:131" s="236" customFormat="1" ht="26.25" customHeight="1" x14ac:dyDescent="0.2">
      <c r="A32" s="255">
        <v>5</v>
      </c>
      <c r="B32" s="1041" t="s">
        <v>394</v>
      </c>
      <c r="C32" s="1042"/>
      <c r="D32" s="1042"/>
      <c r="E32" s="1042"/>
      <c r="F32" s="1042"/>
      <c r="G32" s="1042"/>
      <c r="H32" s="1042"/>
      <c r="I32" s="1042"/>
      <c r="J32" s="1042"/>
      <c r="K32" s="1042"/>
      <c r="L32" s="1042"/>
      <c r="M32" s="1042"/>
      <c r="N32" s="1042"/>
      <c r="O32" s="1042"/>
      <c r="P32" s="1043"/>
      <c r="Q32" s="1048">
        <v>7484</v>
      </c>
      <c r="R32" s="1045"/>
      <c r="S32" s="1045"/>
      <c r="T32" s="1045"/>
      <c r="U32" s="1045"/>
      <c r="V32" s="1045">
        <v>6519</v>
      </c>
      <c r="W32" s="1045"/>
      <c r="X32" s="1045"/>
      <c r="Y32" s="1045"/>
      <c r="Z32" s="1045"/>
      <c r="AA32" s="1045">
        <v>965</v>
      </c>
      <c r="AB32" s="1045"/>
      <c r="AC32" s="1045"/>
      <c r="AD32" s="1045"/>
      <c r="AE32" s="1049"/>
      <c r="AF32" s="1044">
        <v>943</v>
      </c>
      <c r="AG32" s="1045"/>
      <c r="AH32" s="1045"/>
      <c r="AI32" s="1045"/>
      <c r="AJ32" s="1046"/>
      <c r="AK32" s="978">
        <v>741</v>
      </c>
      <c r="AL32" s="969"/>
      <c r="AM32" s="969"/>
      <c r="AN32" s="969"/>
      <c r="AO32" s="969"/>
      <c r="AP32" s="969">
        <v>15092</v>
      </c>
      <c r="AQ32" s="969"/>
      <c r="AR32" s="969"/>
      <c r="AS32" s="969"/>
      <c r="AT32" s="969"/>
      <c r="AU32" s="969">
        <v>7923</v>
      </c>
      <c r="AV32" s="969"/>
      <c r="AW32" s="969"/>
      <c r="AX32" s="969"/>
      <c r="AY32" s="969"/>
      <c r="AZ32" s="1047" t="s">
        <v>505</v>
      </c>
      <c r="BA32" s="1047"/>
      <c r="BB32" s="1047"/>
      <c r="BC32" s="1047"/>
      <c r="BD32" s="1047"/>
      <c r="BE32" s="1039" t="s">
        <v>395</v>
      </c>
      <c r="BF32" s="1039"/>
      <c r="BG32" s="1039"/>
      <c r="BH32" s="1039"/>
      <c r="BI32" s="1040"/>
      <c r="BJ32" s="241"/>
      <c r="BK32" s="241"/>
      <c r="BL32" s="241"/>
      <c r="BM32" s="241"/>
      <c r="BN32" s="241"/>
      <c r="BO32" s="254"/>
      <c r="BP32" s="254"/>
      <c r="BQ32" s="251">
        <v>26</v>
      </c>
      <c r="BR32" s="252"/>
      <c r="BS32" s="1012" t="s">
        <v>596</v>
      </c>
      <c r="BT32" s="1013"/>
      <c r="BU32" s="1013"/>
      <c r="BV32" s="1013"/>
      <c r="BW32" s="1013"/>
      <c r="BX32" s="1013"/>
      <c r="BY32" s="1013"/>
      <c r="BZ32" s="1013"/>
      <c r="CA32" s="1013"/>
      <c r="CB32" s="1013"/>
      <c r="CC32" s="1013"/>
      <c r="CD32" s="1013"/>
      <c r="CE32" s="1013"/>
      <c r="CF32" s="1013"/>
      <c r="CG32" s="1014"/>
      <c r="CH32" s="987">
        <v>5</v>
      </c>
      <c r="CI32" s="988"/>
      <c r="CJ32" s="988"/>
      <c r="CK32" s="988"/>
      <c r="CL32" s="989"/>
      <c r="CM32" s="987">
        <v>838</v>
      </c>
      <c r="CN32" s="988"/>
      <c r="CO32" s="988"/>
      <c r="CP32" s="988"/>
      <c r="CQ32" s="989"/>
      <c r="CR32" s="987">
        <v>250</v>
      </c>
      <c r="CS32" s="988"/>
      <c r="CT32" s="988"/>
      <c r="CU32" s="988"/>
      <c r="CV32" s="989"/>
      <c r="CW32" s="987" t="s">
        <v>604</v>
      </c>
      <c r="CX32" s="988"/>
      <c r="CY32" s="988"/>
      <c r="CZ32" s="988"/>
      <c r="DA32" s="989"/>
      <c r="DB32" s="987" t="s">
        <v>604</v>
      </c>
      <c r="DC32" s="988"/>
      <c r="DD32" s="988"/>
      <c r="DE32" s="988"/>
      <c r="DF32" s="989"/>
      <c r="DG32" s="987" t="s">
        <v>604</v>
      </c>
      <c r="DH32" s="988"/>
      <c r="DI32" s="988"/>
      <c r="DJ32" s="988"/>
      <c r="DK32" s="989"/>
      <c r="DL32" s="987" t="s">
        <v>604</v>
      </c>
      <c r="DM32" s="988"/>
      <c r="DN32" s="988"/>
      <c r="DO32" s="988"/>
      <c r="DP32" s="989"/>
      <c r="DQ32" s="987" t="s">
        <v>604</v>
      </c>
      <c r="DR32" s="988"/>
      <c r="DS32" s="988"/>
      <c r="DT32" s="988"/>
      <c r="DU32" s="989"/>
      <c r="DV32" s="990"/>
      <c r="DW32" s="991"/>
      <c r="DX32" s="991"/>
      <c r="DY32" s="991"/>
      <c r="DZ32" s="992"/>
      <c r="EA32" s="235"/>
    </row>
    <row r="33" spans="1:131" s="236" customFormat="1" ht="26.25" customHeight="1" x14ac:dyDescent="0.2">
      <c r="A33" s="255">
        <v>6</v>
      </c>
      <c r="B33" s="1041" t="s">
        <v>396</v>
      </c>
      <c r="C33" s="1042"/>
      <c r="D33" s="1042"/>
      <c r="E33" s="1042"/>
      <c r="F33" s="1042"/>
      <c r="G33" s="1042"/>
      <c r="H33" s="1042"/>
      <c r="I33" s="1042"/>
      <c r="J33" s="1042"/>
      <c r="K33" s="1042"/>
      <c r="L33" s="1042"/>
      <c r="M33" s="1042"/>
      <c r="N33" s="1042"/>
      <c r="O33" s="1042"/>
      <c r="P33" s="1043"/>
      <c r="Q33" s="1048">
        <v>1718</v>
      </c>
      <c r="R33" s="1045"/>
      <c r="S33" s="1045"/>
      <c r="T33" s="1045"/>
      <c r="U33" s="1045"/>
      <c r="V33" s="1045">
        <v>1672</v>
      </c>
      <c r="W33" s="1045"/>
      <c r="X33" s="1045"/>
      <c r="Y33" s="1045"/>
      <c r="Z33" s="1045"/>
      <c r="AA33" s="1045">
        <v>46</v>
      </c>
      <c r="AB33" s="1045"/>
      <c r="AC33" s="1045"/>
      <c r="AD33" s="1045"/>
      <c r="AE33" s="1049"/>
      <c r="AF33" s="1044">
        <v>1120</v>
      </c>
      <c r="AG33" s="1045"/>
      <c r="AH33" s="1045"/>
      <c r="AI33" s="1045"/>
      <c r="AJ33" s="1046"/>
      <c r="AK33" s="978">
        <v>478</v>
      </c>
      <c r="AL33" s="969"/>
      <c r="AM33" s="969"/>
      <c r="AN33" s="969"/>
      <c r="AO33" s="969"/>
      <c r="AP33" s="969">
        <v>6948</v>
      </c>
      <c r="AQ33" s="969"/>
      <c r="AR33" s="969"/>
      <c r="AS33" s="969"/>
      <c r="AT33" s="969"/>
      <c r="AU33" s="969">
        <v>4906</v>
      </c>
      <c r="AV33" s="969"/>
      <c r="AW33" s="969"/>
      <c r="AX33" s="969"/>
      <c r="AY33" s="969"/>
      <c r="AZ33" s="1047" t="s">
        <v>505</v>
      </c>
      <c r="BA33" s="1047"/>
      <c r="BB33" s="1047"/>
      <c r="BC33" s="1047"/>
      <c r="BD33" s="1047"/>
      <c r="BE33" s="1039" t="s">
        <v>397</v>
      </c>
      <c r="BF33" s="1039"/>
      <c r="BG33" s="1039"/>
      <c r="BH33" s="1039"/>
      <c r="BI33" s="1040"/>
      <c r="BJ33" s="241"/>
      <c r="BK33" s="241"/>
      <c r="BL33" s="241"/>
      <c r="BM33" s="241"/>
      <c r="BN33" s="241"/>
      <c r="BO33" s="254"/>
      <c r="BP33" s="254"/>
      <c r="BQ33" s="251">
        <v>27</v>
      </c>
      <c r="BR33" s="252"/>
      <c r="BS33" s="1012" t="s">
        <v>597</v>
      </c>
      <c r="BT33" s="1013"/>
      <c r="BU33" s="1013"/>
      <c r="BV33" s="1013"/>
      <c r="BW33" s="1013"/>
      <c r="BX33" s="1013"/>
      <c r="BY33" s="1013"/>
      <c r="BZ33" s="1013"/>
      <c r="CA33" s="1013"/>
      <c r="CB33" s="1013"/>
      <c r="CC33" s="1013"/>
      <c r="CD33" s="1013"/>
      <c r="CE33" s="1013"/>
      <c r="CF33" s="1013"/>
      <c r="CG33" s="1014"/>
      <c r="CH33" s="987">
        <v>17</v>
      </c>
      <c r="CI33" s="988"/>
      <c r="CJ33" s="988"/>
      <c r="CK33" s="988"/>
      <c r="CL33" s="989"/>
      <c r="CM33" s="987">
        <v>1391</v>
      </c>
      <c r="CN33" s="988"/>
      <c r="CO33" s="988"/>
      <c r="CP33" s="988"/>
      <c r="CQ33" s="989"/>
      <c r="CR33" s="987">
        <v>350</v>
      </c>
      <c r="CS33" s="988"/>
      <c r="CT33" s="988"/>
      <c r="CU33" s="988"/>
      <c r="CV33" s="989"/>
      <c r="CW33" s="987" t="s">
        <v>604</v>
      </c>
      <c r="CX33" s="988"/>
      <c r="CY33" s="988"/>
      <c r="CZ33" s="988"/>
      <c r="DA33" s="989"/>
      <c r="DB33" s="987" t="s">
        <v>604</v>
      </c>
      <c r="DC33" s="988"/>
      <c r="DD33" s="988"/>
      <c r="DE33" s="988"/>
      <c r="DF33" s="989"/>
      <c r="DG33" s="987" t="s">
        <v>604</v>
      </c>
      <c r="DH33" s="988"/>
      <c r="DI33" s="988"/>
      <c r="DJ33" s="988"/>
      <c r="DK33" s="989"/>
      <c r="DL33" s="987" t="s">
        <v>604</v>
      </c>
      <c r="DM33" s="988"/>
      <c r="DN33" s="988"/>
      <c r="DO33" s="988"/>
      <c r="DP33" s="989"/>
      <c r="DQ33" s="987" t="s">
        <v>604</v>
      </c>
      <c r="DR33" s="988"/>
      <c r="DS33" s="988"/>
      <c r="DT33" s="988"/>
      <c r="DU33" s="989"/>
      <c r="DV33" s="990"/>
      <c r="DW33" s="991"/>
      <c r="DX33" s="991"/>
      <c r="DY33" s="991"/>
      <c r="DZ33" s="992"/>
      <c r="EA33" s="235"/>
    </row>
    <row r="34" spans="1:131" s="236" customFormat="1" ht="26.25" customHeight="1" x14ac:dyDescent="0.2">
      <c r="A34" s="255">
        <v>7</v>
      </c>
      <c r="B34" s="1041"/>
      <c r="C34" s="1042"/>
      <c r="D34" s="1042"/>
      <c r="E34" s="1042"/>
      <c r="F34" s="1042"/>
      <c r="G34" s="1042"/>
      <c r="H34" s="1042"/>
      <c r="I34" s="1042"/>
      <c r="J34" s="1042"/>
      <c r="K34" s="1042"/>
      <c r="L34" s="1042"/>
      <c r="M34" s="1042"/>
      <c r="N34" s="1042"/>
      <c r="O34" s="1042"/>
      <c r="P34" s="1043"/>
      <c r="Q34" s="1048"/>
      <c r="R34" s="1045"/>
      <c r="S34" s="1045"/>
      <c r="T34" s="1045"/>
      <c r="U34" s="1045"/>
      <c r="V34" s="1045"/>
      <c r="W34" s="1045"/>
      <c r="X34" s="1045"/>
      <c r="Y34" s="1045"/>
      <c r="Z34" s="1045"/>
      <c r="AA34" s="1045"/>
      <c r="AB34" s="1045"/>
      <c r="AC34" s="1045"/>
      <c r="AD34" s="1045"/>
      <c r="AE34" s="1049"/>
      <c r="AF34" s="1044"/>
      <c r="AG34" s="1045"/>
      <c r="AH34" s="1045"/>
      <c r="AI34" s="1045"/>
      <c r="AJ34" s="1046"/>
      <c r="AK34" s="978"/>
      <c r="AL34" s="969"/>
      <c r="AM34" s="969"/>
      <c r="AN34" s="969"/>
      <c r="AO34" s="969"/>
      <c r="AP34" s="969"/>
      <c r="AQ34" s="969"/>
      <c r="AR34" s="969"/>
      <c r="AS34" s="969"/>
      <c r="AT34" s="969"/>
      <c r="AU34" s="969"/>
      <c r="AV34" s="969"/>
      <c r="AW34" s="969"/>
      <c r="AX34" s="969"/>
      <c r="AY34" s="969"/>
      <c r="AZ34" s="1047"/>
      <c r="BA34" s="1047"/>
      <c r="BB34" s="1047"/>
      <c r="BC34" s="1047"/>
      <c r="BD34" s="1047"/>
      <c r="BE34" s="1039"/>
      <c r="BF34" s="1039"/>
      <c r="BG34" s="1039"/>
      <c r="BH34" s="1039"/>
      <c r="BI34" s="1040"/>
      <c r="BJ34" s="241"/>
      <c r="BK34" s="241"/>
      <c r="BL34" s="241"/>
      <c r="BM34" s="241"/>
      <c r="BN34" s="241"/>
      <c r="BO34" s="254"/>
      <c r="BP34" s="254"/>
      <c r="BQ34" s="251">
        <v>28</v>
      </c>
      <c r="BR34" s="252"/>
      <c r="BS34" s="1012" t="s">
        <v>598</v>
      </c>
      <c r="BT34" s="1013"/>
      <c r="BU34" s="1013"/>
      <c r="BV34" s="1013"/>
      <c r="BW34" s="1013"/>
      <c r="BX34" s="1013"/>
      <c r="BY34" s="1013"/>
      <c r="BZ34" s="1013"/>
      <c r="CA34" s="1013"/>
      <c r="CB34" s="1013"/>
      <c r="CC34" s="1013"/>
      <c r="CD34" s="1013"/>
      <c r="CE34" s="1013"/>
      <c r="CF34" s="1013"/>
      <c r="CG34" s="1014"/>
      <c r="CH34" s="987">
        <v>-7</v>
      </c>
      <c r="CI34" s="988"/>
      <c r="CJ34" s="988"/>
      <c r="CK34" s="988"/>
      <c r="CL34" s="989"/>
      <c r="CM34" s="987">
        <v>405</v>
      </c>
      <c r="CN34" s="988"/>
      <c r="CO34" s="988"/>
      <c r="CP34" s="988"/>
      <c r="CQ34" s="989"/>
      <c r="CR34" s="987">
        <v>41</v>
      </c>
      <c r="CS34" s="988"/>
      <c r="CT34" s="988"/>
      <c r="CU34" s="988"/>
      <c r="CV34" s="989"/>
      <c r="CW34" s="987" t="s">
        <v>604</v>
      </c>
      <c r="CX34" s="988"/>
      <c r="CY34" s="988"/>
      <c r="CZ34" s="988"/>
      <c r="DA34" s="989"/>
      <c r="DB34" s="987" t="s">
        <v>604</v>
      </c>
      <c r="DC34" s="988"/>
      <c r="DD34" s="988"/>
      <c r="DE34" s="988"/>
      <c r="DF34" s="989"/>
      <c r="DG34" s="987" t="s">
        <v>604</v>
      </c>
      <c r="DH34" s="988"/>
      <c r="DI34" s="988"/>
      <c r="DJ34" s="988"/>
      <c r="DK34" s="989"/>
      <c r="DL34" s="987" t="s">
        <v>604</v>
      </c>
      <c r="DM34" s="988"/>
      <c r="DN34" s="988"/>
      <c r="DO34" s="988"/>
      <c r="DP34" s="989"/>
      <c r="DQ34" s="987" t="s">
        <v>604</v>
      </c>
      <c r="DR34" s="988"/>
      <c r="DS34" s="988"/>
      <c r="DT34" s="988"/>
      <c r="DU34" s="989"/>
      <c r="DV34" s="990"/>
      <c r="DW34" s="991"/>
      <c r="DX34" s="991"/>
      <c r="DY34" s="991"/>
      <c r="DZ34" s="992"/>
      <c r="EA34" s="235"/>
    </row>
    <row r="35" spans="1:131" s="236" customFormat="1" ht="26.25" customHeight="1" x14ac:dyDescent="0.2">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c r="BS35" s="1012" t="s">
        <v>599</v>
      </c>
      <c r="BT35" s="1013"/>
      <c r="BU35" s="1013"/>
      <c r="BV35" s="1013"/>
      <c r="BW35" s="1013"/>
      <c r="BX35" s="1013"/>
      <c r="BY35" s="1013"/>
      <c r="BZ35" s="1013"/>
      <c r="CA35" s="1013"/>
      <c r="CB35" s="1013"/>
      <c r="CC35" s="1013"/>
      <c r="CD35" s="1013"/>
      <c r="CE35" s="1013"/>
      <c r="CF35" s="1013"/>
      <c r="CG35" s="1014"/>
      <c r="CH35" s="987">
        <v>-17</v>
      </c>
      <c r="CI35" s="988"/>
      <c r="CJ35" s="988"/>
      <c r="CK35" s="988"/>
      <c r="CL35" s="989"/>
      <c r="CM35" s="987">
        <v>179</v>
      </c>
      <c r="CN35" s="988"/>
      <c r="CO35" s="988"/>
      <c r="CP35" s="988"/>
      <c r="CQ35" s="989"/>
      <c r="CR35" s="987">
        <v>20</v>
      </c>
      <c r="CS35" s="988"/>
      <c r="CT35" s="988"/>
      <c r="CU35" s="988"/>
      <c r="CV35" s="989"/>
      <c r="CW35" s="987" t="s">
        <v>604</v>
      </c>
      <c r="CX35" s="988"/>
      <c r="CY35" s="988"/>
      <c r="CZ35" s="988"/>
      <c r="DA35" s="989"/>
      <c r="DB35" s="987" t="s">
        <v>604</v>
      </c>
      <c r="DC35" s="988"/>
      <c r="DD35" s="988"/>
      <c r="DE35" s="988"/>
      <c r="DF35" s="989"/>
      <c r="DG35" s="987" t="s">
        <v>604</v>
      </c>
      <c r="DH35" s="988"/>
      <c r="DI35" s="988"/>
      <c r="DJ35" s="988"/>
      <c r="DK35" s="989"/>
      <c r="DL35" s="987" t="s">
        <v>604</v>
      </c>
      <c r="DM35" s="988"/>
      <c r="DN35" s="988"/>
      <c r="DO35" s="988"/>
      <c r="DP35" s="989"/>
      <c r="DQ35" s="987" t="s">
        <v>604</v>
      </c>
      <c r="DR35" s="988"/>
      <c r="DS35" s="988"/>
      <c r="DT35" s="988"/>
      <c r="DU35" s="989"/>
      <c r="DV35" s="990"/>
      <c r="DW35" s="991"/>
      <c r="DX35" s="991"/>
      <c r="DY35" s="991"/>
      <c r="DZ35" s="992"/>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t="s">
        <v>600</v>
      </c>
      <c r="BT36" s="1013"/>
      <c r="BU36" s="1013"/>
      <c r="BV36" s="1013"/>
      <c r="BW36" s="1013"/>
      <c r="BX36" s="1013"/>
      <c r="BY36" s="1013"/>
      <c r="BZ36" s="1013"/>
      <c r="CA36" s="1013"/>
      <c r="CB36" s="1013"/>
      <c r="CC36" s="1013"/>
      <c r="CD36" s="1013"/>
      <c r="CE36" s="1013"/>
      <c r="CF36" s="1013"/>
      <c r="CG36" s="1014"/>
      <c r="CH36" s="987">
        <v>104</v>
      </c>
      <c r="CI36" s="988"/>
      <c r="CJ36" s="988"/>
      <c r="CK36" s="988"/>
      <c r="CL36" s="989"/>
      <c r="CM36" s="987">
        <v>4457</v>
      </c>
      <c r="CN36" s="988"/>
      <c r="CO36" s="988"/>
      <c r="CP36" s="988"/>
      <c r="CQ36" s="989"/>
      <c r="CR36" s="987">
        <v>1224</v>
      </c>
      <c r="CS36" s="988"/>
      <c r="CT36" s="988"/>
      <c r="CU36" s="988"/>
      <c r="CV36" s="989"/>
      <c r="CW36" s="987" t="s">
        <v>604</v>
      </c>
      <c r="CX36" s="988"/>
      <c r="CY36" s="988"/>
      <c r="CZ36" s="988"/>
      <c r="DA36" s="989"/>
      <c r="DB36" s="987" t="s">
        <v>604</v>
      </c>
      <c r="DC36" s="988"/>
      <c r="DD36" s="988"/>
      <c r="DE36" s="988"/>
      <c r="DF36" s="989"/>
      <c r="DG36" s="987" t="s">
        <v>604</v>
      </c>
      <c r="DH36" s="988"/>
      <c r="DI36" s="988"/>
      <c r="DJ36" s="988"/>
      <c r="DK36" s="989"/>
      <c r="DL36" s="987" t="s">
        <v>604</v>
      </c>
      <c r="DM36" s="988"/>
      <c r="DN36" s="988"/>
      <c r="DO36" s="988"/>
      <c r="DP36" s="989"/>
      <c r="DQ36" s="987" t="s">
        <v>604</v>
      </c>
      <c r="DR36" s="988"/>
      <c r="DS36" s="988"/>
      <c r="DT36" s="988"/>
      <c r="DU36" s="989"/>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t="s">
        <v>601</v>
      </c>
      <c r="BT37" s="1013"/>
      <c r="BU37" s="1013"/>
      <c r="BV37" s="1013"/>
      <c r="BW37" s="1013"/>
      <c r="BX37" s="1013"/>
      <c r="BY37" s="1013"/>
      <c r="BZ37" s="1013"/>
      <c r="CA37" s="1013"/>
      <c r="CB37" s="1013"/>
      <c r="CC37" s="1013"/>
      <c r="CD37" s="1013"/>
      <c r="CE37" s="1013"/>
      <c r="CF37" s="1013"/>
      <c r="CG37" s="1014"/>
      <c r="CH37" s="987">
        <v>62</v>
      </c>
      <c r="CI37" s="988"/>
      <c r="CJ37" s="988"/>
      <c r="CK37" s="988"/>
      <c r="CL37" s="989"/>
      <c r="CM37" s="987">
        <v>1145</v>
      </c>
      <c r="CN37" s="988"/>
      <c r="CO37" s="988"/>
      <c r="CP37" s="988"/>
      <c r="CQ37" s="989"/>
      <c r="CR37" s="987">
        <v>100</v>
      </c>
      <c r="CS37" s="988"/>
      <c r="CT37" s="988"/>
      <c r="CU37" s="988"/>
      <c r="CV37" s="989"/>
      <c r="CW37" s="987" t="s">
        <v>604</v>
      </c>
      <c r="CX37" s="988"/>
      <c r="CY37" s="988"/>
      <c r="CZ37" s="988"/>
      <c r="DA37" s="989"/>
      <c r="DB37" s="987" t="s">
        <v>604</v>
      </c>
      <c r="DC37" s="988"/>
      <c r="DD37" s="988"/>
      <c r="DE37" s="988"/>
      <c r="DF37" s="989"/>
      <c r="DG37" s="987" t="s">
        <v>604</v>
      </c>
      <c r="DH37" s="988"/>
      <c r="DI37" s="988"/>
      <c r="DJ37" s="988"/>
      <c r="DK37" s="989"/>
      <c r="DL37" s="987" t="s">
        <v>604</v>
      </c>
      <c r="DM37" s="988"/>
      <c r="DN37" s="988"/>
      <c r="DO37" s="988"/>
      <c r="DP37" s="989"/>
      <c r="DQ37" s="987" t="s">
        <v>604</v>
      </c>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t="s">
        <v>602</v>
      </c>
      <c r="BT38" s="1013"/>
      <c r="BU38" s="1013"/>
      <c r="BV38" s="1013"/>
      <c r="BW38" s="1013"/>
      <c r="BX38" s="1013"/>
      <c r="BY38" s="1013"/>
      <c r="BZ38" s="1013"/>
      <c r="CA38" s="1013"/>
      <c r="CB38" s="1013"/>
      <c r="CC38" s="1013"/>
      <c r="CD38" s="1013"/>
      <c r="CE38" s="1013"/>
      <c r="CF38" s="1013"/>
      <c r="CG38" s="1014"/>
      <c r="CH38" s="987">
        <v>-10</v>
      </c>
      <c r="CI38" s="988"/>
      <c r="CJ38" s="988"/>
      <c r="CK38" s="988"/>
      <c r="CL38" s="989"/>
      <c r="CM38" s="987">
        <v>568</v>
      </c>
      <c r="CN38" s="988"/>
      <c r="CO38" s="988"/>
      <c r="CP38" s="988"/>
      <c r="CQ38" s="989"/>
      <c r="CR38" s="987">
        <v>8</v>
      </c>
      <c r="CS38" s="988"/>
      <c r="CT38" s="988"/>
      <c r="CU38" s="988"/>
      <c r="CV38" s="989"/>
      <c r="CW38" s="987" t="s">
        <v>604</v>
      </c>
      <c r="CX38" s="988"/>
      <c r="CY38" s="988"/>
      <c r="CZ38" s="988"/>
      <c r="DA38" s="989"/>
      <c r="DB38" s="987" t="s">
        <v>604</v>
      </c>
      <c r="DC38" s="988"/>
      <c r="DD38" s="988"/>
      <c r="DE38" s="988"/>
      <c r="DF38" s="989"/>
      <c r="DG38" s="987" t="s">
        <v>604</v>
      </c>
      <c r="DH38" s="988"/>
      <c r="DI38" s="988"/>
      <c r="DJ38" s="988"/>
      <c r="DK38" s="989"/>
      <c r="DL38" s="987" t="s">
        <v>604</v>
      </c>
      <c r="DM38" s="988"/>
      <c r="DN38" s="988"/>
      <c r="DO38" s="988"/>
      <c r="DP38" s="989"/>
      <c r="DQ38" s="987" t="s">
        <v>604</v>
      </c>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t="s">
        <v>605</v>
      </c>
      <c r="BT39" s="1013"/>
      <c r="BU39" s="1013"/>
      <c r="BV39" s="1013"/>
      <c r="BW39" s="1013"/>
      <c r="BX39" s="1013"/>
      <c r="BY39" s="1013"/>
      <c r="BZ39" s="1013"/>
      <c r="CA39" s="1013"/>
      <c r="CB39" s="1013"/>
      <c r="CC39" s="1013"/>
      <c r="CD39" s="1013"/>
      <c r="CE39" s="1013"/>
      <c r="CF39" s="1013"/>
      <c r="CG39" s="1014"/>
      <c r="CH39" s="987">
        <v>148</v>
      </c>
      <c r="CI39" s="988"/>
      <c r="CJ39" s="988"/>
      <c r="CK39" s="988"/>
      <c r="CL39" s="989"/>
      <c r="CM39" s="987">
        <v>20390</v>
      </c>
      <c r="CN39" s="988"/>
      <c r="CO39" s="988"/>
      <c r="CP39" s="988"/>
      <c r="CQ39" s="989"/>
      <c r="CR39" s="987">
        <v>32679</v>
      </c>
      <c r="CS39" s="988"/>
      <c r="CT39" s="988"/>
      <c r="CU39" s="988"/>
      <c r="CV39" s="989"/>
      <c r="CW39" s="987" t="s">
        <v>604</v>
      </c>
      <c r="CX39" s="988"/>
      <c r="CY39" s="988"/>
      <c r="CZ39" s="988"/>
      <c r="DA39" s="989"/>
      <c r="DB39" s="987" t="s">
        <v>604</v>
      </c>
      <c r="DC39" s="988"/>
      <c r="DD39" s="988"/>
      <c r="DE39" s="988"/>
      <c r="DF39" s="989"/>
      <c r="DG39" s="987" t="s">
        <v>604</v>
      </c>
      <c r="DH39" s="988"/>
      <c r="DI39" s="988"/>
      <c r="DJ39" s="988"/>
      <c r="DK39" s="989"/>
      <c r="DL39" s="987" t="s">
        <v>604</v>
      </c>
      <c r="DM39" s="988"/>
      <c r="DN39" s="988"/>
      <c r="DO39" s="988"/>
      <c r="DP39" s="989"/>
      <c r="DQ39" s="987" t="s">
        <v>604</v>
      </c>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606</v>
      </c>
      <c r="BT40" s="1013"/>
      <c r="BU40" s="1013"/>
      <c r="BV40" s="1013"/>
      <c r="BW40" s="1013"/>
      <c r="BX40" s="1013"/>
      <c r="BY40" s="1013"/>
      <c r="BZ40" s="1013"/>
      <c r="CA40" s="1013"/>
      <c r="CB40" s="1013"/>
      <c r="CC40" s="1013"/>
      <c r="CD40" s="1013"/>
      <c r="CE40" s="1013"/>
      <c r="CF40" s="1013"/>
      <c r="CG40" s="1014"/>
      <c r="CH40" s="987">
        <v>10</v>
      </c>
      <c r="CI40" s="988"/>
      <c r="CJ40" s="988"/>
      <c r="CK40" s="988"/>
      <c r="CL40" s="989"/>
      <c r="CM40" s="987">
        <v>3851</v>
      </c>
      <c r="CN40" s="988"/>
      <c r="CO40" s="988"/>
      <c r="CP40" s="988"/>
      <c r="CQ40" s="989"/>
      <c r="CR40" s="987">
        <v>4970</v>
      </c>
      <c r="CS40" s="988"/>
      <c r="CT40" s="988"/>
      <c r="CU40" s="988"/>
      <c r="CV40" s="989"/>
      <c r="CW40" s="987" t="s">
        <v>604</v>
      </c>
      <c r="CX40" s="988"/>
      <c r="CY40" s="988"/>
      <c r="CZ40" s="988"/>
      <c r="DA40" s="989"/>
      <c r="DB40" s="987" t="s">
        <v>604</v>
      </c>
      <c r="DC40" s="988"/>
      <c r="DD40" s="988"/>
      <c r="DE40" s="988"/>
      <c r="DF40" s="989"/>
      <c r="DG40" s="987" t="s">
        <v>604</v>
      </c>
      <c r="DH40" s="988"/>
      <c r="DI40" s="988"/>
      <c r="DJ40" s="988"/>
      <c r="DK40" s="989"/>
      <c r="DL40" s="987" t="s">
        <v>604</v>
      </c>
      <c r="DM40" s="988"/>
      <c r="DN40" s="988"/>
      <c r="DO40" s="988"/>
      <c r="DP40" s="989"/>
      <c r="DQ40" s="987" t="s">
        <v>604</v>
      </c>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607</v>
      </c>
      <c r="BT41" s="1013"/>
      <c r="BU41" s="1013"/>
      <c r="BV41" s="1013"/>
      <c r="BW41" s="1013"/>
      <c r="BX41" s="1013"/>
      <c r="BY41" s="1013"/>
      <c r="BZ41" s="1013"/>
      <c r="CA41" s="1013"/>
      <c r="CB41" s="1013"/>
      <c r="CC41" s="1013"/>
      <c r="CD41" s="1013"/>
      <c r="CE41" s="1013"/>
      <c r="CF41" s="1013"/>
      <c r="CG41" s="1014"/>
      <c r="CH41" s="987">
        <v>63</v>
      </c>
      <c r="CI41" s="988"/>
      <c r="CJ41" s="988"/>
      <c r="CK41" s="988"/>
      <c r="CL41" s="989"/>
      <c r="CM41" s="987">
        <v>9261</v>
      </c>
      <c r="CN41" s="988"/>
      <c r="CO41" s="988"/>
      <c r="CP41" s="988"/>
      <c r="CQ41" s="989"/>
      <c r="CR41" s="987">
        <v>30</v>
      </c>
      <c r="CS41" s="988"/>
      <c r="CT41" s="988"/>
      <c r="CU41" s="988"/>
      <c r="CV41" s="989"/>
      <c r="CW41" s="987" t="s">
        <v>604</v>
      </c>
      <c r="CX41" s="988"/>
      <c r="CY41" s="988"/>
      <c r="CZ41" s="988"/>
      <c r="DA41" s="989"/>
      <c r="DB41" s="987" t="s">
        <v>604</v>
      </c>
      <c r="DC41" s="988"/>
      <c r="DD41" s="988"/>
      <c r="DE41" s="988"/>
      <c r="DF41" s="989"/>
      <c r="DG41" s="987" t="s">
        <v>604</v>
      </c>
      <c r="DH41" s="988"/>
      <c r="DI41" s="988"/>
      <c r="DJ41" s="988"/>
      <c r="DK41" s="989"/>
      <c r="DL41" s="987" t="s">
        <v>604</v>
      </c>
      <c r="DM41" s="988"/>
      <c r="DN41" s="988"/>
      <c r="DO41" s="988"/>
      <c r="DP41" s="989"/>
      <c r="DQ41" s="987" t="s">
        <v>604</v>
      </c>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398</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376</v>
      </c>
      <c r="B63" s="942" t="s">
        <v>399</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23106</v>
      </c>
      <c r="AG63" s="957"/>
      <c r="AH63" s="957"/>
      <c r="AI63" s="957"/>
      <c r="AJ63" s="1027"/>
      <c r="AK63" s="1028"/>
      <c r="AL63" s="961"/>
      <c r="AM63" s="961"/>
      <c r="AN63" s="961"/>
      <c r="AO63" s="961"/>
      <c r="AP63" s="957">
        <v>126882</v>
      </c>
      <c r="AQ63" s="957"/>
      <c r="AR63" s="957"/>
      <c r="AS63" s="957"/>
      <c r="AT63" s="957"/>
      <c r="AU63" s="957">
        <v>65680</v>
      </c>
      <c r="AV63" s="957"/>
      <c r="AW63" s="957"/>
      <c r="AX63" s="957"/>
      <c r="AY63" s="957"/>
      <c r="AZ63" s="1022"/>
      <c r="BA63" s="1022"/>
      <c r="BB63" s="1022"/>
      <c r="BC63" s="1022"/>
      <c r="BD63" s="1022"/>
      <c r="BE63" s="958"/>
      <c r="BF63" s="958"/>
      <c r="BG63" s="958"/>
      <c r="BH63" s="958"/>
      <c r="BI63" s="959"/>
      <c r="BJ63" s="1023" t="s">
        <v>400</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402</v>
      </c>
      <c r="B66" s="994"/>
      <c r="C66" s="994"/>
      <c r="D66" s="994"/>
      <c r="E66" s="994"/>
      <c r="F66" s="994"/>
      <c r="G66" s="994"/>
      <c r="H66" s="994"/>
      <c r="I66" s="994"/>
      <c r="J66" s="994"/>
      <c r="K66" s="994"/>
      <c r="L66" s="994"/>
      <c r="M66" s="994"/>
      <c r="N66" s="994"/>
      <c r="O66" s="994"/>
      <c r="P66" s="995"/>
      <c r="Q66" s="999" t="s">
        <v>403</v>
      </c>
      <c r="R66" s="1000"/>
      <c r="S66" s="1000"/>
      <c r="T66" s="1000"/>
      <c r="U66" s="1001"/>
      <c r="V66" s="999" t="s">
        <v>381</v>
      </c>
      <c r="W66" s="1000"/>
      <c r="X66" s="1000"/>
      <c r="Y66" s="1000"/>
      <c r="Z66" s="1001"/>
      <c r="AA66" s="999" t="s">
        <v>404</v>
      </c>
      <c r="AB66" s="1000"/>
      <c r="AC66" s="1000"/>
      <c r="AD66" s="1000"/>
      <c r="AE66" s="1001"/>
      <c r="AF66" s="1005" t="s">
        <v>405</v>
      </c>
      <c r="AG66" s="1006"/>
      <c r="AH66" s="1006"/>
      <c r="AI66" s="1006"/>
      <c r="AJ66" s="1007"/>
      <c r="AK66" s="999" t="s">
        <v>406</v>
      </c>
      <c r="AL66" s="994"/>
      <c r="AM66" s="994"/>
      <c r="AN66" s="994"/>
      <c r="AO66" s="995"/>
      <c r="AP66" s="999" t="s">
        <v>407</v>
      </c>
      <c r="AQ66" s="1000"/>
      <c r="AR66" s="1000"/>
      <c r="AS66" s="1000"/>
      <c r="AT66" s="1001"/>
      <c r="AU66" s="999" t="s">
        <v>408</v>
      </c>
      <c r="AV66" s="1000"/>
      <c r="AW66" s="1000"/>
      <c r="AX66" s="1000"/>
      <c r="AY66" s="1001"/>
      <c r="AZ66" s="999" t="s">
        <v>354</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t="s">
        <v>570</v>
      </c>
      <c r="C68" s="984"/>
      <c r="D68" s="984"/>
      <c r="E68" s="984"/>
      <c r="F68" s="984"/>
      <c r="G68" s="984"/>
      <c r="H68" s="984"/>
      <c r="I68" s="984"/>
      <c r="J68" s="984"/>
      <c r="K68" s="984"/>
      <c r="L68" s="984"/>
      <c r="M68" s="984"/>
      <c r="N68" s="984"/>
      <c r="O68" s="984"/>
      <c r="P68" s="985"/>
      <c r="Q68" s="986">
        <v>71975</v>
      </c>
      <c r="R68" s="980"/>
      <c r="S68" s="980"/>
      <c r="T68" s="980"/>
      <c r="U68" s="980"/>
      <c r="V68" s="980">
        <v>104852</v>
      </c>
      <c r="W68" s="980"/>
      <c r="X68" s="980"/>
      <c r="Y68" s="980"/>
      <c r="Z68" s="980"/>
      <c r="AA68" s="980">
        <v>-32877</v>
      </c>
      <c r="AB68" s="980"/>
      <c r="AC68" s="980"/>
      <c r="AD68" s="980"/>
      <c r="AE68" s="980"/>
      <c r="AF68" s="980">
        <v>-32877</v>
      </c>
      <c r="AG68" s="980"/>
      <c r="AH68" s="980"/>
      <c r="AI68" s="980"/>
      <c r="AJ68" s="980"/>
      <c r="AK68" s="980">
        <v>295</v>
      </c>
      <c r="AL68" s="980"/>
      <c r="AM68" s="980"/>
      <c r="AN68" s="980"/>
      <c r="AO68" s="980"/>
      <c r="AP68" s="980" t="s">
        <v>604</v>
      </c>
      <c r="AQ68" s="980"/>
      <c r="AR68" s="980"/>
      <c r="AS68" s="980"/>
      <c r="AT68" s="980"/>
      <c r="AU68" s="980" t="s">
        <v>604</v>
      </c>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376</v>
      </c>
      <c r="B88" s="942" t="s">
        <v>409</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-32877</v>
      </c>
      <c r="AG88" s="957"/>
      <c r="AH88" s="957"/>
      <c r="AI88" s="957"/>
      <c r="AJ88" s="957"/>
      <c r="AK88" s="961"/>
      <c r="AL88" s="961"/>
      <c r="AM88" s="961"/>
      <c r="AN88" s="961"/>
      <c r="AO88" s="961"/>
      <c r="AP88" s="957" t="s">
        <v>604</v>
      </c>
      <c r="AQ88" s="957"/>
      <c r="AR88" s="957"/>
      <c r="AS88" s="957"/>
      <c r="AT88" s="957"/>
      <c r="AU88" s="957" t="s">
        <v>604</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2" t="s">
        <v>410</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48431</v>
      </c>
      <c r="CS102" s="949"/>
      <c r="CT102" s="949"/>
      <c r="CU102" s="949"/>
      <c r="CV102" s="950"/>
      <c r="CW102" s="948">
        <v>372</v>
      </c>
      <c r="CX102" s="949"/>
      <c r="CY102" s="949"/>
      <c r="CZ102" s="949"/>
      <c r="DA102" s="950"/>
      <c r="DB102" s="948">
        <v>100</v>
      </c>
      <c r="DC102" s="949"/>
      <c r="DD102" s="949"/>
      <c r="DE102" s="949"/>
      <c r="DF102" s="950"/>
      <c r="DG102" s="948" t="s">
        <v>604</v>
      </c>
      <c r="DH102" s="949"/>
      <c r="DI102" s="949"/>
      <c r="DJ102" s="949"/>
      <c r="DK102" s="950"/>
      <c r="DL102" s="948">
        <v>397</v>
      </c>
      <c r="DM102" s="949"/>
      <c r="DN102" s="949"/>
      <c r="DO102" s="949"/>
      <c r="DP102" s="950"/>
      <c r="DQ102" s="948" t="s">
        <v>604</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411</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412</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415</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416</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418</v>
      </c>
      <c r="AB109" s="892"/>
      <c r="AC109" s="892"/>
      <c r="AD109" s="892"/>
      <c r="AE109" s="893"/>
      <c r="AF109" s="894" t="s">
        <v>310</v>
      </c>
      <c r="AG109" s="892"/>
      <c r="AH109" s="892"/>
      <c r="AI109" s="892"/>
      <c r="AJ109" s="893"/>
      <c r="AK109" s="894" t="s">
        <v>309</v>
      </c>
      <c r="AL109" s="892"/>
      <c r="AM109" s="892"/>
      <c r="AN109" s="892"/>
      <c r="AO109" s="893"/>
      <c r="AP109" s="894" t="s">
        <v>419</v>
      </c>
      <c r="AQ109" s="892"/>
      <c r="AR109" s="892"/>
      <c r="AS109" s="892"/>
      <c r="AT109" s="923"/>
      <c r="AU109" s="891" t="s">
        <v>417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418</v>
      </c>
      <c r="BR109" s="892"/>
      <c r="BS109" s="892"/>
      <c r="BT109" s="892"/>
      <c r="BU109" s="893"/>
      <c r="BV109" s="894" t="s">
        <v>310</v>
      </c>
      <c r="BW109" s="892"/>
      <c r="BX109" s="892"/>
      <c r="BY109" s="892"/>
      <c r="BZ109" s="893"/>
      <c r="CA109" s="894" t="s">
        <v>309</v>
      </c>
      <c r="CB109" s="892"/>
      <c r="CC109" s="892"/>
      <c r="CD109" s="892"/>
      <c r="CE109" s="893"/>
      <c r="CF109" s="930" t="s">
        <v>419</v>
      </c>
      <c r="CG109" s="930"/>
      <c r="CH109" s="930"/>
      <c r="CI109" s="930"/>
      <c r="CJ109" s="930"/>
      <c r="CK109" s="894" t="s">
        <v>420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418</v>
      </c>
      <c r="DH109" s="892"/>
      <c r="DI109" s="892"/>
      <c r="DJ109" s="892"/>
      <c r="DK109" s="893"/>
      <c r="DL109" s="894" t="s">
        <v>310</v>
      </c>
      <c r="DM109" s="892"/>
      <c r="DN109" s="892"/>
      <c r="DO109" s="892"/>
      <c r="DP109" s="893"/>
      <c r="DQ109" s="894" t="s">
        <v>309</v>
      </c>
      <c r="DR109" s="892"/>
      <c r="DS109" s="892"/>
      <c r="DT109" s="892"/>
      <c r="DU109" s="893"/>
      <c r="DV109" s="894" t="s">
        <v>419</v>
      </c>
      <c r="DW109" s="892"/>
      <c r="DX109" s="892"/>
      <c r="DY109" s="892"/>
      <c r="DZ109" s="923"/>
    </row>
    <row r="110" spans="1:131" s="235" customFormat="1" ht="26.25" customHeight="1" x14ac:dyDescent="0.2">
      <c r="A110" s="792" t="s">
        <v>421</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119442420</v>
      </c>
      <c r="AB110" s="885"/>
      <c r="AC110" s="885"/>
      <c r="AD110" s="885"/>
      <c r="AE110" s="886"/>
      <c r="AF110" s="887">
        <v>111144384</v>
      </c>
      <c r="AG110" s="885"/>
      <c r="AH110" s="885"/>
      <c r="AI110" s="885"/>
      <c r="AJ110" s="886"/>
      <c r="AK110" s="887">
        <v>103838243</v>
      </c>
      <c r="AL110" s="885"/>
      <c r="AM110" s="885"/>
      <c r="AN110" s="885"/>
      <c r="AO110" s="886"/>
      <c r="AP110" s="888">
        <v>32.200000000000003</v>
      </c>
      <c r="AQ110" s="889"/>
      <c r="AR110" s="889"/>
      <c r="AS110" s="889"/>
      <c r="AT110" s="890"/>
      <c r="AU110" s="924" t="s">
        <v>71</v>
      </c>
      <c r="AV110" s="925"/>
      <c r="AW110" s="925"/>
      <c r="AX110" s="925"/>
      <c r="AY110" s="925"/>
      <c r="AZ110" s="847" t="s">
        <v>422</v>
      </c>
      <c r="BA110" s="793"/>
      <c r="BB110" s="793"/>
      <c r="BC110" s="793"/>
      <c r="BD110" s="793"/>
      <c r="BE110" s="793"/>
      <c r="BF110" s="793"/>
      <c r="BG110" s="793"/>
      <c r="BH110" s="793"/>
      <c r="BI110" s="793"/>
      <c r="BJ110" s="793"/>
      <c r="BK110" s="793"/>
      <c r="BL110" s="793"/>
      <c r="BM110" s="793"/>
      <c r="BN110" s="793"/>
      <c r="BO110" s="793"/>
      <c r="BP110" s="794"/>
      <c r="BQ110" s="848">
        <v>1375859464</v>
      </c>
      <c r="BR110" s="830"/>
      <c r="BS110" s="830"/>
      <c r="BT110" s="830"/>
      <c r="BU110" s="830"/>
      <c r="BV110" s="830">
        <v>1355245716</v>
      </c>
      <c r="BW110" s="830"/>
      <c r="BX110" s="830"/>
      <c r="BY110" s="830"/>
      <c r="BZ110" s="830"/>
      <c r="CA110" s="830">
        <v>1344487395</v>
      </c>
      <c r="CB110" s="830"/>
      <c r="CC110" s="830"/>
      <c r="CD110" s="830"/>
      <c r="CE110" s="830"/>
      <c r="CF110" s="857">
        <v>416.8</v>
      </c>
      <c r="CG110" s="858"/>
      <c r="CH110" s="858"/>
      <c r="CI110" s="858"/>
      <c r="CJ110" s="858"/>
      <c r="CK110" s="920" t="s">
        <v>423</v>
      </c>
      <c r="CL110" s="804"/>
      <c r="CM110" s="881" t="s">
        <v>424</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425</v>
      </c>
      <c r="DH110" s="830"/>
      <c r="DI110" s="830"/>
      <c r="DJ110" s="830"/>
      <c r="DK110" s="830"/>
      <c r="DL110" s="830" t="s">
        <v>426</v>
      </c>
      <c r="DM110" s="830"/>
      <c r="DN110" s="830"/>
      <c r="DO110" s="830"/>
      <c r="DP110" s="830"/>
      <c r="DQ110" s="830" t="s">
        <v>425</v>
      </c>
      <c r="DR110" s="830"/>
      <c r="DS110" s="830"/>
      <c r="DT110" s="830"/>
      <c r="DU110" s="830"/>
      <c r="DV110" s="831" t="s">
        <v>427</v>
      </c>
      <c r="DW110" s="831"/>
      <c r="DX110" s="831"/>
      <c r="DY110" s="831"/>
      <c r="DZ110" s="832"/>
    </row>
    <row r="111" spans="1:131" s="235" customFormat="1" ht="26.25" customHeight="1" x14ac:dyDescent="0.2">
      <c r="A111" s="759" t="s">
        <v>428</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425</v>
      </c>
      <c r="AB111" s="914"/>
      <c r="AC111" s="914"/>
      <c r="AD111" s="914"/>
      <c r="AE111" s="915"/>
      <c r="AF111" s="916" t="s">
        <v>425</v>
      </c>
      <c r="AG111" s="914"/>
      <c r="AH111" s="914"/>
      <c r="AI111" s="914"/>
      <c r="AJ111" s="915"/>
      <c r="AK111" s="916" t="s">
        <v>368</v>
      </c>
      <c r="AL111" s="914"/>
      <c r="AM111" s="914"/>
      <c r="AN111" s="914"/>
      <c r="AO111" s="915"/>
      <c r="AP111" s="917" t="s">
        <v>429</v>
      </c>
      <c r="AQ111" s="918"/>
      <c r="AR111" s="918"/>
      <c r="AS111" s="918"/>
      <c r="AT111" s="919"/>
      <c r="AU111" s="926"/>
      <c r="AV111" s="927"/>
      <c r="AW111" s="927"/>
      <c r="AX111" s="927"/>
      <c r="AY111" s="927"/>
      <c r="AZ111" s="800" t="s">
        <v>430</v>
      </c>
      <c r="BA111" s="735"/>
      <c r="BB111" s="735"/>
      <c r="BC111" s="735"/>
      <c r="BD111" s="735"/>
      <c r="BE111" s="735"/>
      <c r="BF111" s="735"/>
      <c r="BG111" s="735"/>
      <c r="BH111" s="735"/>
      <c r="BI111" s="735"/>
      <c r="BJ111" s="735"/>
      <c r="BK111" s="735"/>
      <c r="BL111" s="735"/>
      <c r="BM111" s="735"/>
      <c r="BN111" s="735"/>
      <c r="BO111" s="735"/>
      <c r="BP111" s="736"/>
      <c r="BQ111" s="801">
        <v>3626744</v>
      </c>
      <c r="BR111" s="802"/>
      <c r="BS111" s="802"/>
      <c r="BT111" s="802"/>
      <c r="BU111" s="802"/>
      <c r="BV111" s="802">
        <v>2794067</v>
      </c>
      <c r="BW111" s="802"/>
      <c r="BX111" s="802"/>
      <c r="BY111" s="802"/>
      <c r="BZ111" s="802"/>
      <c r="CA111" s="802">
        <v>2070876</v>
      </c>
      <c r="CB111" s="802"/>
      <c r="CC111" s="802"/>
      <c r="CD111" s="802"/>
      <c r="CE111" s="802"/>
      <c r="CF111" s="866">
        <v>0.6</v>
      </c>
      <c r="CG111" s="867"/>
      <c r="CH111" s="867"/>
      <c r="CI111" s="867"/>
      <c r="CJ111" s="867"/>
      <c r="CK111" s="921"/>
      <c r="CL111" s="806"/>
      <c r="CM111" s="809" t="s">
        <v>431</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425</v>
      </c>
      <c r="DH111" s="802"/>
      <c r="DI111" s="802"/>
      <c r="DJ111" s="802"/>
      <c r="DK111" s="802"/>
      <c r="DL111" s="802" t="s">
        <v>425</v>
      </c>
      <c r="DM111" s="802"/>
      <c r="DN111" s="802"/>
      <c r="DO111" s="802"/>
      <c r="DP111" s="802"/>
      <c r="DQ111" s="802" t="s">
        <v>368</v>
      </c>
      <c r="DR111" s="802"/>
      <c r="DS111" s="802"/>
      <c r="DT111" s="802"/>
      <c r="DU111" s="802"/>
      <c r="DV111" s="779" t="s">
        <v>432</v>
      </c>
      <c r="DW111" s="779"/>
      <c r="DX111" s="779"/>
      <c r="DY111" s="779"/>
      <c r="DZ111" s="780"/>
    </row>
    <row r="112" spans="1:131" s="235" customFormat="1" ht="26.25" customHeight="1" x14ac:dyDescent="0.2">
      <c r="A112" s="906" t="s">
        <v>433</v>
      </c>
      <c r="B112" s="907"/>
      <c r="C112" s="735" t="s">
        <v>434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868033</v>
      </c>
      <c r="AB112" s="765"/>
      <c r="AC112" s="765"/>
      <c r="AD112" s="765"/>
      <c r="AE112" s="766"/>
      <c r="AF112" s="767">
        <v>1018033</v>
      </c>
      <c r="AG112" s="765"/>
      <c r="AH112" s="765"/>
      <c r="AI112" s="765"/>
      <c r="AJ112" s="766"/>
      <c r="AK112" s="767">
        <v>1118033</v>
      </c>
      <c r="AL112" s="765"/>
      <c r="AM112" s="765"/>
      <c r="AN112" s="765"/>
      <c r="AO112" s="766"/>
      <c r="AP112" s="812">
        <v>0.3</v>
      </c>
      <c r="AQ112" s="813"/>
      <c r="AR112" s="813"/>
      <c r="AS112" s="813"/>
      <c r="AT112" s="814"/>
      <c r="AU112" s="926"/>
      <c r="AV112" s="927"/>
      <c r="AW112" s="927"/>
      <c r="AX112" s="927"/>
      <c r="AY112" s="927"/>
      <c r="AZ112" s="800" t="s">
        <v>435</v>
      </c>
      <c r="BA112" s="735"/>
      <c r="BB112" s="735"/>
      <c r="BC112" s="735"/>
      <c r="BD112" s="735"/>
      <c r="BE112" s="735"/>
      <c r="BF112" s="735"/>
      <c r="BG112" s="735"/>
      <c r="BH112" s="735"/>
      <c r="BI112" s="735"/>
      <c r="BJ112" s="735"/>
      <c r="BK112" s="735"/>
      <c r="BL112" s="735"/>
      <c r="BM112" s="735"/>
      <c r="BN112" s="735"/>
      <c r="BO112" s="735"/>
      <c r="BP112" s="736"/>
      <c r="BQ112" s="801">
        <v>70174472</v>
      </c>
      <c r="BR112" s="802"/>
      <c r="BS112" s="802"/>
      <c r="BT112" s="802"/>
      <c r="BU112" s="802"/>
      <c r="BV112" s="802">
        <v>67649952</v>
      </c>
      <c r="BW112" s="802"/>
      <c r="BX112" s="802"/>
      <c r="BY112" s="802"/>
      <c r="BZ112" s="802"/>
      <c r="CA112" s="802">
        <v>65680003</v>
      </c>
      <c r="CB112" s="802"/>
      <c r="CC112" s="802"/>
      <c r="CD112" s="802"/>
      <c r="CE112" s="802"/>
      <c r="CF112" s="866">
        <v>20.399999999999999</v>
      </c>
      <c r="CG112" s="867"/>
      <c r="CH112" s="867"/>
      <c r="CI112" s="867"/>
      <c r="CJ112" s="867"/>
      <c r="CK112" s="921"/>
      <c r="CL112" s="806"/>
      <c r="CM112" s="809" t="s">
        <v>436</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2099032</v>
      </c>
      <c r="DH112" s="802"/>
      <c r="DI112" s="802"/>
      <c r="DJ112" s="802"/>
      <c r="DK112" s="802"/>
      <c r="DL112" s="802">
        <v>1448502</v>
      </c>
      <c r="DM112" s="802"/>
      <c r="DN112" s="802"/>
      <c r="DO112" s="802"/>
      <c r="DP112" s="802"/>
      <c r="DQ112" s="802">
        <v>910462</v>
      </c>
      <c r="DR112" s="802"/>
      <c r="DS112" s="802"/>
      <c r="DT112" s="802"/>
      <c r="DU112" s="802"/>
      <c r="DV112" s="779">
        <v>0.3</v>
      </c>
      <c r="DW112" s="779"/>
      <c r="DX112" s="779"/>
      <c r="DY112" s="779"/>
      <c r="DZ112" s="780"/>
    </row>
    <row r="113" spans="1:130" s="235" customFormat="1" ht="26.25" customHeight="1" x14ac:dyDescent="0.2">
      <c r="A113" s="908"/>
      <c r="B113" s="909"/>
      <c r="C113" s="735" t="s">
        <v>437</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10178527</v>
      </c>
      <c r="AB113" s="765"/>
      <c r="AC113" s="765"/>
      <c r="AD113" s="765"/>
      <c r="AE113" s="766"/>
      <c r="AF113" s="767">
        <v>9717701</v>
      </c>
      <c r="AG113" s="765"/>
      <c r="AH113" s="765"/>
      <c r="AI113" s="765"/>
      <c r="AJ113" s="766"/>
      <c r="AK113" s="767">
        <v>10134622</v>
      </c>
      <c r="AL113" s="765"/>
      <c r="AM113" s="765"/>
      <c r="AN113" s="765"/>
      <c r="AO113" s="766"/>
      <c r="AP113" s="812">
        <v>3.1</v>
      </c>
      <c r="AQ113" s="813"/>
      <c r="AR113" s="813"/>
      <c r="AS113" s="813"/>
      <c r="AT113" s="814"/>
      <c r="AU113" s="926"/>
      <c r="AV113" s="927"/>
      <c r="AW113" s="927"/>
      <c r="AX113" s="927"/>
      <c r="AY113" s="927"/>
      <c r="AZ113" s="800" t="s">
        <v>438</v>
      </c>
      <c r="BA113" s="735"/>
      <c r="BB113" s="735"/>
      <c r="BC113" s="735"/>
      <c r="BD113" s="735"/>
      <c r="BE113" s="735"/>
      <c r="BF113" s="735"/>
      <c r="BG113" s="735"/>
      <c r="BH113" s="735"/>
      <c r="BI113" s="735"/>
      <c r="BJ113" s="735"/>
      <c r="BK113" s="735"/>
      <c r="BL113" s="735"/>
      <c r="BM113" s="735"/>
      <c r="BN113" s="735"/>
      <c r="BO113" s="735"/>
      <c r="BP113" s="736"/>
      <c r="BQ113" s="801" t="s">
        <v>368</v>
      </c>
      <c r="BR113" s="802"/>
      <c r="BS113" s="802"/>
      <c r="BT113" s="802"/>
      <c r="BU113" s="802"/>
      <c r="BV113" s="802" t="s">
        <v>426</v>
      </c>
      <c r="BW113" s="802"/>
      <c r="BX113" s="802"/>
      <c r="BY113" s="802"/>
      <c r="BZ113" s="802"/>
      <c r="CA113" s="802" t="s">
        <v>425</v>
      </c>
      <c r="CB113" s="802"/>
      <c r="CC113" s="802"/>
      <c r="CD113" s="802"/>
      <c r="CE113" s="802"/>
      <c r="CF113" s="866" t="s">
        <v>425</v>
      </c>
      <c r="CG113" s="867"/>
      <c r="CH113" s="867"/>
      <c r="CI113" s="867"/>
      <c r="CJ113" s="867"/>
      <c r="CK113" s="921"/>
      <c r="CL113" s="806"/>
      <c r="CM113" s="809" t="s">
        <v>439</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1527712</v>
      </c>
      <c r="DH113" s="802"/>
      <c r="DI113" s="802"/>
      <c r="DJ113" s="802"/>
      <c r="DK113" s="802"/>
      <c r="DL113" s="802">
        <v>1345565</v>
      </c>
      <c r="DM113" s="802"/>
      <c r="DN113" s="802"/>
      <c r="DO113" s="802"/>
      <c r="DP113" s="802"/>
      <c r="DQ113" s="802">
        <v>1160414</v>
      </c>
      <c r="DR113" s="802"/>
      <c r="DS113" s="802"/>
      <c r="DT113" s="802"/>
      <c r="DU113" s="802"/>
      <c r="DV113" s="779">
        <v>0.4</v>
      </c>
      <c r="DW113" s="779"/>
      <c r="DX113" s="779"/>
      <c r="DY113" s="779"/>
      <c r="DZ113" s="780"/>
    </row>
    <row r="114" spans="1:130" s="235" customFormat="1" ht="26.25" customHeight="1" x14ac:dyDescent="0.2">
      <c r="A114" s="908"/>
      <c r="B114" s="909"/>
      <c r="C114" s="735" t="s">
        <v>440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425</v>
      </c>
      <c r="AB114" s="765"/>
      <c r="AC114" s="765"/>
      <c r="AD114" s="765"/>
      <c r="AE114" s="766"/>
      <c r="AF114" s="767" t="s">
        <v>368</v>
      </c>
      <c r="AG114" s="765"/>
      <c r="AH114" s="765"/>
      <c r="AI114" s="765"/>
      <c r="AJ114" s="766"/>
      <c r="AK114" s="767" t="s">
        <v>425</v>
      </c>
      <c r="AL114" s="765"/>
      <c r="AM114" s="765"/>
      <c r="AN114" s="765"/>
      <c r="AO114" s="766"/>
      <c r="AP114" s="812" t="s">
        <v>425</v>
      </c>
      <c r="AQ114" s="813"/>
      <c r="AR114" s="813"/>
      <c r="AS114" s="813"/>
      <c r="AT114" s="814"/>
      <c r="AU114" s="926"/>
      <c r="AV114" s="927"/>
      <c r="AW114" s="927"/>
      <c r="AX114" s="927"/>
      <c r="AY114" s="927"/>
      <c r="AZ114" s="800" t="s">
        <v>441</v>
      </c>
      <c r="BA114" s="735"/>
      <c r="BB114" s="735"/>
      <c r="BC114" s="735"/>
      <c r="BD114" s="735"/>
      <c r="BE114" s="735"/>
      <c r="BF114" s="735"/>
      <c r="BG114" s="735"/>
      <c r="BH114" s="735"/>
      <c r="BI114" s="735"/>
      <c r="BJ114" s="735"/>
      <c r="BK114" s="735"/>
      <c r="BL114" s="735"/>
      <c r="BM114" s="735"/>
      <c r="BN114" s="735"/>
      <c r="BO114" s="735"/>
      <c r="BP114" s="736"/>
      <c r="BQ114" s="801">
        <v>176003154</v>
      </c>
      <c r="BR114" s="802"/>
      <c r="BS114" s="802"/>
      <c r="BT114" s="802"/>
      <c r="BU114" s="802"/>
      <c r="BV114" s="802">
        <v>166113224</v>
      </c>
      <c r="BW114" s="802"/>
      <c r="BX114" s="802"/>
      <c r="BY114" s="802"/>
      <c r="BZ114" s="802"/>
      <c r="CA114" s="802">
        <v>161926181</v>
      </c>
      <c r="CB114" s="802"/>
      <c r="CC114" s="802"/>
      <c r="CD114" s="802"/>
      <c r="CE114" s="802"/>
      <c r="CF114" s="866">
        <v>50.2</v>
      </c>
      <c r="CG114" s="867"/>
      <c r="CH114" s="867"/>
      <c r="CI114" s="867"/>
      <c r="CJ114" s="867"/>
      <c r="CK114" s="921"/>
      <c r="CL114" s="806"/>
      <c r="CM114" s="809" t="s">
        <v>442</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425</v>
      </c>
      <c r="DH114" s="802"/>
      <c r="DI114" s="802"/>
      <c r="DJ114" s="802"/>
      <c r="DK114" s="802"/>
      <c r="DL114" s="802" t="s">
        <v>425</v>
      </c>
      <c r="DM114" s="802"/>
      <c r="DN114" s="802"/>
      <c r="DO114" s="802"/>
      <c r="DP114" s="802"/>
      <c r="DQ114" s="802" t="s">
        <v>425</v>
      </c>
      <c r="DR114" s="802"/>
      <c r="DS114" s="802"/>
      <c r="DT114" s="802"/>
      <c r="DU114" s="802"/>
      <c r="DV114" s="779" t="s">
        <v>368</v>
      </c>
      <c r="DW114" s="779"/>
      <c r="DX114" s="779"/>
      <c r="DY114" s="779"/>
      <c r="DZ114" s="780"/>
    </row>
    <row r="115" spans="1:130" s="235" customFormat="1" ht="26.25" customHeight="1" x14ac:dyDescent="0.2">
      <c r="A115" s="908"/>
      <c r="B115" s="909"/>
      <c r="C115" s="735" t="s">
        <v>443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904456</v>
      </c>
      <c r="AB115" s="765"/>
      <c r="AC115" s="765"/>
      <c r="AD115" s="765"/>
      <c r="AE115" s="766"/>
      <c r="AF115" s="767">
        <v>886226</v>
      </c>
      <c r="AG115" s="765"/>
      <c r="AH115" s="765"/>
      <c r="AI115" s="765"/>
      <c r="AJ115" s="766"/>
      <c r="AK115" s="767">
        <v>793429</v>
      </c>
      <c r="AL115" s="765"/>
      <c r="AM115" s="765"/>
      <c r="AN115" s="765"/>
      <c r="AO115" s="766"/>
      <c r="AP115" s="812">
        <v>0.2</v>
      </c>
      <c r="AQ115" s="813"/>
      <c r="AR115" s="813"/>
      <c r="AS115" s="813"/>
      <c r="AT115" s="814"/>
      <c r="AU115" s="926"/>
      <c r="AV115" s="927"/>
      <c r="AW115" s="927"/>
      <c r="AX115" s="927"/>
      <c r="AY115" s="927"/>
      <c r="AZ115" s="800" t="s">
        <v>444</v>
      </c>
      <c r="BA115" s="735"/>
      <c r="BB115" s="735"/>
      <c r="BC115" s="735"/>
      <c r="BD115" s="735"/>
      <c r="BE115" s="735"/>
      <c r="BF115" s="735"/>
      <c r="BG115" s="735"/>
      <c r="BH115" s="735"/>
      <c r="BI115" s="735"/>
      <c r="BJ115" s="735"/>
      <c r="BK115" s="735"/>
      <c r="BL115" s="735"/>
      <c r="BM115" s="735"/>
      <c r="BN115" s="735"/>
      <c r="BO115" s="735"/>
      <c r="BP115" s="736"/>
      <c r="BQ115" s="801">
        <v>145208</v>
      </c>
      <c r="BR115" s="802"/>
      <c r="BS115" s="802"/>
      <c r="BT115" s="802"/>
      <c r="BU115" s="802"/>
      <c r="BV115" s="802">
        <v>147118</v>
      </c>
      <c r="BW115" s="802"/>
      <c r="BX115" s="802"/>
      <c r="BY115" s="802"/>
      <c r="BZ115" s="802"/>
      <c r="CA115" s="802">
        <v>37817</v>
      </c>
      <c r="CB115" s="802"/>
      <c r="CC115" s="802"/>
      <c r="CD115" s="802"/>
      <c r="CE115" s="802"/>
      <c r="CF115" s="866">
        <v>0</v>
      </c>
      <c r="CG115" s="867"/>
      <c r="CH115" s="867"/>
      <c r="CI115" s="867"/>
      <c r="CJ115" s="867"/>
      <c r="CK115" s="921"/>
      <c r="CL115" s="806"/>
      <c r="CM115" s="800" t="s">
        <v>445</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425</v>
      </c>
      <c r="DH115" s="802"/>
      <c r="DI115" s="802"/>
      <c r="DJ115" s="802"/>
      <c r="DK115" s="802"/>
      <c r="DL115" s="802" t="s">
        <v>426</v>
      </c>
      <c r="DM115" s="802"/>
      <c r="DN115" s="802"/>
      <c r="DO115" s="802"/>
      <c r="DP115" s="802"/>
      <c r="DQ115" s="802" t="s">
        <v>368</v>
      </c>
      <c r="DR115" s="802"/>
      <c r="DS115" s="802"/>
      <c r="DT115" s="802"/>
      <c r="DU115" s="802"/>
      <c r="DV115" s="779" t="s">
        <v>425</v>
      </c>
      <c r="DW115" s="779"/>
      <c r="DX115" s="779"/>
      <c r="DY115" s="779"/>
      <c r="DZ115" s="780"/>
    </row>
    <row r="116" spans="1:130" s="235" customFormat="1" ht="26.25" customHeight="1" x14ac:dyDescent="0.2">
      <c r="A116" s="910"/>
      <c r="B116" s="911"/>
      <c r="C116" s="871" t="s">
        <v>446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467</v>
      </c>
      <c r="AB116" s="765"/>
      <c r="AC116" s="765"/>
      <c r="AD116" s="765"/>
      <c r="AE116" s="766"/>
      <c r="AF116" s="767">
        <v>481</v>
      </c>
      <c r="AG116" s="765"/>
      <c r="AH116" s="765"/>
      <c r="AI116" s="765"/>
      <c r="AJ116" s="766"/>
      <c r="AK116" s="767">
        <v>530</v>
      </c>
      <c r="AL116" s="765"/>
      <c r="AM116" s="765"/>
      <c r="AN116" s="765"/>
      <c r="AO116" s="766"/>
      <c r="AP116" s="812">
        <v>0</v>
      </c>
      <c r="AQ116" s="813"/>
      <c r="AR116" s="813"/>
      <c r="AS116" s="813"/>
      <c r="AT116" s="814"/>
      <c r="AU116" s="926"/>
      <c r="AV116" s="927"/>
      <c r="AW116" s="927"/>
      <c r="AX116" s="927"/>
      <c r="AY116" s="927"/>
      <c r="AZ116" s="854" t="s">
        <v>447</v>
      </c>
      <c r="BA116" s="855"/>
      <c r="BB116" s="855"/>
      <c r="BC116" s="855"/>
      <c r="BD116" s="855"/>
      <c r="BE116" s="855"/>
      <c r="BF116" s="855"/>
      <c r="BG116" s="855"/>
      <c r="BH116" s="855"/>
      <c r="BI116" s="855"/>
      <c r="BJ116" s="855"/>
      <c r="BK116" s="855"/>
      <c r="BL116" s="855"/>
      <c r="BM116" s="855"/>
      <c r="BN116" s="855"/>
      <c r="BO116" s="855"/>
      <c r="BP116" s="856"/>
      <c r="BQ116" s="801" t="s">
        <v>425</v>
      </c>
      <c r="BR116" s="802"/>
      <c r="BS116" s="802"/>
      <c r="BT116" s="802"/>
      <c r="BU116" s="802"/>
      <c r="BV116" s="802" t="s">
        <v>368</v>
      </c>
      <c r="BW116" s="802"/>
      <c r="BX116" s="802"/>
      <c r="BY116" s="802"/>
      <c r="BZ116" s="802"/>
      <c r="CA116" s="802" t="s">
        <v>426</v>
      </c>
      <c r="CB116" s="802"/>
      <c r="CC116" s="802"/>
      <c r="CD116" s="802"/>
      <c r="CE116" s="802"/>
      <c r="CF116" s="866" t="s">
        <v>426</v>
      </c>
      <c r="CG116" s="867"/>
      <c r="CH116" s="867"/>
      <c r="CI116" s="867"/>
      <c r="CJ116" s="867"/>
      <c r="CK116" s="921"/>
      <c r="CL116" s="806"/>
      <c r="CM116" s="809" t="s">
        <v>448</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432</v>
      </c>
      <c r="DH116" s="802"/>
      <c r="DI116" s="802"/>
      <c r="DJ116" s="802"/>
      <c r="DK116" s="802"/>
      <c r="DL116" s="802" t="s">
        <v>425</v>
      </c>
      <c r="DM116" s="802"/>
      <c r="DN116" s="802"/>
      <c r="DO116" s="802"/>
      <c r="DP116" s="802"/>
      <c r="DQ116" s="802" t="s">
        <v>368</v>
      </c>
      <c r="DR116" s="802"/>
      <c r="DS116" s="802"/>
      <c r="DT116" s="802"/>
      <c r="DU116" s="802"/>
      <c r="DV116" s="779" t="s">
        <v>425</v>
      </c>
      <c r="DW116" s="779"/>
      <c r="DX116" s="779"/>
      <c r="DY116" s="779"/>
      <c r="DZ116" s="780"/>
    </row>
    <row r="117" spans="1:130" s="235" customFormat="1" ht="26.25" customHeight="1" x14ac:dyDescent="0.2">
      <c r="A117" s="891" t="s">
        <v>156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449</v>
      </c>
      <c r="Z117" s="893"/>
      <c r="AA117" s="898">
        <v>131393903</v>
      </c>
      <c r="AB117" s="899"/>
      <c r="AC117" s="899"/>
      <c r="AD117" s="899"/>
      <c r="AE117" s="900"/>
      <c r="AF117" s="901">
        <v>122766825</v>
      </c>
      <c r="AG117" s="899"/>
      <c r="AH117" s="899"/>
      <c r="AI117" s="899"/>
      <c r="AJ117" s="900"/>
      <c r="AK117" s="901">
        <v>115884857</v>
      </c>
      <c r="AL117" s="899"/>
      <c r="AM117" s="899"/>
      <c r="AN117" s="899"/>
      <c r="AO117" s="900"/>
      <c r="AP117" s="902"/>
      <c r="AQ117" s="903"/>
      <c r="AR117" s="903"/>
      <c r="AS117" s="903"/>
      <c r="AT117" s="904"/>
      <c r="AU117" s="926"/>
      <c r="AV117" s="927"/>
      <c r="AW117" s="927"/>
      <c r="AX117" s="927"/>
      <c r="AY117" s="927"/>
      <c r="AZ117" s="800" t="s">
        <v>450</v>
      </c>
      <c r="BA117" s="735"/>
      <c r="BB117" s="735"/>
      <c r="BC117" s="735"/>
      <c r="BD117" s="735"/>
      <c r="BE117" s="735"/>
      <c r="BF117" s="735"/>
      <c r="BG117" s="735"/>
      <c r="BH117" s="735"/>
      <c r="BI117" s="735"/>
      <c r="BJ117" s="735"/>
      <c r="BK117" s="735"/>
      <c r="BL117" s="735"/>
      <c r="BM117" s="735"/>
      <c r="BN117" s="735"/>
      <c r="BO117" s="735"/>
      <c r="BP117" s="736"/>
      <c r="BQ117" s="801" t="s">
        <v>432</v>
      </c>
      <c r="BR117" s="802"/>
      <c r="BS117" s="802"/>
      <c r="BT117" s="802"/>
      <c r="BU117" s="802"/>
      <c r="BV117" s="802" t="s">
        <v>425</v>
      </c>
      <c r="BW117" s="802"/>
      <c r="BX117" s="802"/>
      <c r="BY117" s="802"/>
      <c r="BZ117" s="802"/>
      <c r="CA117" s="802" t="s">
        <v>426</v>
      </c>
      <c r="CB117" s="802"/>
      <c r="CC117" s="802"/>
      <c r="CD117" s="802"/>
      <c r="CE117" s="802"/>
      <c r="CF117" s="866" t="s">
        <v>425</v>
      </c>
      <c r="CG117" s="867"/>
      <c r="CH117" s="867"/>
      <c r="CI117" s="867"/>
      <c r="CJ117" s="867"/>
      <c r="CK117" s="921"/>
      <c r="CL117" s="806"/>
      <c r="CM117" s="809" t="s">
        <v>451</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425</v>
      </c>
      <c r="DH117" s="802"/>
      <c r="DI117" s="802"/>
      <c r="DJ117" s="802"/>
      <c r="DK117" s="802"/>
      <c r="DL117" s="802" t="s">
        <v>425</v>
      </c>
      <c r="DM117" s="802"/>
      <c r="DN117" s="802"/>
      <c r="DO117" s="802"/>
      <c r="DP117" s="802"/>
      <c r="DQ117" s="802" t="s">
        <v>425</v>
      </c>
      <c r="DR117" s="802"/>
      <c r="DS117" s="802"/>
      <c r="DT117" s="802"/>
      <c r="DU117" s="802"/>
      <c r="DV117" s="779" t="s">
        <v>425</v>
      </c>
      <c r="DW117" s="779"/>
      <c r="DX117" s="779"/>
      <c r="DY117" s="779"/>
      <c r="DZ117" s="780"/>
    </row>
    <row r="118" spans="1:130" s="235" customFormat="1" ht="26.25" customHeight="1" x14ac:dyDescent="0.2">
      <c r="A118" s="891" t="s">
        <v>420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418</v>
      </c>
      <c r="AB118" s="892"/>
      <c r="AC118" s="892"/>
      <c r="AD118" s="892"/>
      <c r="AE118" s="893"/>
      <c r="AF118" s="894" t="s">
        <v>310</v>
      </c>
      <c r="AG118" s="892"/>
      <c r="AH118" s="892"/>
      <c r="AI118" s="892"/>
      <c r="AJ118" s="893"/>
      <c r="AK118" s="894" t="s">
        <v>309</v>
      </c>
      <c r="AL118" s="892"/>
      <c r="AM118" s="892"/>
      <c r="AN118" s="892"/>
      <c r="AO118" s="893"/>
      <c r="AP118" s="895" t="s">
        <v>419</v>
      </c>
      <c r="AQ118" s="896"/>
      <c r="AR118" s="896"/>
      <c r="AS118" s="896"/>
      <c r="AT118" s="897"/>
      <c r="AU118" s="926"/>
      <c r="AV118" s="927"/>
      <c r="AW118" s="927"/>
      <c r="AX118" s="927"/>
      <c r="AY118" s="927"/>
      <c r="AZ118" s="870" t="s">
        <v>452</v>
      </c>
      <c r="BA118" s="871"/>
      <c r="BB118" s="871"/>
      <c r="BC118" s="871"/>
      <c r="BD118" s="871"/>
      <c r="BE118" s="871"/>
      <c r="BF118" s="871"/>
      <c r="BG118" s="871"/>
      <c r="BH118" s="871"/>
      <c r="BI118" s="871"/>
      <c r="BJ118" s="871"/>
      <c r="BK118" s="871"/>
      <c r="BL118" s="871"/>
      <c r="BM118" s="871"/>
      <c r="BN118" s="871"/>
      <c r="BO118" s="871"/>
      <c r="BP118" s="872"/>
      <c r="BQ118" s="853" t="s">
        <v>368</v>
      </c>
      <c r="BR118" s="833"/>
      <c r="BS118" s="833"/>
      <c r="BT118" s="833"/>
      <c r="BU118" s="833"/>
      <c r="BV118" s="833" t="s">
        <v>425</v>
      </c>
      <c r="BW118" s="833"/>
      <c r="BX118" s="833"/>
      <c r="BY118" s="833"/>
      <c r="BZ118" s="833"/>
      <c r="CA118" s="833" t="s">
        <v>427</v>
      </c>
      <c r="CB118" s="833"/>
      <c r="CC118" s="833"/>
      <c r="CD118" s="833"/>
      <c r="CE118" s="833"/>
      <c r="CF118" s="866" t="s">
        <v>425</v>
      </c>
      <c r="CG118" s="867"/>
      <c r="CH118" s="867"/>
      <c r="CI118" s="867"/>
      <c r="CJ118" s="867"/>
      <c r="CK118" s="921"/>
      <c r="CL118" s="806"/>
      <c r="CM118" s="809" t="s">
        <v>453</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432</v>
      </c>
      <c r="DH118" s="802"/>
      <c r="DI118" s="802"/>
      <c r="DJ118" s="802"/>
      <c r="DK118" s="802"/>
      <c r="DL118" s="802" t="s">
        <v>425</v>
      </c>
      <c r="DM118" s="802"/>
      <c r="DN118" s="802"/>
      <c r="DO118" s="802"/>
      <c r="DP118" s="802"/>
      <c r="DQ118" s="802" t="s">
        <v>427</v>
      </c>
      <c r="DR118" s="802"/>
      <c r="DS118" s="802"/>
      <c r="DT118" s="802"/>
      <c r="DU118" s="802"/>
      <c r="DV118" s="779" t="s">
        <v>425</v>
      </c>
      <c r="DW118" s="779"/>
      <c r="DX118" s="779"/>
      <c r="DY118" s="779"/>
      <c r="DZ118" s="780"/>
    </row>
    <row r="119" spans="1:130" s="235" customFormat="1" ht="26.25" customHeight="1" x14ac:dyDescent="0.2">
      <c r="A119" s="803" t="s">
        <v>423</v>
      </c>
      <c r="B119" s="804"/>
      <c r="C119" s="881" t="s">
        <v>424</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425</v>
      </c>
      <c r="AB119" s="885"/>
      <c r="AC119" s="885"/>
      <c r="AD119" s="885"/>
      <c r="AE119" s="886"/>
      <c r="AF119" s="887" t="s">
        <v>426</v>
      </c>
      <c r="AG119" s="885"/>
      <c r="AH119" s="885"/>
      <c r="AI119" s="885"/>
      <c r="AJ119" s="886"/>
      <c r="AK119" s="887" t="s">
        <v>425</v>
      </c>
      <c r="AL119" s="885"/>
      <c r="AM119" s="885"/>
      <c r="AN119" s="885"/>
      <c r="AO119" s="886"/>
      <c r="AP119" s="888" t="s">
        <v>368</v>
      </c>
      <c r="AQ119" s="889"/>
      <c r="AR119" s="889"/>
      <c r="AS119" s="889"/>
      <c r="AT119" s="890"/>
      <c r="AU119" s="928"/>
      <c r="AV119" s="929"/>
      <c r="AW119" s="929"/>
      <c r="AX119" s="929"/>
      <c r="AY119" s="929"/>
      <c r="AZ119" s="266" t="s">
        <v>156</v>
      </c>
      <c r="BA119" s="266"/>
      <c r="BB119" s="266"/>
      <c r="BC119" s="266"/>
      <c r="BD119" s="266"/>
      <c r="BE119" s="266"/>
      <c r="BF119" s="266"/>
      <c r="BG119" s="266"/>
      <c r="BH119" s="266"/>
      <c r="BI119" s="266"/>
      <c r="BJ119" s="266"/>
      <c r="BK119" s="266"/>
      <c r="BL119" s="266"/>
      <c r="BM119" s="266"/>
      <c r="BN119" s="266"/>
      <c r="BO119" s="868" t="s">
        <v>454</v>
      </c>
      <c r="BP119" s="869"/>
      <c r="BQ119" s="853">
        <v>1625809042</v>
      </c>
      <c r="BR119" s="833"/>
      <c r="BS119" s="833"/>
      <c r="BT119" s="833"/>
      <c r="BU119" s="833"/>
      <c r="BV119" s="833">
        <v>1591950077</v>
      </c>
      <c r="BW119" s="833"/>
      <c r="BX119" s="833"/>
      <c r="BY119" s="833"/>
      <c r="BZ119" s="833"/>
      <c r="CA119" s="833">
        <v>1574202272</v>
      </c>
      <c r="CB119" s="833"/>
      <c r="CC119" s="833"/>
      <c r="CD119" s="833"/>
      <c r="CE119" s="833"/>
      <c r="CF119" s="731"/>
      <c r="CG119" s="732"/>
      <c r="CH119" s="732"/>
      <c r="CI119" s="732"/>
      <c r="CJ119" s="822"/>
      <c r="CK119" s="922"/>
      <c r="CL119" s="808"/>
      <c r="CM119" s="826" t="s">
        <v>455</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425</v>
      </c>
      <c r="DH119" s="802"/>
      <c r="DI119" s="802"/>
      <c r="DJ119" s="802"/>
      <c r="DK119" s="802"/>
      <c r="DL119" s="802" t="s">
        <v>425</v>
      </c>
      <c r="DM119" s="802"/>
      <c r="DN119" s="802"/>
      <c r="DO119" s="802"/>
      <c r="DP119" s="802"/>
      <c r="DQ119" s="802" t="s">
        <v>432</v>
      </c>
      <c r="DR119" s="802"/>
      <c r="DS119" s="802"/>
      <c r="DT119" s="802"/>
      <c r="DU119" s="802"/>
      <c r="DV119" s="779" t="s">
        <v>426</v>
      </c>
      <c r="DW119" s="779"/>
      <c r="DX119" s="779"/>
      <c r="DY119" s="779"/>
      <c r="DZ119" s="780"/>
    </row>
    <row r="120" spans="1:130" s="235" customFormat="1" ht="26.25" customHeight="1" x14ac:dyDescent="0.2">
      <c r="A120" s="805"/>
      <c r="B120" s="806"/>
      <c r="C120" s="809" t="s">
        <v>431</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425</v>
      </c>
      <c r="AB120" s="765"/>
      <c r="AC120" s="765"/>
      <c r="AD120" s="765"/>
      <c r="AE120" s="766"/>
      <c r="AF120" s="767" t="s">
        <v>368</v>
      </c>
      <c r="AG120" s="765"/>
      <c r="AH120" s="765"/>
      <c r="AI120" s="765"/>
      <c r="AJ120" s="766"/>
      <c r="AK120" s="767" t="s">
        <v>432</v>
      </c>
      <c r="AL120" s="765"/>
      <c r="AM120" s="765"/>
      <c r="AN120" s="765"/>
      <c r="AO120" s="766"/>
      <c r="AP120" s="812" t="s">
        <v>426</v>
      </c>
      <c r="AQ120" s="813"/>
      <c r="AR120" s="813"/>
      <c r="AS120" s="813"/>
      <c r="AT120" s="814"/>
      <c r="AU120" s="873" t="s">
        <v>456</v>
      </c>
      <c r="AV120" s="874"/>
      <c r="AW120" s="874"/>
      <c r="AX120" s="874"/>
      <c r="AY120" s="875"/>
      <c r="AZ120" s="847" t="s">
        <v>457</v>
      </c>
      <c r="BA120" s="793"/>
      <c r="BB120" s="793"/>
      <c r="BC120" s="793"/>
      <c r="BD120" s="793"/>
      <c r="BE120" s="793"/>
      <c r="BF120" s="793"/>
      <c r="BG120" s="793"/>
      <c r="BH120" s="793"/>
      <c r="BI120" s="793"/>
      <c r="BJ120" s="793"/>
      <c r="BK120" s="793"/>
      <c r="BL120" s="793"/>
      <c r="BM120" s="793"/>
      <c r="BN120" s="793"/>
      <c r="BO120" s="793"/>
      <c r="BP120" s="794"/>
      <c r="BQ120" s="848">
        <v>73177661</v>
      </c>
      <c r="BR120" s="830"/>
      <c r="BS120" s="830"/>
      <c r="BT120" s="830"/>
      <c r="BU120" s="830"/>
      <c r="BV120" s="830">
        <v>75093208</v>
      </c>
      <c r="BW120" s="830"/>
      <c r="BX120" s="830"/>
      <c r="BY120" s="830"/>
      <c r="BZ120" s="830"/>
      <c r="CA120" s="830">
        <v>68982253</v>
      </c>
      <c r="CB120" s="830"/>
      <c r="CC120" s="830"/>
      <c r="CD120" s="830"/>
      <c r="CE120" s="830"/>
      <c r="CF120" s="857">
        <v>21.4</v>
      </c>
      <c r="CG120" s="858"/>
      <c r="CH120" s="858"/>
      <c r="CI120" s="858"/>
      <c r="CJ120" s="858"/>
      <c r="CK120" s="859" t="s">
        <v>458</v>
      </c>
      <c r="CL120" s="839"/>
      <c r="CM120" s="839"/>
      <c r="CN120" s="839"/>
      <c r="CO120" s="840"/>
      <c r="CP120" s="863" t="s">
        <v>459</v>
      </c>
      <c r="CQ120" s="864"/>
      <c r="CR120" s="864"/>
      <c r="CS120" s="864"/>
      <c r="CT120" s="864"/>
      <c r="CU120" s="864"/>
      <c r="CV120" s="864"/>
      <c r="CW120" s="864"/>
      <c r="CX120" s="864"/>
      <c r="CY120" s="864"/>
      <c r="CZ120" s="864"/>
      <c r="DA120" s="864"/>
      <c r="DB120" s="864"/>
      <c r="DC120" s="864"/>
      <c r="DD120" s="864"/>
      <c r="DE120" s="864"/>
      <c r="DF120" s="865"/>
      <c r="DG120" s="848">
        <v>54741655</v>
      </c>
      <c r="DH120" s="830"/>
      <c r="DI120" s="830"/>
      <c r="DJ120" s="830"/>
      <c r="DK120" s="830"/>
      <c r="DL120" s="830">
        <v>53568932</v>
      </c>
      <c r="DM120" s="830"/>
      <c r="DN120" s="830"/>
      <c r="DO120" s="830"/>
      <c r="DP120" s="830"/>
      <c r="DQ120" s="830">
        <v>52851010</v>
      </c>
      <c r="DR120" s="830"/>
      <c r="DS120" s="830"/>
      <c r="DT120" s="830"/>
      <c r="DU120" s="830"/>
      <c r="DV120" s="831">
        <v>16.399999999999999</v>
      </c>
      <c r="DW120" s="831"/>
      <c r="DX120" s="831"/>
      <c r="DY120" s="831"/>
      <c r="DZ120" s="832"/>
    </row>
    <row r="121" spans="1:130" s="235" customFormat="1" ht="26.25" customHeight="1" x14ac:dyDescent="0.2">
      <c r="A121" s="805"/>
      <c r="B121" s="806"/>
      <c r="C121" s="854" t="s">
        <v>460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904456</v>
      </c>
      <c r="AB121" s="765"/>
      <c r="AC121" s="765"/>
      <c r="AD121" s="765"/>
      <c r="AE121" s="766"/>
      <c r="AF121" s="767">
        <v>886226</v>
      </c>
      <c r="AG121" s="765"/>
      <c r="AH121" s="765"/>
      <c r="AI121" s="765"/>
      <c r="AJ121" s="766"/>
      <c r="AK121" s="767">
        <v>793429</v>
      </c>
      <c r="AL121" s="765"/>
      <c r="AM121" s="765"/>
      <c r="AN121" s="765"/>
      <c r="AO121" s="766"/>
      <c r="AP121" s="812">
        <v>0.2</v>
      </c>
      <c r="AQ121" s="813"/>
      <c r="AR121" s="813"/>
      <c r="AS121" s="813"/>
      <c r="AT121" s="814"/>
      <c r="AU121" s="876"/>
      <c r="AV121" s="877"/>
      <c r="AW121" s="877"/>
      <c r="AX121" s="877"/>
      <c r="AY121" s="878"/>
      <c r="AZ121" s="800" t="s">
        <v>461</v>
      </c>
      <c r="BA121" s="735"/>
      <c r="BB121" s="735"/>
      <c r="BC121" s="735"/>
      <c r="BD121" s="735"/>
      <c r="BE121" s="735"/>
      <c r="BF121" s="735"/>
      <c r="BG121" s="735"/>
      <c r="BH121" s="735"/>
      <c r="BI121" s="735"/>
      <c r="BJ121" s="735"/>
      <c r="BK121" s="735"/>
      <c r="BL121" s="735"/>
      <c r="BM121" s="735"/>
      <c r="BN121" s="735"/>
      <c r="BO121" s="735"/>
      <c r="BP121" s="736"/>
      <c r="BQ121" s="801">
        <v>51701420</v>
      </c>
      <c r="BR121" s="802"/>
      <c r="BS121" s="802"/>
      <c r="BT121" s="802"/>
      <c r="BU121" s="802"/>
      <c r="BV121" s="802">
        <v>51614318</v>
      </c>
      <c r="BW121" s="802"/>
      <c r="BX121" s="802"/>
      <c r="BY121" s="802"/>
      <c r="BZ121" s="802"/>
      <c r="CA121" s="802">
        <v>50632643</v>
      </c>
      <c r="CB121" s="802"/>
      <c r="CC121" s="802"/>
      <c r="CD121" s="802"/>
      <c r="CE121" s="802"/>
      <c r="CF121" s="866">
        <v>15.7</v>
      </c>
      <c r="CG121" s="867"/>
      <c r="CH121" s="867"/>
      <c r="CI121" s="867"/>
      <c r="CJ121" s="867"/>
      <c r="CK121" s="860"/>
      <c r="CL121" s="842"/>
      <c r="CM121" s="842"/>
      <c r="CN121" s="842"/>
      <c r="CO121" s="843"/>
      <c r="CP121" s="823" t="s">
        <v>462</v>
      </c>
      <c r="CQ121" s="824"/>
      <c r="CR121" s="824"/>
      <c r="CS121" s="824"/>
      <c r="CT121" s="824"/>
      <c r="CU121" s="824"/>
      <c r="CV121" s="824"/>
      <c r="CW121" s="824"/>
      <c r="CX121" s="824"/>
      <c r="CY121" s="824"/>
      <c r="CZ121" s="824"/>
      <c r="DA121" s="824"/>
      <c r="DB121" s="824"/>
      <c r="DC121" s="824"/>
      <c r="DD121" s="824"/>
      <c r="DE121" s="824"/>
      <c r="DF121" s="825"/>
      <c r="DG121" s="801">
        <v>9303176</v>
      </c>
      <c r="DH121" s="802"/>
      <c r="DI121" s="802"/>
      <c r="DJ121" s="802"/>
      <c r="DK121" s="802"/>
      <c r="DL121" s="802">
        <v>8601863</v>
      </c>
      <c r="DM121" s="802"/>
      <c r="DN121" s="802"/>
      <c r="DO121" s="802"/>
      <c r="DP121" s="802"/>
      <c r="DQ121" s="802">
        <v>7923133</v>
      </c>
      <c r="DR121" s="802"/>
      <c r="DS121" s="802"/>
      <c r="DT121" s="802"/>
      <c r="DU121" s="802"/>
      <c r="DV121" s="779">
        <v>2.5</v>
      </c>
      <c r="DW121" s="779"/>
      <c r="DX121" s="779"/>
      <c r="DY121" s="779"/>
      <c r="DZ121" s="780"/>
    </row>
    <row r="122" spans="1:130" s="235" customFormat="1" ht="26.25" customHeight="1" x14ac:dyDescent="0.2">
      <c r="A122" s="805"/>
      <c r="B122" s="806"/>
      <c r="C122" s="809" t="s">
        <v>442</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432</v>
      </c>
      <c r="AB122" s="765"/>
      <c r="AC122" s="765"/>
      <c r="AD122" s="765"/>
      <c r="AE122" s="766"/>
      <c r="AF122" s="767" t="s">
        <v>432</v>
      </c>
      <c r="AG122" s="765"/>
      <c r="AH122" s="765"/>
      <c r="AI122" s="765"/>
      <c r="AJ122" s="766"/>
      <c r="AK122" s="767" t="s">
        <v>425</v>
      </c>
      <c r="AL122" s="765"/>
      <c r="AM122" s="765"/>
      <c r="AN122" s="765"/>
      <c r="AO122" s="766"/>
      <c r="AP122" s="812" t="s">
        <v>426</v>
      </c>
      <c r="AQ122" s="813"/>
      <c r="AR122" s="813"/>
      <c r="AS122" s="813"/>
      <c r="AT122" s="814"/>
      <c r="AU122" s="876"/>
      <c r="AV122" s="877"/>
      <c r="AW122" s="877"/>
      <c r="AX122" s="877"/>
      <c r="AY122" s="878"/>
      <c r="AZ122" s="870" t="s">
        <v>463</v>
      </c>
      <c r="BA122" s="871"/>
      <c r="BB122" s="871"/>
      <c r="BC122" s="871"/>
      <c r="BD122" s="871"/>
      <c r="BE122" s="871"/>
      <c r="BF122" s="871"/>
      <c r="BG122" s="871"/>
      <c r="BH122" s="871"/>
      <c r="BI122" s="871"/>
      <c r="BJ122" s="871"/>
      <c r="BK122" s="871"/>
      <c r="BL122" s="871"/>
      <c r="BM122" s="871"/>
      <c r="BN122" s="871"/>
      <c r="BO122" s="871"/>
      <c r="BP122" s="872"/>
      <c r="BQ122" s="853">
        <v>772664813</v>
      </c>
      <c r="BR122" s="833"/>
      <c r="BS122" s="833"/>
      <c r="BT122" s="833"/>
      <c r="BU122" s="833"/>
      <c r="BV122" s="833">
        <v>756104433</v>
      </c>
      <c r="BW122" s="833"/>
      <c r="BX122" s="833"/>
      <c r="BY122" s="833"/>
      <c r="BZ122" s="833"/>
      <c r="CA122" s="833">
        <v>739463785</v>
      </c>
      <c r="CB122" s="833"/>
      <c r="CC122" s="833"/>
      <c r="CD122" s="833"/>
      <c r="CE122" s="833"/>
      <c r="CF122" s="834">
        <v>229.2</v>
      </c>
      <c r="CG122" s="835"/>
      <c r="CH122" s="835"/>
      <c r="CI122" s="835"/>
      <c r="CJ122" s="835"/>
      <c r="CK122" s="860"/>
      <c r="CL122" s="842"/>
      <c r="CM122" s="842"/>
      <c r="CN122" s="842"/>
      <c r="CO122" s="843"/>
      <c r="CP122" s="823" t="s">
        <v>464</v>
      </c>
      <c r="CQ122" s="824"/>
      <c r="CR122" s="824"/>
      <c r="CS122" s="824"/>
      <c r="CT122" s="824"/>
      <c r="CU122" s="824"/>
      <c r="CV122" s="824"/>
      <c r="CW122" s="824"/>
      <c r="CX122" s="824"/>
      <c r="CY122" s="824"/>
      <c r="CZ122" s="824"/>
      <c r="DA122" s="824"/>
      <c r="DB122" s="824"/>
      <c r="DC122" s="824"/>
      <c r="DD122" s="824"/>
      <c r="DE122" s="824"/>
      <c r="DF122" s="825"/>
      <c r="DG122" s="801">
        <v>6129641</v>
      </c>
      <c r="DH122" s="802"/>
      <c r="DI122" s="802"/>
      <c r="DJ122" s="802"/>
      <c r="DK122" s="802"/>
      <c r="DL122" s="802">
        <v>5479157</v>
      </c>
      <c r="DM122" s="802"/>
      <c r="DN122" s="802"/>
      <c r="DO122" s="802"/>
      <c r="DP122" s="802"/>
      <c r="DQ122" s="802">
        <v>4905860</v>
      </c>
      <c r="DR122" s="802"/>
      <c r="DS122" s="802"/>
      <c r="DT122" s="802"/>
      <c r="DU122" s="802"/>
      <c r="DV122" s="779">
        <v>1.5</v>
      </c>
      <c r="DW122" s="779"/>
      <c r="DX122" s="779"/>
      <c r="DY122" s="779"/>
      <c r="DZ122" s="780"/>
    </row>
    <row r="123" spans="1:130" s="235" customFormat="1" ht="26.25" customHeight="1" x14ac:dyDescent="0.2">
      <c r="A123" s="805"/>
      <c r="B123" s="806"/>
      <c r="C123" s="809" t="s">
        <v>448</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368</v>
      </c>
      <c r="AB123" s="765"/>
      <c r="AC123" s="765"/>
      <c r="AD123" s="765"/>
      <c r="AE123" s="766"/>
      <c r="AF123" s="767" t="s">
        <v>425</v>
      </c>
      <c r="AG123" s="765"/>
      <c r="AH123" s="765"/>
      <c r="AI123" s="765"/>
      <c r="AJ123" s="766"/>
      <c r="AK123" s="767" t="s">
        <v>425</v>
      </c>
      <c r="AL123" s="765"/>
      <c r="AM123" s="765"/>
      <c r="AN123" s="765"/>
      <c r="AO123" s="766"/>
      <c r="AP123" s="812" t="s">
        <v>426</v>
      </c>
      <c r="AQ123" s="813"/>
      <c r="AR123" s="813"/>
      <c r="AS123" s="813"/>
      <c r="AT123" s="814"/>
      <c r="AU123" s="879"/>
      <c r="AV123" s="880"/>
      <c r="AW123" s="880"/>
      <c r="AX123" s="880"/>
      <c r="AY123" s="880"/>
      <c r="AZ123" s="266" t="s">
        <v>156</v>
      </c>
      <c r="BA123" s="266"/>
      <c r="BB123" s="266"/>
      <c r="BC123" s="266"/>
      <c r="BD123" s="266"/>
      <c r="BE123" s="266"/>
      <c r="BF123" s="266"/>
      <c r="BG123" s="266"/>
      <c r="BH123" s="266"/>
      <c r="BI123" s="266"/>
      <c r="BJ123" s="266"/>
      <c r="BK123" s="266"/>
      <c r="BL123" s="266"/>
      <c r="BM123" s="266"/>
      <c r="BN123" s="266"/>
      <c r="BO123" s="868" t="s">
        <v>465</v>
      </c>
      <c r="BP123" s="869"/>
      <c r="BQ123" s="820">
        <v>897543894</v>
      </c>
      <c r="BR123" s="821"/>
      <c r="BS123" s="821"/>
      <c r="BT123" s="821"/>
      <c r="BU123" s="821"/>
      <c r="BV123" s="821">
        <v>882811959</v>
      </c>
      <c r="BW123" s="821"/>
      <c r="BX123" s="821"/>
      <c r="BY123" s="821"/>
      <c r="BZ123" s="821"/>
      <c r="CA123" s="821">
        <v>859078681</v>
      </c>
      <c r="CB123" s="821"/>
      <c r="CC123" s="821"/>
      <c r="CD123" s="821"/>
      <c r="CE123" s="821"/>
      <c r="CF123" s="731"/>
      <c r="CG123" s="732"/>
      <c r="CH123" s="732"/>
      <c r="CI123" s="732"/>
      <c r="CJ123" s="822"/>
      <c r="CK123" s="860"/>
      <c r="CL123" s="842"/>
      <c r="CM123" s="842"/>
      <c r="CN123" s="842"/>
      <c r="CO123" s="843"/>
      <c r="CP123" s="823" t="s">
        <v>466</v>
      </c>
      <c r="CQ123" s="824"/>
      <c r="CR123" s="824"/>
      <c r="CS123" s="824"/>
      <c r="CT123" s="824"/>
      <c r="CU123" s="824"/>
      <c r="CV123" s="824"/>
      <c r="CW123" s="824"/>
      <c r="CX123" s="824"/>
      <c r="CY123" s="824"/>
      <c r="CZ123" s="824"/>
      <c r="DA123" s="824"/>
      <c r="DB123" s="824"/>
      <c r="DC123" s="824"/>
      <c r="DD123" s="824"/>
      <c r="DE123" s="824"/>
      <c r="DF123" s="825"/>
      <c r="DG123" s="801" t="s">
        <v>427</v>
      </c>
      <c r="DH123" s="802"/>
      <c r="DI123" s="802"/>
      <c r="DJ123" s="802"/>
      <c r="DK123" s="802"/>
      <c r="DL123" s="802" t="s">
        <v>368</v>
      </c>
      <c r="DM123" s="802"/>
      <c r="DN123" s="802"/>
      <c r="DO123" s="802"/>
      <c r="DP123" s="802"/>
      <c r="DQ123" s="802" t="s">
        <v>432</v>
      </c>
      <c r="DR123" s="802"/>
      <c r="DS123" s="802"/>
      <c r="DT123" s="802"/>
      <c r="DU123" s="802"/>
      <c r="DV123" s="779" t="s">
        <v>368</v>
      </c>
      <c r="DW123" s="779"/>
      <c r="DX123" s="779"/>
      <c r="DY123" s="779"/>
      <c r="DZ123" s="780"/>
    </row>
    <row r="124" spans="1:130" s="235" customFormat="1" ht="26.25" customHeight="1" thickBot="1" x14ac:dyDescent="0.25">
      <c r="A124" s="805"/>
      <c r="B124" s="806"/>
      <c r="C124" s="809" t="s">
        <v>451</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425</v>
      </c>
      <c r="AB124" s="765"/>
      <c r="AC124" s="765"/>
      <c r="AD124" s="765"/>
      <c r="AE124" s="766"/>
      <c r="AF124" s="767" t="s">
        <v>425</v>
      </c>
      <c r="AG124" s="765"/>
      <c r="AH124" s="765"/>
      <c r="AI124" s="765"/>
      <c r="AJ124" s="766"/>
      <c r="AK124" s="767" t="s">
        <v>368</v>
      </c>
      <c r="AL124" s="765"/>
      <c r="AM124" s="765"/>
      <c r="AN124" s="765"/>
      <c r="AO124" s="766"/>
      <c r="AP124" s="812" t="s">
        <v>425</v>
      </c>
      <c r="AQ124" s="813"/>
      <c r="AR124" s="813"/>
      <c r="AS124" s="813"/>
      <c r="AT124" s="814"/>
      <c r="AU124" s="815" t="s">
        <v>467</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224.2</v>
      </c>
      <c r="BR124" s="819"/>
      <c r="BS124" s="819"/>
      <c r="BT124" s="819"/>
      <c r="BU124" s="819"/>
      <c r="BV124" s="819">
        <v>218.3</v>
      </c>
      <c r="BW124" s="819"/>
      <c r="BX124" s="819"/>
      <c r="BY124" s="819"/>
      <c r="BZ124" s="819"/>
      <c r="CA124" s="819">
        <v>221.7</v>
      </c>
      <c r="CB124" s="819"/>
      <c r="CC124" s="819"/>
      <c r="CD124" s="819"/>
      <c r="CE124" s="819"/>
      <c r="CF124" s="709"/>
      <c r="CG124" s="710"/>
      <c r="CH124" s="710"/>
      <c r="CI124" s="710"/>
      <c r="CJ124" s="849"/>
      <c r="CK124" s="861"/>
      <c r="CL124" s="861"/>
      <c r="CM124" s="861"/>
      <c r="CN124" s="861"/>
      <c r="CO124" s="862"/>
      <c r="CP124" s="850" t="s">
        <v>468</v>
      </c>
      <c r="CQ124" s="851"/>
      <c r="CR124" s="851"/>
      <c r="CS124" s="851"/>
      <c r="CT124" s="851"/>
      <c r="CU124" s="851"/>
      <c r="CV124" s="851"/>
      <c r="CW124" s="851"/>
      <c r="CX124" s="851"/>
      <c r="CY124" s="851"/>
      <c r="CZ124" s="851"/>
      <c r="DA124" s="851"/>
      <c r="DB124" s="851"/>
      <c r="DC124" s="851"/>
      <c r="DD124" s="851"/>
      <c r="DE124" s="851"/>
      <c r="DF124" s="852"/>
      <c r="DG124" s="853" t="s">
        <v>432</v>
      </c>
      <c r="DH124" s="833"/>
      <c r="DI124" s="833"/>
      <c r="DJ124" s="833"/>
      <c r="DK124" s="833"/>
      <c r="DL124" s="833" t="s">
        <v>368</v>
      </c>
      <c r="DM124" s="833"/>
      <c r="DN124" s="833"/>
      <c r="DO124" s="833"/>
      <c r="DP124" s="833"/>
      <c r="DQ124" s="833" t="s">
        <v>425</v>
      </c>
      <c r="DR124" s="833"/>
      <c r="DS124" s="833"/>
      <c r="DT124" s="833"/>
      <c r="DU124" s="833"/>
      <c r="DV124" s="836" t="s">
        <v>432</v>
      </c>
      <c r="DW124" s="836"/>
      <c r="DX124" s="836"/>
      <c r="DY124" s="836"/>
      <c r="DZ124" s="837"/>
    </row>
    <row r="125" spans="1:130" s="235" customFormat="1" ht="26.25" customHeight="1" x14ac:dyDescent="0.2">
      <c r="A125" s="805"/>
      <c r="B125" s="806"/>
      <c r="C125" s="809" t="s">
        <v>453</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425</v>
      </c>
      <c r="AB125" s="765"/>
      <c r="AC125" s="765"/>
      <c r="AD125" s="765"/>
      <c r="AE125" s="766"/>
      <c r="AF125" s="767" t="s">
        <v>425</v>
      </c>
      <c r="AG125" s="765"/>
      <c r="AH125" s="765"/>
      <c r="AI125" s="765"/>
      <c r="AJ125" s="766"/>
      <c r="AK125" s="767" t="s">
        <v>425</v>
      </c>
      <c r="AL125" s="765"/>
      <c r="AM125" s="765"/>
      <c r="AN125" s="765"/>
      <c r="AO125" s="766"/>
      <c r="AP125" s="812" t="s">
        <v>425</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469</v>
      </c>
      <c r="CL125" s="839"/>
      <c r="CM125" s="839"/>
      <c r="CN125" s="839"/>
      <c r="CO125" s="840"/>
      <c r="CP125" s="847" t="s">
        <v>470</v>
      </c>
      <c r="CQ125" s="793"/>
      <c r="CR125" s="793"/>
      <c r="CS125" s="793"/>
      <c r="CT125" s="793"/>
      <c r="CU125" s="793"/>
      <c r="CV125" s="793"/>
      <c r="CW125" s="793"/>
      <c r="CX125" s="793"/>
      <c r="CY125" s="793"/>
      <c r="CZ125" s="793"/>
      <c r="DA125" s="793"/>
      <c r="DB125" s="793"/>
      <c r="DC125" s="793"/>
      <c r="DD125" s="793"/>
      <c r="DE125" s="793"/>
      <c r="DF125" s="794"/>
      <c r="DG125" s="848" t="s">
        <v>425</v>
      </c>
      <c r="DH125" s="830"/>
      <c r="DI125" s="830"/>
      <c r="DJ125" s="830"/>
      <c r="DK125" s="830"/>
      <c r="DL125" s="830" t="s">
        <v>425</v>
      </c>
      <c r="DM125" s="830"/>
      <c r="DN125" s="830"/>
      <c r="DO125" s="830"/>
      <c r="DP125" s="830"/>
      <c r="DQ125" s="830" t="s">
        <v>425</v>
      </c>
      <c r="DR125" s="830"/>
      <c r="DS125" s="830"/>
      <c r="DT125" s="830"/>
      <c r="DU125" s="830"/>
      <c r="DV125" s="831" t="s">
        <v>368</v>
      </c>
      <c r="DW125" s="831"/>
      <c r="DX125" s="831"/>
      <c r="DY125" s="831"/>
      <c r="DZ125" s="832"/>
    </row>
    <row r="126" spans="1:130" s="235" customFormat="1" ht="26.25" customHeight="1" thickBot="1" x14ac:dyDescent="0.25">
      <c r="A126" s="805"/>
      <c r="B126" s="806"/>
      <c r="C126" s="809" t="s">
        <v>455</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425</v>
      </c>
      <c r="AB126" s="765"/>
      <c r="AC126" s="765"/>
      <c r="AD126" s="765"/>
      <c r="AE126" s="766"/>
      <c r="AF126" s="767" t="s">
        <v>425</v>
      </c>
      <c r="AG126" s="765"/>
      <c r="AH126" s="765"/>
      <c r="AI126" s="765"/>
      <c r="AJ126" s="766"/>
      <c r="AK126" s="767" t="s">
        <v>368</v>
      </c>
      <c r="AL126" s="765"/>
      <c r="AM126" s="765"/>
      <c r="AN126" s="765"/>
      <c r="AO126" s="766"/>
      <c r="AP126" s="812" t="s">
        <v>425</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471</v>
      </c>
      <c r="CQ126" s="735"/>
      <c r="CR126" s="735"/>
      <c r="CS126" s="735"/>
      <c r="CT126" s="735"/>
      <c r="CU126" s="735"/>
      <c r="CV126" s="735"/>
      <c r="CW126" s="735"/>
      <c r="CX126" s="735"/>
      <c r="CY126" s="735"/>
      <c r="CZ126" s="735"/>
      <c r="DA126" s="735"/>
      <c r="DB126" s="735"/>
      <c r="DC126" s="735"/>
      <c r="DD126" s="735"/>
      <c r="DE126" s="735"/>
      <c r="DF126" s="736"/>
      <c r="DG126" s="801" t="s">
        <v>425</v>
      </c>
      <c r="DH126" s="802"/>
      <c r="DI126" s="802"/>
      <c r="DJ126" s="802"/>
      <c r="DK126" s="802"/>
      <c r="DL126" s="802" t="s">
        <v>425</v>
      </c>
      <c r="DM126" s="802"/>
      <c r="DN126" s="802"/>
      <c r="DO126" s="802"/>
      <c r="DP126" s="802"/>
      <c r="DQ126" s="802" t="s">
        <v>425</v>
      </c>
      <c r="DR126" s="802"/>
      <c r="DS126" s="802"/>
      <c r="DT126" s="802"/>
      <c r="DU126" s="802"/>
      <c r="DV126" s="779" t="s">
        <v>368</v>
      </c>
      <c r="DW126" s="779"/>
      <c r="DX126" s="779"/>
      <c r="DY126" s="779"/>
      <c r="DZ126" s="780"/>
    </row>
    <row r="127" spans="1:130" s="235" customFormat="1" ht="26.25" customHeight="1" x14ac:dyDescent="0.2">
      <c r="A127" s="807"/>
      <c r="B127" s="808"/>
      <c r="C127" s="826" t="s">
        <v>472</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t="s">
        <v>368</v>
      </c>
      <c r="AB127" s="765"/>
      <c r="AC127" s="765"/>
      <c r="AD127" s="765"/>
      <c r="AE127" s="766"/>
      <c r="AF127" s="767" t="s">
        <v>425</v>
      </c>
      <c r="AG127" s="765"/>
      <c r="AH127" s="765"/>
      <c r="AI127" s="765"/>
      <c r="AJ127" s="766"/>
      <c r="AK127" s="767" t="s">
        <v>426</v>
      </c>
      <c r="AL127" s="765"/>
      <c r="AM127" s="765"/>
      <c r="AN127" s="765"/>
      <c r="AO127" s="766"/>
      <c r="AP127" s="812" t="s">
        <v>425</v>
      </c>
      <c r="AQ127" s="813"/>
      <c r="AR127" s="813"/>
      <c r="AS127" s="813"/>
      <c r="AT127" s="814"/>
      <c r="AU127" s="271"/>
      <c r="AV127" s="271"/>
      <c r="AW127" s="271"/>
      <c r="AX127" s="829" t="s">
        <v>473</v>
      </c>
      <c r="AY127" s="797"/>
      <c r="AZ127" s="797"/>
      <c r="BA127" s="797"/>
      <c r="BB127" s="797"/>
      <c r="BC127" s="797"/>
      <c r="BD127" s="797"/>
      <c r="BE127" s="798"/>
      <c r="BF127" s="796" t="s">
        <v>474</v>
      </c>
      <c r="BG127" s="797"/>
      <c r="BH127" s="797"/>
      <c r="BI127" s="797"/>
      <c r="BJ127" s="797"/>
      <c r="BK127" s="797"/>
      <c r="BL127" s="798"/>
      <c r="BM127" s="796" t="s">
        <v>475</v>
      </c>
      <c r="BN127" s="797"/>
      <c r="BO127" s="797"/>
      <c r="BP127" s="797"/>
      <c r="BQ127" s="797"/>
      <c r="BR127" s="797"/>
      <c r="BS127" s="798"/>
      <c r="BT127" s="796" t="s">
        <v>476</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477</v>
      </c>
      <c r="CQ127" s="735"/>
      <c r="CR127" s="735"/>
      <c r="CS127" s="735"/>
      <c r="CT127" s="735"/>
      <c r="CU127" s="735"/>
      <c r="CV127" s="735"/>
      <c r="CW127" s="735"/>
      <c r="CX127" s="735"/>
      <c r="CY127" s="735"/>
      <c r="CZ127" s="735"/>
      <c r="DA127" s="735"/>
      <c r="DB127" s="735"/>
      <c r="DC127" s="735"/>
      <c r="DD127" s="735"/>
      <c r="DE127" s="735"/>
      <c r="DF127" s="736"/>
      <c r="DG127" s="801" t="s">
        <v>429</v>
      </c>
      <c r="DH127" s="802"/>
      <c r="DI127" s="802"/>
      <c r="DJ127" s="802"/>
      <c r="DK127" s="802"/>
      <c r="DL127" s="802" t="s">
        <v>368</v>
      </c>
      <c r="DM127" s="802"/>
      <c r="DN127" s="802"/>
      <c r="DO127" s="802"/>
      <c r="DP127" s="802"/>
      <c r="DQ127" s="802" t="s">
        <v>368</v>
      </c>
      <c r="DR127" s="802"/>
      <c r="DS127" s="802"/>
      <c r="DT127" s="802"/>
      <c r="DU127" s="802"/>
      <c r="DV127" s="779" t="s">
        <v>425</v>
      </c>
      <c r="DW127" s="779"/>
      <c r="DX127" s="779"/>
      <c r="DY127" s="779"/>
      <c r="DZ127" s="780"/>
    </row>
    <row r="128" spans="1:130" s="235" customFormat="1" ht="26.25" customHeight="1" thickBot="1" x14ac:dyDescent="0.25">
      <c r="A128" s="781" t="s">
        <v>478</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479</v>
      </c>
      <c r="X128" s="783"/>
      <c r="Y128" s="783"/>
      <c r="Z128" s="784"/>
      <c r="AA128" s="785">
        <v>1212564</v>
      </c>
      <c r="AB128" s="786"/>
      <c r="AC128" s="786"/>
      <c r="AD128" s="786"/>
      <c r="AE128" s="787"/>
      <c r="AF128" s="788">
        <v>1348802</v>
      </c>
      <c r="AG128" s="786"/>
      <c r="AH128" s="786"/>
      <c r="AI128" s="786"/>
      <c r="AJ128" s="787"/>
      <c r="AK128" s="788">
        <v>1557456</v>
      </c>
      <c r="AL128" s="786"/>
      <c r="AM128" s="786"/>
      <c r="AN128" s="786"/>
      <c r="AO128" s="787"/>
      <c r="AP128" s="789"/>
      <c r="AQ128" s="790"/>
      <c r="AR128" s="790"/>
      <c r="AS128" s="790"/>
      <c r="AT128" s="791"/>
      <c r="AU128" s="271"/>
      <c r="AV128" s="271"/>
      <c r="AW128" s="271"/>
      <c r="AX128" s="792" t="s">
        <v>480</v>
      </c>
      <c r="AY128" s="793"/>
      <c r="AZ128" s="793"/>
      <c r="BA128" s="793"/>
      <c r="BB128" s="793"/>
      <c r="BC128" s="793"/>
      <c r="BD128" s="793"/>
      <c r="BE128" s="794"/>
      <c r="BF128" s="771" t="s">
        <v>425</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481</v>
      </c>
      <c r="CQ128" s="713"/>
      <c r="CR128" s="713"/>
      <c r="CS128" s="713"/>
      <c r="CT128" s="713"/>
      <c r="CU128" s="713"/>
      <c r="CV128" s="713"/>
      <c r="CW128" s="713"/>
      <c r="CX128" s="713"/>
      <c r="CY128" s="713"/>
      <c r="CZ128" s="713"/>
      <c r="DA128" s="713"/>
      <c r="DB128" s="713"/>
      <c r="DC128" s="713"/>
      <c r="DD128" s="713"/>
      <c r="DE128" s="713"/>
      <c r="DF128" s="714"/>
      <c r="DG128" s="775">
        <v>145208</v>
      </c>
      <c r="DH128" s="776"/>
      <c r="DI128" s="776"/>
      <c r="DJ128" s="776"/>
      <c r="DK128" s="776"/>
      <c r="DL128" s="776">
        <v>147118</v>
      </c>
      <c r="DM128" s="776"/>
      <c r="DN128" s="776"/>
      <c r="DO128" s="776"/>
      <c r="DP128" s="776"/>
      <c r="DQ128" s="776">
        <v>37817</v>
      </c>
      <c r="DR128" s="776"/>
      <c r="DS128" s="776"/>
      <c r="DT128" s="776"/>
      <c r="DU128" s="776"/>
      <c r="DV128" s="777">
        <v>0</v>
      </c>
      <c r="DW128" s="777"/>
      <c r="DX128" s="777"/>
      <c r="DY128" s="777"/>
      <c r="DZ128" s="778"/>
    </row>
    <row r="129" spans="1:131" s="235"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482</v>
      </c>
      <c r="X129" s="762"/>
      <c r="Y129" s="762"/>
      <c r="Z129" s="763"/>
      <c r="AA129" s="764">
        <v>398811844</v>
      </c>
      <c r="AB129" s="765"/>
      <c r="AC129" s="765"/>
      <c r="AD129" s="765"/>
      <c r="AE129" s="766"/>
      <c r="AF129" s="767">
        <v>396972206</v>
      </c>
      <c r="AG129" s="765"/>
      <c r="AH129" s="765"/>
      <c r="AI129" s="765"/>
      <c r="AJ129" s="766"/>
      <c r="AK129" s="767">
        <v>393036248</v>
      </c>
      <c r="AL129" s="765"/>
      <c r="AM129" s="765"/>
      <c r="AN129" s="765"/>
      <c r="AO129" s="766"/>
      <c r="AP129" s="768"/>
      <c r="AQ129" s="769"/>
      <c r="AR129" s="769"/>
      <c r="AS129" s="769"/>
      <c r="AT129" s="770"/>
      <c r="AU129" s="273"/>
      <c r="AV129" s="273"/>
      <c r="AW129" s="273"/>
      <c r="AX129" s="734" t="s">
        <v>483</v>
      </c>
      <c r="AY129" s="735"/>
      <c r="AZ129" s="735"/>
      <c r="BA129" s="735"/>
      <c r="BB129" s="735"/>
      <c r="BC129" s="735"/>
      <c r="BD129" s="735"/>
      <c r="BE129" s="736"/>
      <c r="BF129" s="754" t="s">
        <v>425</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484</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485</v>
      </c>
      <c r="X130" s="762"/>
      <c r="Y130" s="762"/>
      <c r="Z130" s="763"/>
      <c r="AA130" s="764">
        <v>74063746</v>
      </c>
      <c r="AB130" s="765"/>
      <c r="AC130" s="765"/>
      <c r="AD130" s="765"/>
      <c r="AE130" s="766"/>
      <c r="AF130" s="767">
        <v>72164495</v>
      </c>
      <c r="AG130" s="765"/>
      <c r="AH130" s="765"/>
      <c r="AI130" s="765"/>
      <c r="AJ130" s="766"/>
      <c r="AK130" s="767">
        <v>70476738</v>
      </c>
      <c r="AL130" s="765"/>
      <c r="AM130" s="765"/>
      <c r="AN130" s="765"/>
      <c r="AO130" s="766"/>
      <c r="AP130" s="768"/>
      <c r="AQ130" s="769"/>
      <c r="AR130" s="769"/>
      <c r="AS130" s="769"/>
      <c r="AT130" s="770"/>
      <c r="AU130" s="273"/>
      <c r="AV130" s="273"/>
      <c r="AW130" s="273"/>
      <c r="AX130" s="734" t="s">
        <v>486</v>
      </c>
      <c r="AY130" s="735"/>
      <c r="AZ130" s="735"/>
      <c r="BA130" s="735"/>
      <c r="BB130" s="735"/>
      <c r="BC130" s="735"/>
      <c r="BD130" s="735"/>
      <c r="BE130" s="736"/>
      <c r="BF130" s="737">
        <v>15.3</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487</v>
      </c>
      <c r="X131" s="745"/>
      <c r="Y131" s="745"/>
      <c r="Z131" s="746"/>
      <c r="AA131" s="747">
        <v>324748098</v>
      </c>
      <c r="AB131" s="748"/>
      <c r="AC131" s="748"/>
      <c r="AD131" s="748"/>
      <c r="AE131" s="749"/>
      <c r="AF131" s="750">
        <v>324807711</v>
      </c>
      <c r="AG131" s="748"/>
      <c r="AH131" s="748"/>
      <c r="AI131" s="748"/>
      <c r="AJ131" s="749"/>
      <c r="AK131" s="750">
        <v>322559510</v>
      </c>
      <c r="AL131" s="748"/>
      <c r="AM131" s="748"/>
      <c r="AN131" s="748"/>
      <c r="AO131" s="749"/>
      <c r="AP131" s="751"/>
      <c r="AQ131" s="752"/>
      <c r="AR131" s="752"/>
      <c r="AS131" s="752"/>
      <c r="AT131" s="753"/>
      <c r="AU131" s="273"/>
      <c r="AV131" s="273"/>
      <c r="AW131" s="273"/>
      <c r="AX131" s="712" t="s">
        <v>488</v>
      </c>
      <c r="AY131" s="713"/>
      <c r="AZ131" s="713"/>
      <c r="BA131" s="713"/>
      <c r="BB131" s="713"/>
      <c r="BC131" s="713"/>
      <c r="BD131" s="713"/>
      <c r="BE131" s="714"/>
      <c r="BF131" s="715">
        <v>221.7</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489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490</v>
      </c>
      <c r="W132" s="725"/>
      <c r="X132" s="725"/>
      <c r="Y132" s="725"/>
      <c r="Z132" s="726"/>
      <c r="AA132" s="727">
        <v>17.280345400000002</v>
      </c>
      <c r="AB132" s="728"/>
      <c r="AC132" s="728"/>
      <c r="AD132" s="728"/>
      <c r="AE132" s="729"/>
      <c r="AF132" s="730">
        <v>15.16390354</v>
      </c>
      <c r="AG132" s="728"/>
      <c r="AH132" s="728"/>
      <c r="AI132" s="728"/>
      <c r="AJ132" s="729"/>
      <c r="AK132" s="730">
        <v>13.594596230000001</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491</v>
      </c>
      <c r="W133" s="704"/>
      <c r="X133" s="704"/>
      <c r="Y133" s="704"/>
      <c r="Z133" s="705"/>
      <c r="AA133" s="706">
        <v>18.2</v>
      </c>
      <c r="AB133" s="707"/>
      <c r="AC133" s="707"/>
      <c r="AD133" s="707"/>
      <c r="AE133" s="708"/>
      <c r="AF133" s="706">
        <v>16.7</v>
      </c>
      <c r="AG133" s="707"/>
      <c r="AH133" s="707"/>
      <c r="AI133" s="707"/>
      <c r="AJ133" s="708"/>
      <c r="AK133" s="706">
        <v>15.3</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OPsOWSr31Du2CmTCok2UyKPo8TKU8ndR874YZNKzDcGi6q7dEhegW/OCj/98gB7U8NNVQsy2rS74xt0H4+ra4A==" saltValue="+M4cPZFCcS61t5jzUKAW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K32" sqref="K32"/>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492</v>
      </c>
    </row>
  </sheetData>
  <sheetProtection algorithmName="SHA-512" hashValue="tIafc8Dw3uMhEKI01Lf4hQZqA4dwm0RM7WLgcgz8ayh1pzRcmlgWgO2Ps6lUvqA9RhgDoWm4Nie7zbQe863YVA==" saltValue="53+QD6bzQIINOYrM1W7S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K32" sqref="K32"/>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493</v>
      </c>
    </row>
  </sheetData>
  <sheetProtection algorithmName="SHA-512" hashValue="BYoMs/EiXNbuOjvk9ZcGHGoRlaww3L1TA0Pd09lzKR+Ja8tvVDvnIyW5wYCmRZNZDsEex3EoiQ3MDBoIcZIWlw==" saltValue="jqcH8bcR4erW4J37N8JU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K32" sqref="K32"/>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495</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496</v>
      </c>
      <c r="AP7" s="294"/>
      <c r="AQ7" s="295" t="s">
        <v>497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498</v>
      </c>
      <c r="AQ8" s="301" t="s">
        <v>499</v>
      </c>
      <c r="AR8" s="302" t="s">
        <v>500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501</v>
      </c>
      <c r="AL9" s="1146"/>
      <c r="AM9" s="1146"/>
      <c r="AN9" s="1147"/>
      <c r="AO9" s="303">
        <v>175363268</v>
      </c>
      <c r="AP9" s="303">
        <v>141935</v>
      </c>
      <c r="AQ9" s="304">
        <v>137642</v>
      </c>
      <c r="AR9" s="305">
        <v>3.1</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502</v>
      </c>
      <c r="AL10" s="1146"/>
      <c r="AM10" s="1146"/>
      <c r="AN10" s="1147"/>
      <c r="AO10" s="303">
        <v>874345</v>
      </c>
      <c r="AP10" s="303">
        <v>708</v>
      </c>
      <c r="AQ10" s="304">
        <v>356</v>
      </c>
      <c r="AR10" s="305">
        <v>98.9</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503</v>
      </c>
      <c r="AL11" s="1146"/>
      <c r="AM11" s="1146"/>
      <c r="AN11" s="1147"/>
      <c r="AO11" s="303">
        <v>1730196</v>
      </c>
      <c r="AP11" s="303">
        <v>1400</v>
      </c>
      <c r="AQ11" s="304">
        <v>821</v>
      </c>
      <c r="AR11" s="305">
        <v>70.5</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504</v>
      </c>
      <c r="AL12" s="1146"/>
      <c r="AM12" s="1146"/>
      <c r="AN12" s="1147"/>
      <c r="AO12" s="303" t="s">
        <v>505</v>
      </c>
      <c r="AP12" s="303" t="s">
        <v>505</v>
      </c>
      <c r="AQ12" s="304" t="s">
        <v>505</v>
      </c>
      <c r="AR12" s="305" t="s">
        <v>505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506</v>
      </c>
      <c r="AL13" s="1146"/>
      <c r="AM13" s="1146"/>
      <c r="AN13" s="1147"/>
      <c r="AO13" s="303">
        <v>25881</v>
      </c>
      <c r="AP13" s="303">
        <v>21</v>
      </c>
      <c r="AQ13" s="304">
        <v>4</v>
      </c>
      <c r="AR13" s="305">
        <v>425</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507</v>
      </c>
      <c r="AL14" s="1146"/>
      <c r="AM14" s="1146"/>
      <c r="AN14" s="1147"/>
      <c r="AO14" s="303">
        <v>5113212</v>
      </c>
      <c r="AP14" s="303">
        <v>4139</v>
      </c>
      <c r="AQ14" s="304">
        <v>2718</v>
      </c>
      <c r="AR14" s="305">
        <v>52.3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508</v>
      </c>
      <c r="AL15" s="1146"/>
      <c r="AM15" s="1146"/>
      <c r="AN15" s="1147"/>
      <c r="AO15" s="303">
        <v>-16011813</v>
      </c>
      <c r="AP15" s="303">
        <v>-12960</v>
      </c>
      <c r="AQ15" s="304">
        <v>-12046</v>
      </c>
      <c r="AR15" s="305">
        <v>7.6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156</v>
      </c>
      <c r="AL16" s="1138"/>
      <c r="AM16" s="1138"/>
      <c r="AN16" s="1139"/>
      <c r="AO16" s="303">
        <v>167095089</v>
      </c>
      <c r="AP16" s="303">
        <v>135243</v>
      </c>
      <c r="AQ16" s="304">
        <v>129495</v>
      </c>
      <c r="AR16" s="305">
        <v>4.4000000000000004</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510</v>
      </c>
      <c r="AP20" s="314" t="s">
        <v>511</v>
      </c>
      <c r="AQ20" s="315" t="s">
        <v>512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513</v>
      </c>
      <c r="AL21" s="1149"/>
      <c r="AM21" s="1149"/>
      <c r="AN21" s="1150"/>
      <c r="AO21" s="318">
        <v>1497.75</v>
      </c>
      <c r="AP21" s="319">
        <v>1466.01</v>
      </c>
      <c r="AQ21" s="320">
        <v>31.74</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514</v>
      </c>
      <c r="AL22" s="1149"/>
      <c r="AM22" s="1149"/>
      <c r="AN22" s="1150"/>
      <c r="AO22" s="323">
        <v>99.3</v>
      </c>
      <c r="AP22" s="324">
        <v>98.8</v>
      </c>
      <c r="AQ22" s="325">
        <v>0.5</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517</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496</v>
      </c>
      <c r="AP30" s="294"/>
      <c r="AQ30" s="295" t="s">
        <v>497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498</v>
      </c>
      <c r="AQ31" s="301" t="s">
        <v>499</v>
      </c>
      <c r="AR31" s="302" t="s">
        <v>500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518</v>
      </c>
      <c r="AL32" s="1135"/>
      <c r="AM32" s="1135"/>
      <c r="AN32" s="1136"/>
      <c r="AO32" s="303">
        <v>103838243</v>
      </c>
      <c r="AP32" s="303">
        <v>84044</v>
      </c>
      <c r="AQ32" s="304">
        <v>72769</v>
      </c>
      <c r="AR32" s="305">
        <v>15.5</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519</v>
      </c>
      <c r="AL33" s="1135"/>
      <c r="AM33" s="1135"/>
      <c r="AN33" s="1136"/>
      <c r="AO33" s="303" t="s">
        <v>505</v>
      </c>
      <c r="AP33" s="303" t="s">
        <v>505</v>
      </c>
      <c r="AQ33" s="304" t="s">
        <v>505</v>
      </c>
      <c r="AR33" s="305" t="s">
        <v>505</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520</v>
      </c>
      <c r="AL34" s="1135"/>
      <c r="AM34" s="1135"/>
      <c r="AN34" s="1136"/>
      <c r="AO34" s="303">
        <v>1118033</v>
      </c>
      <c r="AP34" s="303">
        <v>905</v>
      </c>
      <c r="AQ34" s="304">
        <v>4467</v>
      </c>
      <c r="AR34" s="305">
        <v>-79.7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521</v>
      </c>
      <c r="AL35" s="1135"/>
      <c r="AM35" s="1135"/>
      <c r="AN35" s="1136"/>
      <c r="AO35" s="303">
        <v>10134622</v>
      </c>
      <c r="AP35" s="303">
        <v>8203</v>
      </c>
      <c r="AQ35" s="304">
        <v>1780</v>
      </c>
      <c r="AR35" s="305">
        <v>360.8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522</v>
      </c>
      <c r="AL36" s="1135"/>
      <c r="AM36" s="1135"/>
      <c r="AN36" s="1136"/>
      <c r="AO36" s="303" t="s">
        <v>505</v>
      </c>
      <c r="AP36" s="303" t="s">
        <v>505</v>
      </c>
      <c r="AQ36" s="304">
        <v>164</v>
      </c>
      <c r="AR36" s="305" t="s">
        <v>505</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523</v>
      </c>
      <c r="AL37" s="1135"/>
      <c r="AM37" s="1135"/>
      <c r="AN37" s="1136"/>
      <c r="AO37" s="303">
        <v>793429</v>
      </c>
      <c r="AP37" s="303">
        <v>642</v>
      </c>
      <c r="AQ37" s="304">
        <v>647</v>
      </c>
      <c r="AR37" s="305">
        <v>-0.8</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524</v>
      </c>
      <c r="AL38" s="1132"/>
      <c r="AM38" s="1132"/>
      <c r="AN38" s="1133"/>
      <c r="AO38" s="333">
        <v>530</v>
      </c>
      <c r="AP38" s="333">
        <v>0</v>
      </c>
      <c r="AQ38" s="334">
        <v>2</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525</v>
      </c>
      <c r="AL39" s="1132"/>
      <c r="AM39" s="1132"/>
      <c r="AN39" s="1133"/>
      <c r="AO39" s="303">
        <v>-1557456</v>
      </c>
      <c r="AP39" s="303">
        <v>-1261</v>
      </c>
      <c r="AQ39" s="304">
        <v>-2529</v>
      </c>
      <c r="AR39" s="305">
        <v>-50.1</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526</v>
      </c>
      <c r="AL40" s="1135"/>
      <c r="AM40" s="1135"/>
      <c r="AN40" s="1136"/>
      <c r="AO40" s="303">
        <v>-70476738</v>
      </c>
      <c r="AP40" s="303">
        <v>-57042</v>
      </c>
      <c r="AQ40" s="304">
        <v>-51424</v>
      </c>
      <c r="AR40" s="305">
        <v>10.9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527</v>
      </c>
      <c r="AL41" s="1138"/>
      <c r="AM41" s="1138"/>
      <c r="AN41" s="1139"/>
      <c r="AO41" s="303">
        <v>43850663</v>
      </c>
      <c r="AP41" s="303">
        <v>35492</v>
      </c>
      <c r="AQ41" s="304">
        <v>25875</v>
      </c>
      <c r="AR41" s="305">
        <v>37.200000000000003</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529</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496</v>
      </c>
      <c r="AN49" s="1142" t="s">
        <v>530</v>
      </c>
      <c r="AO49" s="1143"/>
      <c r="AP49" s="1143"/>
      <c r="AQ49" s="1143"/>
      <c r="AR49" s="1144"/>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531</v>
      </c>
      <c r="AO50" s="346" t="s">
        <v>532</v>
      </c>
      <c r="AP50" s="347" t="s">
        <v>533</v>
      </c>
      <c r="AQ50" s="348" t="s">
        <v>534</v>
      </c>
      <c r="AR50" s="349" t="s">
        <v>535</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536</v>
      </c>
      <c r="AL51" s="342"/>
      <c r="AM51" s="350">
        <v>186893094</v>
      </c>
      <c r="AN51" s="351">
        <v>144938</v>
      </c>
      <c r="AO51" s="352">
        <v>21.1</v>
      </c>
      <c r="AP51" s="353">
        <v>97161</v>
      </c>
      <c r="AQ51" s="354">
        <v>2.6</v>
      </c>
      <c r="AR51" s="355">
        <v>18.5</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537</v>
      </c>
      <c r="AM52" s="358">
        <v>35583722</v>
      </c>
      <c r="AN52" s="359">
        <v>27596</v>
      </c>
      <c r="AO52" s="360">
        <v>31.9</v>
      </c>
      <c r="AP52" s="361">
        <v>26543</v>
      </c>
      <c r="AQ52" s="362">
        <v>6.6</v>
      </c>
      <c r="AR52" s="363">
        <v>25.3</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538</v>
      </c>
      <c r="AL53" s="342"/>
      <c r="AM53" s="350">
        <v>199351587</v>
      </c>
      <c r="AN53" s="351">
        <v>156076</v>
      </c>
      <c r="AO53" s="352">
        <v>7.7</v>
      </c>
      <c r="AP53" s="353">
        <v>101731</v>
      </c>
      <c r="AQ53" s="354">
        <v>4.7</v>
      </c>
      <c r="AR53" s="355">
        <v>3</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537</v>
      </c>
      <c r="AM54" s="358">
        <v>23323882</v>
      </c>
      <c r="AN54" s="359">
        <v>18261</v>
      </c>
      <c r="AO54" s="360">
        <v>-33.799999999999997</v>
      </c>
      <c r="AP54" s="361">
        <v>26906</v>
      </c>
      <c r="AQ54" s="362">
        <v>1.4</v>
      </c>
      <c r="AR54" s="363">
        <v>-35.200000000000003</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539</v>
      </c>
      <c r="AL55" s="342"/>
      <c r="AM55" s="350">
        <v>224763865</v>
      </c>
      <c r="AN55" s="351">
        <v>177773</v>
      </c>
      <c r="AO55" s="352">
        <v>13.9</v>
      </c>
      <c r="AP55" s="353">
        <v>108224</v>
      </c>
      <c r="AQ55" s="354">
        <v>6.4</v>
      </c>
      <c r="AR55" s="355">
        <v>7.5</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537</v>
      </c>
      <c r="AM56" s="358">
        <v>29964773</v>
      </c>
      <c r="AN56" s="359">
        <v>23700</v>
      </c>
      <c r="AO56" s="360">
        <v>29.8</v>
      </c>
      <c r="AP56" s="361">
        <v>27358</v>
      </c>
      <c r="AQ56" s="362">
        <v>1.7</v>
      </c>
      <c r="AR56" s="363">
        <v>28.1</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540</v>
      </c>
      <c r="AL57" s="342"/>
      <c r="AM57" s="350">
        <v>212643900</v>
      </c>
      <c r="AN57" s="351">
        <v>170096</v>
      </c>
      <c r="AO57" s="352">
        <v>-4.3</v>
      </c>
      <c r="AP57" s="353">
        <v>105585</v>
      </c>
      <c r="AQ57" s="354">
        <v>-2.4</v>
      </c>
      <c r="AR57" s="355">
        <v>-1.9</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537</v>
      </c>
      <c r="AM58" s="358">
        <v>28153835</v>
      </c>
      <c r="AN58" s="359">
        <v>22521</v>
      </c>
      <c r="AO58" s="360">
        <v>-5</v>
      </c>
      <c r="AP58" s="361">
        <v>26225</v>
      </c>
      <c r="AQ58" s="362">
        <v>-4.0999999999999996</v>
      </c>
      <c r="AR58" s="363">
        <v>-0.9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541</v>
      </c>
      <c r="AL59" s="342"/>
      <c r="AM59" s="350">
        <v>203489133</v>
      </c>
      <c r="AN59" s="351">
        <v>164700</v>
      </c>
      <c r="AO59" s="352">
        <v>-3.2</v>
      </c>
      <c r="AP59" s="353">
        <v>111577</v>
      </c>
      <c r="AQ59" s="354">
        <v>5.7</v>
      </c>
      <c r="AR59" s="355">
        <v>-8.9</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537</v>
      </c>
      <c r="AM60" s="358">
        <v>29179088</v>
      </c>
      <c r="AN60" s="359">
        <v>23617</v>
      </c>
      <c r="AO60" s="360">
        <v>4.9000000000000004</v>
      </c>
      <c r="AP60" s="361">
        <v>26257</v>
      </c>
      <c r="AQ60" s="362">
        <v>0.1</v>
      </c>
      <c r="AR60" s="363">
        <v>4.8</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542</v>
      </c>
      <c r="AL61" s="364"/>
      <c r="AM61" s="365">
        <v>205428316</v>
      </c>
      <c r="AN61" s="366">
        <v>162717</v>
      </c>
      <c r="AO61" s="367">
        <v>7</v>
      </c>
      <c r="AP61" s="368">
        <v>104856</v>
      </c>
      <c r="AQ61" s="369">
        <v>3.4</v>
      </c>
      <c r="AR61" s="355">
        <v>3.6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537</v>
      </c>
      <c r="AM62" s="358">
        <v>29241060</v>
      </c>
      <c r="AN62" s="359">
        <v>23139</v>
      </c>
      <c r="AO62" s="360">
        <v>5.6</v>
      </c>
      <c r="AP62" s="361">
        <v>26658</v>
      </c>
      <c r="AQ62" s="362">
        <v>1.1000000000000001</v>
      </c>
      <c r="AR62" s="363">
        <v>4.5</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Wf2+atRiSIAp0fYP2d4r7u0FZXKSm2EfytxR7iAop+SkWuuxnl3CUyOcipvvjxiLZ4uC01Ll0n3Ba4mj4n2veA==" saltValue="vTA6fx3IlkaQ1bGOS/EL8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K32" sqref="K32"/>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543</v>
      </c>
    </row>
    <row r="121" spans="125:125" ht="13.5" hidden="1" customHeight="1" x14ac:dyDescent="0.2">
      <c r="DU121" s="279"/>
    </row>
  </sheetData>
  <sheetProtection algorithmName="SHA-512" hashValue="icBiWbGKoL2FObVjZUfUJ+TiaBE7mD9homYic4WnNYOOAE6mpmwPulILu5pxn62tM4NFm25Qj3lYVDFOELyhoA==" saltValue="UfxxRCTIlVAJRyHQJ9la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K32" sqref="K32"/>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544</v>
      </c>
    </row>
  </sheetData>
  <sheetProtection algorithmName="SHA-512" hashValue="WApvB47b77K+Y38U8cE9tfNlmFVNdmzWE91OJRlWUMRQOHcHziXq//ItUTLEQxmeHdxUxZuTGMAdh0bUOHnweA==" saltValue="1zYwZS5STqSp861MGW5Y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K32" sqref="K32"/>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545</v>
      </c>
      <c r="G46" s="373" t="s">
        <v>546</v>
      </c>
      <c r="H46" s="373" t="s">
        <v>547</v>
      </c>
      <c r="I46" s="373" t="s">
        <v>548</v>
      </c>
      <c r="J46" s="374" t="s">
        <v>549</v>
      </c>
    </row>
    <row r="47" spans="2:10" ht="57.75" customHeight="1" x14ac:dyDescent="0.2">
      <c r="B47" s="7"/>
      <c r="C47" s="1153" t="s">
        <v>3</v>
      </c>
      <c r="D47" s="1153"/>
      <c r="E47" s="1154"/>
      <c r="F47" s="375">
        <v>6.97</v>
      </c>
      <c r="G47" s="376">
        <v>5.68</v>
      </c>
      <c r="H47" s="376">
        <v>5.22</v>
      </c>
      <c r="I47" s="376">
        <v>5.78</v>
      </c>
      <c r="J47" s="377">
        <v>4.66</v>
      </c>
    </row>
    <row r="48" spans="2:10" ht="57.75" customHeight="1" x14ac:dyDescent="0.2">
      <c r="B48" s="8"/>
      <c r="C48" s="1155" t="s">
        <v>4</v>
      </c>
      <c r="D48" s="1155"/>
      <c r="E48" s="1156"/>
      <c r="F48" s="378">
        <v>6.25</v>
      </c>
      <c r="G48" s="379">
        <v>5.44</v>
      </c>
      <c r="H48" s="379">
        <v>6.1</v>
      </c>
      <c r="I48" s="379">
        <v>4.8</v>
      </c>
      <c r="J48" s="380">
        <v>3.33</v>
      </c>
    </row>
    <row r="49" spans="2:10" ht="57.75" customHeight="1" thickBot="1" x14ac:dyDescent="0.25">
      <c r="B49" s="9"/>
      <c r="C49" s="1157" t="s">
        <v>5</v>
      </c>
      <c r="D49" s="1157"/>
      <c r="E49" s="1158"/>
      <c r="F49" s="381" t="s">
        <v>550</v>
      </c>
      <c r="G49" s="382" t="s">
        <v>551</v>
      </c>
      <c r="H49" s="382">
        <v>0.13</v>
      </c>
      <c r="I49" s="382" t="s">
        <v>552</v>
      </c>
      <c r="J49" s="383" t="s">
        <v>553</v>
      </c>
    </row>
    <row r="50" spans="2:10" ht="13.5" customHeight="1" x14ac:dyDescent="0.2"/>
  </sheetData>
  <sheetProtection algorithmName="SHA-512" hashValue="UBa3XWSLBys3MXnzCKm0E0VMP4UnMjVgTJjMPOqbkF9rljB41lSH9hlb4e5XWKXZv6lERX42tzOQBm/1EKOdkQ==" saltValue="a9EmCkEmYYdL/Slsq6aS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2021-03-10T01:22:43Z</cp:lastPrinted>
  <dcterms:created xsi:type="dcterms:W3CDTF">2021-02-02T04:14:31Z</dcterms:created>
  <dcterms:modified xsi:type="dcterms:W3CDTF">2021-10-28T07:16:29Z</dcterms:modified>
  <cp:category/>
</cp:coreProperties>
</file>