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795" tabRatio="800" activeTab="3"/>
  </bookViews>
  <sheets>
    <sheet name="項目別" sheetId="1" r:id="rId1"/>
    <sheet name="年度別" sheetId="2" r:id="rId2"/>
    <sheet name="【集団回収量除く】市町村別" sheetId="3" r:id="rId3"/>
    <sheet name="【集団回収量含む】市町村別" sheetId="4" r:id="rId4"/>
  </sheets>
  <definedNames>
    <definedName name="_xlnm.Print_Area" localSheetId="3">'【集団回収量含む】市町村別'!$A$1:$EV$36</definedName>
    <definedName name="_xlnm.Print_Area" localSheetId="2">'【集団回収量除く】市町村別'!$A$1:$EG$36</definedName>
    <definedName name="_xlnm.Print_Area" localSheetId="0">'項目別'!$A$1:$P$93</definedName>
    <definedName name="_xlnm.Print_Area" localSheetId="1">'年度別'!$A$1:$Q$56</definedName>
    <definedName name="_xlnm.Print_Titles" localSheetId="3">'【集団回収量含む】市町村別'!$A:$B</definedName>
    <definedName name="_xlnm.Print_Titles" localSheetId="2">'【集団回収量除く】市町村別'!$A:$B</definedName>
  </definedNames>
  <calcPr fullCalcOnLoad="1"/>
</workbook>
</file>

<file path=xl/sharedStrings.xml><?xml version="1.0" encoding="utf-8"?>
<sst xmlns="http://schemas.openxmlformats.org/spreadsheetml/2006/main" count="918" uniqueCount="123">
  <si>
    <t>宮古市</t>
  </si>
  <si>
    <t>大船渡市</t>
  </si>
  <si>
    <t>花巻市</t>
  </si>
  <si>
    <t>北上市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</si>
  <si>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</si>
  <si>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</si>
  <si>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</si>
  <si>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</si>
  <si>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</si>
  <si>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</si>
  <si>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</si>
  <si>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</si>
  <si>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</si>
  <si>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</si>
  <si>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</si>
  <si>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</si>
  <si>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</si>
  <si>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平泉町</t>
  </si>
  <si>
    <t>住田町</t>
  </si>
  <si>
    <t>大槌町</t>
  </si>
  <si>
    <t>山田町</t>
  </si>
  <si>
    <t>岩泉町</t>
  </si>
  <si>
    <t>田野畑村</t>
  </si>
  <si>
    <t>軽米町</t>
  </si>
  <si>
    <t>九戸村</t>
  </si>
  <si>
    <t>洋野町</t>
  </si>
  <si>
    <t>一戸町</t>
  </si>
  <si>
    <t>5月</t>
  </si>
  <si>
    <t>6月</t>
  </si>
  <si>
    <t>9月</t>
  </si>
  <si>
    <t>10月</t>
  </si>
  <si>
    <t>11月</t>
  </si>
  <si>
    <t>12月</t>
  </si>
  <si>
    <t>1月</t>
  </si>
  <si>
    <t>2月</t>
  </si>
  <si>
    <t>3月</t>
  </si>
  <si>
    <t>4月</t>
  </si>
  <si>
    <t>合計</t>
  </si>
  <si>
    <t>総人口（人）</t>
  </si>
  <si>
    <t>県計･県平均</t>
  </si>
  <si>
    <t>盛岡市</t>
  </si>
  <si>
    <t>金ケ崎町</t>
  </si>
  <si>
    <t>対前年度比</t>
  </si>
  <si>
    <t>ごみ排出量
（速報値）</t>
  </si>
  <si>
    <t>-</t>
  </si>
  <si>
    <t>久慈市</t>
  </si>
  <si>
    <t>普代村</t>
  </si>
  <si>
    <t>野田村</t>
  </si>
  <si>
    <t>※集団回収量は除いています。</t>
  </si>
  <si>
    <t>※一人1日当たりごみ排出量の算出には、9月の総人口を使用しています。これは、環境省が毎年度実施している「一般廃棄物処理事業実態調査」において、各年の10月1日の住民基本台帳人口を使用しており、市町村ごみ排出量（速報値）月例報告の際の9月の総人口がこれに相当することによります。</t>
  </si>
  <si>
    <t>【留意事項】</t>
  </si>
  <si>
    <t>Ｈ25</t>
  </si>
  <si>
    <t>7月</t>
  </si>
  <si>
    <t>8月</t>
  </si>
  <si>
    <t>Ｈ26</t>
  </si>
  <si>
    <t>滝沢市</t>
  </si>
  <si>
    <t>一人1日当たりごみ総排出量（g）</t>
  </si>
  <si>
    <t>一人1日当たり生活系ごみ排出量（g）</t>
  </si>
  <si>
    <t>一人1日当たり事業系ごみ排出量（g）</t>
  </si>
  <si>
    <t>Ｈ27</t>
  </si>
  <si>
    <t>Ｈ27</t>
  </si>
  <si>
    <t>一人1日当たりごみ総排出量（g）</t>
  </si>
  <si>
    <t>一人1日当たり生活系ごみ排出量（g）</t>
  </si>
  <si>
    <t>一人1日当たり事業系ごみ排出量（g）</t>
  </si>
  <si>
    <t>総人口</t>
  </si>
  <si>
    <t>Ｈ28</t>
  </si>
  <si>
    <t>平均</t>
  </si>
  <si>
    <t>基準（9月）</t>
  </si>
  <si>
    <t>Ｈ29</t>
  </si>
  <si>
    <t>一人1日当たり事業系ごみ排出量（ｇ）</t>
  </si>
  <si>
    <t>一人1日当たり家庭系ごみ排出量（g）</t>
  </si>
  <si>
    <t>一人1日当たり家庭ごみ排出量（g）</t>
  </si>
  <si>
    <t>H30</t>
  </si>
  <si>
    <t>Ｈ30</t>
  </si>
  <si>
    <t>ごみ総排出量（ｔ）</t>
  </si>
  <si>
    <t>生活系ごみ排出量（ｔ）</t>
  </si>
  <si>
    <t>家庭系ごみ排出量（ｔ）</t>
  </si>
  <si>
    <t>事業系ごみ排出量（ｔ）</t>
  </si>
  <si>
    <t>県計・平均</t>
  </si>
  <si>
    <t>Ｒ1</t>
  </si>
  <si>
    <r>
      <t>　ごみ排出量（速報値）月例報告集計結果　《項目別一覧》</t>
    </r>
    <r>
      <rPr>
        <b/>
        <sz val="10"/>
        <rFont val="ＭＳ Ｐゴシック"/>
        <family val="3"/>
      </rPr>
      <t>　</t>
    </r>
    <r>
      <rPr>
        <b/>
        <u val="single"/>
        <sz val="10"/>
        <color indexed="10"/>
        <rFont val="ＭＳ Ｐゴシック"/>
        <family val="3"/>
      </rPr>
      <t>※集団回収量除く</t>
    </r>
  </si>
  <si>
    <t>令和元年度</t>
  </si>
  <si>
    <t>平成30年度</t>
  </si>
  <si>
    <t>平成29年度</t>
  </si>
  <si>
    <t>平成29年度</t>
  </si>
  <si>
    <t>平成28年度</t>
  </si>
  <si>
    <t>平成27年度</t>
  </si>
  <si>
    <t>平成26年度</t>
  </si>
  <si>
    <t>平成25年度</t>
  </si>
  <si>
    <t>令和２年度</t>
  </si>
  <si>
    <r>
      <t>ごみ排出量（速報値）月例報告集計結果　《年度別一覧》</t>
    </r>
    <r>
      <rPr>
        <b/>
        <sz val="10"/>
        <rFont val="ＭＳ Ｐゴシック"/>
        <family val="3"/>
      </rPr>
      <t>　</t>
    </r>
    <r>
      <rPr>
        <b/>
        <u val="single"/>
        <sz val="11"/>
        <color indexed="10"/>
        <rFont val="ＭＳ Ｐゴシック"/>
        <family val="3"/>
      </rPr>
      <t>※集団回収量除く</t>
    </r>
  </si>
  <si>
    <t>Ｒ２年度</t>
  </si>
  <si>
    <t>Ｒ１年度</t>
  </si>
  <si>
    <t>H30年度</t>
  </si>
  <si>
    <t>H29年度</t>
  </si>
  <si>
    <t>H28年度</t>
  </si>
  <si>
    <t>H27年度</t>
  </si>
  <si>
    <t>H26年度</t>
  </si>
  <si>
    <t>H25年度</t>
  </si>
  <si>
    <t>Ｒ2</t>
  </si>
  <si>
    <t>一人1日当たり家庭系ごみ排出量（ｇ）</t>
  </si>
  <si>
    <t>-</t>
  </si>
  <si>
    <t>H25</t>
  </si>
  <si>
    <t>一人1日当たりごみ総排出量（ｇ）
（※集団回収量含む）</t>
  </si>
  <si>
    <t>生活系ごみ排出量（トン）
（※集団回収量含む）</t>
  </si>
  <si>
    <t>H29</t>
  </si>
  <si>
    <t>H28</t>
  </si>
  <si>
    <t>H27</t>
  </si>
  <si>
    <t>H26</t>
  </si>
  <si>
    <t>一人1日当たり生活系ごみ排出量（ｇ）
（※集団回収量含む）</t>
  </si>
  <si>
    <t>【集団回収量含む】　一人1日当たりごみ総排出量（ｇ）</t>
  </si>
  <si>
    <t>【集団回収量含む】　一人1日当たり生活系ごみ排出量（ｇ）</t>
  </si>
  <si>
    <t>【集団回収量除く】　一人1日当たりごみ総排出量（ｇ）</t>
  </si>
  <si>
    <t>【集団回収量除く】　一人1日当たり生活系ごみ排出量（ｇ）</t>
  </si>
  <si>
    <t>総人口（人）　※基準月（９月）の総人口</t>
  </si>
  <si>
    <t>【集団回収量除く】　ごみ総排出量（t）</t>
  </si>
  <si>
    <t>【集団回収量除く】　生活系ごみ排出量（t）</t>
  </si>
  <si>
    <t>家庭系ごみ排出量（t）</t>
  </si>
  <si>
    <t>事業系ごみ排出量（t）</t>
  </si>
  <si>
    <t>集団回収量（t）</t>
  </si>
  <si>
    <t>【集団回収量含む】　ごみ総排出量（t）</t>
  </si>
  <si>
    <t>【集団回収量含む】　生活系ごみ排出量（t）</t>
  </si>
  <si>
    <t>ごみ総排出量（t）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</si>
</sst>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.0_);[Red]\(#,##0.0\)"/>
    <numFmt numFmtId="179" formatCode="#,##0_);[Red]\(#,##0\)"/>
    <numFmt numFmtId="180" formatCode="0;&quot;▲ &quot;0"/>
    <numFmt numFmtId="181" formatCode="0.0_ "/>
    <numFmt numFmtId="182" formatCode="0_ "/>
    <numFmt numFmtId="183" formatCode="0.0_);[Red]\(0.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u val="single"/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CF29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5D5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FFFD7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DDDDFF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/>
    </xf>
    <xf numFmtId="177" fontId="3" fillId="0" borderId="0" xfId="0" applyNumberFormat="1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vertical="center"/>
    </xf>
    <xf numFmtId="177" fontId="3" fillId="0" borderId="11" xfId="0" applyNumberFormat="1" applyFont="1" applyFill="1" applyBorder="1" applyAlignment="1">
      <alignment horizontal="center" vertical="center" shrinkToFit="1"/>
    </xf>
    <xf numFmtId="176" fontId="7" fillId="0" borderId="12" xfId="0" applyNumberFormat="1" applyFont="1" applyBorder="1" applyAlignment="1">
      <alignment vertical="center"/>
    </xf>
    <xf numFmtId="177" fontId="3" fillId="0" borderId="13" xfId="0" applyNumberFormat="1" applyFont="1" applyBorder="1" applyAlignment="1">
      <alignment horizontal="center" vertical="center" shrinkToFit="1"/>
    </xf>
    <xf numFmtId="177" fontId="3" fillId="0" borderId="14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vertical="center"/>
    </xf>
    <xf numFmtId="177" fontId="3" fillId="33" borderId="15" xfId="0" applyNumberFormat="1" applyFont="1" applyFill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Fill="1" applyBorder="1" applyAlignment="1">
      <alignment vertical="center" shrinkToFit="1"/>
    </xf>
    <xf numFmtId="176" fontId="3" fillId="0" borderId="19" xfId="0" applyNumberFormat="1" applyFont="1" applyFill="1" applyBorder="1" applyAlignment="1">
      <alignment vertical="center" shrinkToFit="1"/>
    </xf>
    <xf numFmtId="177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177" fontId="3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vertical="center" shrinkToFit="1"/>
    </xf>
    <xf numFmtId="177" fontId="6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81" fontId="7" fillId="33" borderId="15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/>
    </xf>
    <xf numFmtId="177" fontId="3" fillId="33" borderId="20" xfId="0" applyNumberFormat="1" applyFont="1" applyFill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6" fontId="3" fillId="33" borderId="21" xfId="0" applyNumberFormat="1" applyFont="1" applyFill="1" applyBorder="1" applyAlignment="1">
      <alignment horizontal="center" vertical="center" shrinkToFit="1"/>
    </xf>
    <xf numFmtId="181" fontId="7" fillId="33" borderId="22" xfId="0" applyNumberFormat="1" applyFont="1" applyFill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7" fontId="3" fillId="0" borderId="24" xfId="0" applyNumberFormat="1" applyFont="1" applyFill="1" applyBorder="1" applyAlignment="1">
      <alignment horizontal="center" vertical="center" shrinkToFit="1"/>
    </xf>
    <xf numFmtId="177" fontId="3" fillId="34" borderId="11" xfId="0" applyNumberFormat="1" applyFont="1" applyFill="1" applyBorder="1" applyAlignment="1">
      <alignment horizontal="center" vertical="center" shrinkToFit="1"/>
    </xf>
    <xf numFmtId="176" fontId="3" fillId="34" borderId="19" xfId="0" applyNumberFormat="1" applyFont="1" applyFill="1" applyBorder="1" applyAlignment="1">
      <alignment horizontal="left" vertical="center" shrinkToFit="1"/>
    </xf>
    <xf numFmtId="177" fontId="3" fillId="34" borderId="10" xfId="0" applyNumberFormat="1" applyFont="1" applyFill="1" applyBorder="1" applyAlignment="1">
      <alignment horizontal="right" vertical="center"/>
    </xf>
    <xf numFmtId="176" fontId="7" fillId="34" borderId="10" xfId="0" applyNumberFormat="1" applyFont="1" applyFill="1" applyBorder="1" applyAlignment="1">
      <alignment vertical="center"/>
    </xf>
    <xf numFmtId="177" fontId="3" fillId="34" borderId="17" xfId="0" applyNumberFormat="1" applyFont="1" applyFill="1" applyBorder="1" applyAlignment="1">
      <alignment horizontal="right" vertical="center"/>
    </xf>
    <xf numFmtId="177" fontId="3" fillId="34" borderId="11" xfId="0" applyNumberFormat="1" applyFont="1" applyFill="1" applyBorder="1" applyAlignment="1">
      <alignment horizontal="right" vertical="center"/>
    </xf>
    <xf numFmtId="176" fontId="7" fillId="34" borderId="12" xfId="0" applyNumberFormat="1" applyFont="1" applyFill="1" applyBorder="1" applyAlignment="1">
      <alignment vertical="center"/>
    </xf>
    <xf numFmtId="0" fontId="3" fillId="34" borderId="0" xfId="0" applyFont="1" applyFill="1" applyAlignment="1">
      <alignment vertical="center"/>
    </xf>
    <xf numFmtId="177" fontId="3" fillId="34" borderId="24" xfId="0" applyNumberFormat="1" applyFont="1" applyFill="1" applyBorder="1" applyAlignment="1">
      <alignment horizontal="center" vertical="center" shrinkToFit="1"/>
    </xf>
    <xf numFmtId="176" fontId="7" fillId="0" borderId="12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7" fontId="3" fillId="35" borderId="11" xfId="0" applyNumberFormat="1" applyFont="1" applyFill="1" applyBorder="1" applyAlignment="1">
      <alignment horizontal="right" vertical="center"/>
    </xf>
    <xf numFmtId="177" fontId="3" fillId="33" borderId="25" xfId="0" applyNumberFormat="1" applyFont="1" applyFill="1" applyBorder="1" applyAlignment="1">
      <alignment horizontal="right" vertical="center"/>
    </xf>
    <xf numFmtId="177" fontId="3" fillId="35" borderId="17" xfId="0" applyNumberFormat="1" applyFont="1" applyFill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vertical="center" shrinkToFi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vertical="center" shrinkToFit="1"/>
    </xf>
    <xf numFmtId="0" fontId="12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177" fontId="3" fillId="0" borderId="0" xfId="0" applyNumberFormat="1" applyFont="1" applyFill="1" applyAlignment="1">
      <alignment horizontal="left" vertical="top"/>
    </xf>
    <xf numFmtId="176" fontId="3" fillId="33" borderId="30" xfId="0" applyNumberFormat="1" applyFont="1" applyFill="1" applyBorder="1" applyAlignment="1">
      <alignment horizontal="center" vertical="center" shrinkToFit="1"/>
    </xf>
    <xf numFmtId="176" fontId="3" fillId="0" borderId="31" xfId="0" applyNumberFormat="1" applyFont="1" applyFill="1" applyBorder="1" applyAlignment="1">
      <alignment vertical="center" shrinkToFit="1"/>
    </xf>
    <xf numFmtId="176" fontId="3" fillId="34" borderId="32" xfId="0" applyNumberFormat="1" applyFont="1" applyFill="1" applyBorder="1" applyAlignment="1">
      <alignment horizontal="left" vertical="center" shrinkToFit="1"/>
    </xf>
    <xf numFmtId="176" fontId="3" fillId="0" borderId="32" xfId="0" applyNumberFormat="1" applyFont="1" applyFill="1" applyBorder="1" applyAlignment="1">
      <alignment vertical="center" shrinkToFit="1"/>
    </xf>
    <xf numFmtId="176" fontId="7" fillId="0" borderId="27" xfId="0" applyNumberFormat="1" applyFont="1" applyBorder="1" applyAlignment="1">
      <alignment vertical="center"/>
    </xf>
    <xf numFmtId="176" fontId="7" fillId="0" borderId="29" xfId="0" applyNumberFormat="1" applyFont="1" applyBorder="1" applyAlignment="1">
      <alignment vertical="center"/>
    </xf>
    <xf numFmtId="177" fontId="3" fillId="0" borderId="33" xfId="0" applyNumberFormat="1" applyFont="1" applyBorder="1" applyAlignment="1">
      <alignment horizontal="center" vertical="center" shrinkToFit="1"/>
    </xf>
    <xf numFmtId="177" fontId="3" fillId="0" borderId="26" xfId="0" applyNumberFormat="1" applyFont="1" applyFill="1" applyBorder="1" applyAlignment="1">
      <alignment horizontal="center" vertical="center" shrinkToFit="1"/>
    </xf>
    <xf numFmtId="176" fontId="3" fillId="0" borderId="34" xfId="0" applyNumberFormat="1" applyFont="1" applyFill="1" applyBorder="1" applyAlignment="1">
      <alignment vertical="center" shrinkToFit="1"/>
    </xf>
    <xf numFmtId="176" fontId="3" fillId="0" borderId="35" xfId="0" applyNumberFormat="1" applyFont="1" applyFill="1" applyBorder="1" applyAlignment="1">
      <alignment vertical="center" shrinkToFit="1"/>
    </xf>
    <xf numFmtId="177" fontId="3" fillId="0" borderId="36" xfId="0" applyNumberFormat="1" applyFont="1" applyFill="1" applyBorder="1" applyAlignment="1">
      <alignment horizontal="center" vertical="center" shrinkToFit="1"/>
    </xf>
    <xf numFmtId="177" fontId="3" fillId="35" borderId="10" xfId="0" applyNumberFormat="1" applyFont="1" applyFill="1" applyBorder="1" applyAlignment="1">
      <alignment vertical="center"/>
    </xf>
    <xf numFmtId="0" fontId="0" fillId="3" borderId="25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177" fontId="0" fillId="35" borderId="16" xfId="0" applyNumberFormat="1" applyFont="1" applyFill="1" applyBorder="1" applyAlignment="1">
      <alignment vertical="center"/>
    </xf>
    <xf numFmtId="177" fontId="0" fillId="35" borderId="14" xfId="0" applyNumberFormat="1" applyFont="1" applyFill="1" applyBorder="1" applyAlignment="1">
      <alignment vertical="center"/>
    </xf>
    <xf numFmtId="177" fontId="0" fillId="35" borderId="38" xfId="0" applyNumberFormat="1" applyFont="1" applyFill="1" applyBorder="1" applyAlignment="1">
      <alignment vertical="center"/>
    </xf>
    <xf numFmtId="177" fontId="5" fillId="35" borderId="39" xfId="0" applyNumberFormat="1" applyFont="1" applyFill="1" applyBorder="1" applyAlignment="1">
      <alignment horizontal="right" vertical="center"/>
    </xf>
    <xf numFmtId="177" fontId="0" fillId="35" borderId="17" xfId="0" applyNumberFormat="1" applyFont="1" applyFill="1" applyBorder="1" applyAlignment="1">
      <alignment horizontal="right" vertical="center"/>
    </xf>
    <xf numFmtId="177" fontId="0" fillId="35" borderId="10" xfId="0" applyNumberFormat="1" applyFont="1" applyFill="1" applyBorder="1" applyAlignment="1">
      <alignment horizontal="right" vertical="center"/>
    </xf>
    <xf numFmtId="177" fontId="0" fillId="35" borderId="40" xfId="0" applyNumberFormat="1" applyFont="1" applyFill="1" applyBorder="1" applyAlignment="1">
      <alignment horizontal="right" vertical="center"/>
    </xf>
    <xf numFmtId="177" fontId="5" fillId="35" borderId="32" xfId="0" applyNumberFormat="1" applyFont="1" applyFill="1" applyBorder="1" applyAlignment="1">
      <alignment vertical="center"/>
    </xf>
    <xf numFmtId="177" fontId="0" fillId="35" borderId="41" xfId="0" applyNumberFormat="1" applyFont="1" applyFill="1" applyBorder="1" applyAlignment="1">
      <alignment horizontal="right" vertical="center"/>
    </xf>
    <xf numFmtId="177" fontId="0" fillId="35" borderId="42" xfId="0" applyNumberFormat="1" applyFont="1" applyFill="1" applyBorder="1" applyAlignment="1">
      <alignment horizontal="right" vertical="center"/>
    </xf>
    <xf numFmtId="177" fontId="0" fillId="35" borderId="43" xfId="0" applyNumberFormat="1" applyFont="1" applyFill="1" applyBorder="1" applyAlignment="1">
      <alignment horizontal="right" vertical="center"/>
    </xf>
    <xf numFmtId="177" fontId="5" fillId="35" borderId="44" xfId="0" applyNumberFormat="1" applyFont="1" applyFill="1" applyBorder="1" applyAlignment="1">
      <alignment vertical="center"/>
    </xf>
    <xf numFmtId="177" fontId="0" fillId="35" borderId="41" xfId="0" applyNumberFormat="1" applyFont="1" applyFill="1" applyBorder="1" applyAlignment="1">
      <alignment vertical="center"/>
    </xf>
    <xf numFmtId="177" fontId="0" fillId="35" borderId="42" xfId="0" applyNumberFormat="1" applyFont="1" applyFill="1" applyBorder="1" applyAlignment="1">
      <alignment vertical="center"/>
    </xf>
    <xf numFmtId="177" fontId="0" fillId="35" borderId="43" xfId="0" applyNumberFormat="1" applyFont="1" applyFill="1" applyBorder="1" applyAlignment="1">
      <alignment vertical="center"/>
    </xf>
    <xf numFmtId="177" fontId="0" fillId="35" borderId="45" xfId="0" applyNumberFormat="1" applyFont="1" applyFill="1" applyBorder="1" applyAlignment="1">
      <alignment vertical="center"/>
    </xf>
    <xf numFmtId="177" fontId="0" fillId="35" borderId="46" xfId="0" applyNumberFormat="1" applyFont="1" applyFill="1" applyBorder="1" applyAlignment="1">
      <alignment vertical="center"/>
    </xf>
    <xf numFmtId="177" fontId="0" fillId="35" borderId="47" xfId="0" applyNumberFormat="1" applyFont="1" applyFill="1" applyBorder="1" applyAlignment="1">
      <alignment vertical="center"/>
    </xf>
    <xf numFmtId="177" fontId="5" fillId="35" borderId="39" xfId="0" applyNumberFormat="1" applyFont="1" applyFill="1" applyBorder="1" applyAlignment="1">
      <alignment vertical="center"/>
    </xf>
    <xf numFmtId="177" fontId="0" fillId="35" borderId="17" xfId="0" applyNumberFormat="1" applyFont="1" applyFill="1" applyBorder="1" applyAlignment="1">
      <alignment vertical="center"/>
    </xf>
    <xf numFmtId="177" fontId="0" fillId="35" borderId="10" xfId="0" applyNumberFormat="1" applyFont="1" applyFill="1" applyBorder="1" applyAlignment="1">
      <alignment vertical="center"/>
    </xf>
    <xf numFmtId="177" fontId="0" fillId="35" borderId="40" xfId="0" applyNumberFormat="1" applyFont="1" applyFill="1" applyBorder="1" applyAlignment="1">
      <alignment vertical="center"/>
    </xf>
    <xf numFmtId="177" fontId="0" fillId="35" borderId="28" xfId="0" applyNumberFormat="1" applyFont="1" applyFill="1" applyBorder="1" applyAlignment="1">
      <alignment vertical="center"/>
    </xf>
    <xf numFmtId="177" fontId="0" fillId="35" borderId="27" xfId="0" applyNumberFormat="1" applyFont="1" applyFill="1" applyBorder="1" applyAlignment="1">
      <alignment vertical="center"/>
    </xf>
    <xf numFmtId="177" fontId="0" fillId="35" borderId="48" xfId="0" applyNumberFormat="1" applyFont="1" applyFill="1" applyBorder="1" applyAlignment="1">
      <alignment vertical="center"/>
    </xf>
    <xf numFmtId="177" fontId="5" fillId="35" borderId="35" xfId="0" applyNumberFormat="1" applyFont="1" applyFill="1" applyBorder="1" applyAlignment="1">
      <alignment vertical="center"/>
    </xf>
    <xf numFmtId="0" fontId="0" fillId="35" borderId="49" xfId="0" applyFont="1" applyFill="1" applyBorder="1" applyAlignment="1">
      <alignment vertical="center"/>
    </xf>
    <xf numFmtId="0" fontId="0" fillId="35" borderId="14" xfId="0" applyFont="1" applyFill="1" applyBorder="1" applyAlignment="1">
      <alignment vertical="center"/>
    </xf>
    <xf numFmtId="0" fontId="0" fillId="35" borderId="19" xfId="0" applyFont="1" applyFill="1" applyBorder="1" applyAlignment="1">
      <alignment vertical="center"/>
    </xf>
    <xf numFmtId="0" fontId="0" fillId="35" borderId="19" xfId="0" applyFont="1" applyFill="1" applyBorder="1" applyAlignment="1">
      <alignment vertical="center" shrinkToFit="1"/>
    </xf>
    <xf numFmtId="0" fontId="0" fillId="35" borderId="50" xfId="0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0" fillId="36" borderId="25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0" fillId="36" borderId="37" xfId="0" applyFont="1" applyFill="1" applyBorder="1" applyAlignment="1">
      <alignment horizontal="center" vertical="center"/>
    </xf>
    <xf numFmtId="0" fontId="5" fillId="36" borderId="30" xfId="0" applyFont="1" applyFill="1" applyBorder="1" applyAlignment="1">
      <alignment horizontal="center" vertical="center"/>
    </xf>
    <xf numFmtId="177" fontId="0" fillId="0" borderId="16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38" xfId="0" applyNumberFormat="1" applyFont="1" applyFill="1" applyBorder="1" applyAlignment="1">
      <alignment vertical="center"/>
    </xf>
    <xf numFmtId="177" fontId="5" fillId="0" borderId="39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177" fontId="0" fillId="0" borderId="40" xfId="0" applyNumberFormat="1" applyFont="1" applyFill="1" applyBorder="1" applyAlignment="1">
      <alignment horizontal="right" vertical="center"/>
    </xf>
    <xf numFmtId="177" fontId="5" fillId="0" borderId="32" xfId="0" applyNumberFormat="1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77" fontId="0" fillId="0" borderId="41" xfId="0" applyNumberFormat="1" applyFont="1" applyFill="1" applyBorder="1" applyAlignment="1">
      <alignment horizontal="right" vertical="center"/>
    </xf>
    <xf numFmtId="177" fontId="0" fillId="0" borderId="42" xfId="0" applyNumberFormat="1" applyFont="1" applyFill="1" applyBorder="1" applyAlignment="1">
      <alignment horizontal="right" vertical="center"/>
    </xf>
    <xf numFmtId="177" fontId="0" fillId="0" borderId="43" xfId="0" applyNumberFormat="1" applyFont="1" applyFill="1" applyBorder="1" applyAlignment="1">
      <alignment horizontal="right" vertical="center"/>
    </xf>
    <xf numFmtId="177" fontId="5" fillId="0" borderId="44" xfId="0" applyNumberFormat="1" applyFont="1" applyFill="1" applyBorder="1" applyAlignment="1">
      <alignment vertical="center"/>
    </xf>
    <xf numFmtId="177" fontId="0" fillId="0" borderId="28" xfId="0" applyNumberFormat="1" applyFont="1" applyFill="1" applyBorder="1" applyAlignment="1">
      <alignment vertical="center"/>
    </xf>
    <xf numFmtId="177" fontId="0" fillId="0" borderId="27" xfId="0" applyNumberFormat="1" applyFont="1" applyFill="1" applyBorder="1" applyAlignment="1">
      <alignment vertical="center"/>
    </xf>
    <xf numFmtId="177" fontId="0" fillId="0" borderId="48" xfId="0" applyNumberFormat="1" applyFont="1" applyFill="1" applyBorder="1" applyAlignment="1">
      <alignment vertical="center"/>
    </xf>
    <xf numFmtId="177" fontId="5" fillId="0" borderId="35" xfId="0" applyNumberFormat="1" applyFont="1" applyFill="1" applyBorder="1" applyAlignment="1">
      <alignment vertical="center"/>
    </xf>
    <xf numFmtId="177" fontId="0" fillId="0" borderId="45" xfId="0" applyNumberFormat="1" applyFont="1" applyFill="1" applyBorder="1" applyAlignment="1">
      <alignment vertical="center"/>
    </xf>
    <xf numFmtId="177" fontId="0" fillId="0" borderId="46" xfId="0" applyNumberFormat="1" applyFont="1" applyFill="1" applyBorder="1" applyAlignment="1">
      <alignment vertical="center"/>
    </xf>
    <xf numFmtId="177" fontId="0" fillId="0" borderId="47" xfId="0" applyNumberFormat="1" applyFont="1" applyFill="1" applyBorder="1" applyAlignment="1">
      <alignment vertical="center"/>
    </xf>
    <xf numFmtId="177" fontId="5" fillId="0" borderId="3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 shrinkToFit="1"/>
    </xf>
    <xf numFmtId="177" fontId="0" fillId="0" borderId="41" xfId="0" applyNumberFormat="1" applyFont="1" applyFill="1" applyBorder="1" applyAlignment="1">
      <alignment vertical="center"/>
    </xf>
    <xf numFmtId="177" fontId="0" fillId="0" borderId="42" xfId="0" applyNumberFormat="1" applyFont="1" applyFill="1" applyBorder="1" applyAlignment="1">
      <alignment vertical="center"/>
    </xf>
    <xf numFmtId="177" fontId="0" fillId="0" borderId="43" xfId="0" applyNumberFormat="1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37" borderId="25" xfId="0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 horizontal="center" vertical="center"/>
    </xf>
    <xf numFmtId="0" fontId="0" fillId="37" borderId="37" xfId="0" applyFont="1" applyFill="1" applyBorder="1" applyAlignment="1">
      <alignment horizontal="center" vertical="center"/>
    </xf>
    <xf numFmtId="0" fontId="5" fillId="37" borderId="3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0" fillId="38" borderId="25" xfId="0" applyFont="1" applyFill="1" applyBorder="1" applyAlignment="1">
      <alignment horizontal="center" vertical="center"/>
    </xf>
    <xf numFmtId="0" fontId="0" fillId="38" borderId="15" xfId="0" applyFont="1" applyFill="1" applyBorder="1" applyAlignment="1">
      <alignment horizontal="center" vertical="center"/>
    </xf>
    <xf numFmtId="0" fontId="0" fillId="38" borderId="37" xfId="0" applyFont="1" applyFill="1" applyBorder="1" applyAlignment="1">
      <alignment horizontal="center" vertical="center"/>
    </xf>
    <xf numFmtId="0" fontId="5" fillId="38" borderId="30" xfId="0" applyFont="1" applyFill="1" applyBorder="1" applyAlignment="1">
      <alignment horizontal="center" vertical="center"/>
    </xf>
    <xf numFmtId="177" fontId="5" fillId="0" borderId="31" xfId="0" applyNumberFormat="1" applyFont="1" applyFill="1" applyBorder="1" applyAlignment="1">
      <alignment horizontal="right" vertical="center"/>
    </xf>
    <xf numFmtId="0" fontId="0" fillId="39" borderId="25" xfId="0" applyFont="1" applyFill="1" applyBorder="1" applyAlignment="1">
      <alignment horizontal="center" vertical="center"/>
    </xf>
    <xf numFmtId="0" fontId="0" fillId="39" borderId="15" xfId="0" applyFont="1" applyFill="1" applyBorder="1" applyAlignment="1">
      <alignment horizontal="center" vertical="center"/>
    </xf>
    <xf numFmtId="0" fontId="0" fillId="39" borderId="37" xfId="0" applyFont="1" applyFill="1" applyBorder="1" applyAlignment="1">
      <alignment horizontal="center" vertical="center"/>
    </xf>
    <xf numFmtId="0" fontId="5" fillId="39" borderId="51" xfId="0" applyFont="1" applyFill="1" applyBorder="1" applyAlignment="1">
      <alignment horizontal="center" vertical="center"/>
    </xf>
    <xf numFmtId="177" fontId="5" fillId="0" borderId="52" xfId="0" applyNumberFormat="1" applyFont="1" applyFill="1" applyBorder="1" applyAlignment="1">
      <alignment vertical="center"/>
    </xf>
    <xf numFmtId="177" fontId="5" fillId="0" borderId="53" xfId="0" applyNumberFormat="1" applyFont="1" applyFill="1" applyBorder="1" applyAlignment="1">
      <alignment vertical="center"/>
    </xf>
    <xf numFmtId="177" fontId="5" fillId="0" borderId="54" xfId="0" applyNumberFormat="1" applyFont="1" applyFill="1" applyBorder="1" applyAlignment="1">
      <alignment vertical="center"/>
    </xf>
    <xf numFmtId="177" fontId="5" fillId="0" borderId="5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13" borderId="25" xfId="0" applyFont="1" applyFill="1" applyBorder="1" applyAlignment="1">
      <alignment horizontal="center" vertical="center"/>
    </xf>
    <xf numFmtId="0" fontId="0" fillId="13" borderId="15" xfId="0" applyFont="1" applyFill="1" applyBorder="1" applyAlignment="1">
      <alignment horizontal="center" vertical="center"/>
    </xf>
    <xf numFmtId="0" fontId="0" fillId="13" borderId="22" xfId="0" applyFont="1" applyFill="1" applyBorder="1" applyAlignment="1">
      <alignment horizontal="center" vertical="center"/>
    </xf>
    <xf numFmtId="0" fontId="5" fillId="13" borderId="51" xfId="0" applyFont="1" applyFill="1" applyBorder="1" applyAlignment="1">
      <alignment horizontal="center" vertical="center"/>
    </xf>
    <xf numFmtId="177" fontId="0" fillId="0" borderId="23" xfId="0" applyNumberFormat="1" applyFont="1" applyFill="1" applyBorder="1" applyAlignment="1">
      <alignment vertical="center"/>
    </xf>
    <xf numFmtId="177" fontId="5" fillId="0" borderId="52" xfId="0" applyNumberFormat="1" applyFon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0" fontId="0" fillId="6" borderId="25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6" borderId="37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horizontal="center" vertical="center"/>
    </xf>
    <xf numFmtId="0" fontId="0" fillId="9" borderId="15" xfId="0" applyFont="1" applyFill="1" applyBorder="1" applyAlignment="1">
      <alignment horizontal="center" vertical="center"/>
    </xf>
    <xf numFmtId="0" fontId="0" fillId="9" borderId="37" xfId="0" applyFont="1" applyFill="1" applyBorder="1" applyAlignment="1">
      <alignment horizontal="center" vertical="center"/>
    </xf>
    <xf numFmtId="0" fontId="5" fillId="9" borderId="30" xfId="0" applyFont="1" applyFill="1" applyBorder="1" applyAlignment="1">
      <alignment horizontal="center" vertical="center"/>
    </xf>
    <xf numFmtId="176" fontId="7" fillId="35" borderId="10" xfId="0" applyNumberFormat="1" applyFont="1" applyFill="1" applyBorder="1" applyAlignment="1">
      <alignment vertical="center"/>
    </xf>
    <xf numFmtId="0" fontId="3" fillId="0" borderId="56" xfId="0" applyFont="1" applyBorder="1" applyAlignment="1">
      <alignment horizontal="center" vertical="center"/>
    </xf>
    <xf numFmtId="0" fontId="7" fillId="0" borderId="42" xfId="0" applyFont="1" applyBorder="1" applyAlignment="1">
      <alignment vertical="center" shrinkToFit="1"/>
    </xf>
    <xf numFmtId="0" fontId="3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vertical="center" shrinkToFit="1"/>
    </xf>
    <xf numFmtId="181" fontId="7" fillId="33" borderId="15" xfId="0" applyNumberFormat="1" applyFont="1" applyFill="1" applyBorder="1" applyAlignment="1">
      <alignment horizontal="right" vertical="center"/>
    </xf>
    <xf numFmtId="181" fontId="7" fillId="33" borderId="22" xfId="0" applyNumberFormat="1" applyFont="1" applyFill="1" applyBorder="1" applyAlignment="1">
      <alignment horizontal="right" vertical="center"/>
    </xf>
    <xf numFmtId="177" fontId="3" fillId="33" borderId="21" xfId="0" applyNumberFormat="1" applyFont="1" applyFill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7" fillId="0" borderId="23" xfId="0" applyNumberFormat="1" applyFont="1" applyBorder="1" applyAlignment="1">
      <alignment horizontal="right" vertical="center"/>
    </xf>
    <xf numFmtId="176" fontId="7" fillId="34" borderId="10" xfId="0" applyNumberFormat="1" applyFont="1" applyFill="1" applyBorder="1" applyAlignment="1">
      <alignment horizontal="right" vertical="center"/>
    </xf>
    <xf numFmtId="176" fontId="7" fillId="34" borderId="12" xfId="0" applyNumberFormat="1" applyFont="1" applyFill="1" applyBorder="1" applyAlignment="1">
      <alignment horizontal="right" vertical="center"/>
    </xf>
    <xf numFmtId="176" fontId="7" fillId="0" borderId="27" xfId="0" applyNumberFormat="1" applyFont="1" applyBorder="1" applyAlignment="1">
      <alignment horizontal="right" vertical="center"/>
    </xf>
    <xf numFmtId="176" fontId="7" fillId="0" borderId="29" xfId="0" applyNumberFormat="1" applyFont="1" applyBorder="1" applyAlignment="1">
      <alignment horizontal="right" vertical="center"/>
    </xf>
    <xf numFmtId="177" fontId="3" fillId="0" borderId="59" xfId="0" applyNumberFormat="1" applyFont="1" applyBorder="1" applyAlignment="1">
      <alignment horizontal="right" vertical="center"/>
    </xf>
    <xf numFmtId="177" fontId="3" fillId="34" borderId="60" xfId="0" applyNumberFormat="1" applyFont="1" applyFill="1" applyBorder="1" applyAlignment="1">
      <alignment horizontal="right" vertical="center"/>
    </xf>
    <xf numFmtId="177" fontId="3" fillId="0" borderId="60" xfId="0" applyNumberFormat="1" applyFont="1" applyBorder="1" applyAlignment="1">
      <alignment horizontal="right" vertical="center"/>
    </xf>
    <xf numFmtId="177" fontId="3" fillId="0" borderId="61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/>
    </xf>
    <xf numFmtId="0" fontId="0" fillId="0" borderId="62" xfId="0" applyFont="1" applyFill="1" applyBorder="1" applyAlignment="1">
      <alignment horizontal="left" vertical="center" shrinkToFit="1"/>
    </xf>
    <xf numFmtId="0" fontId="0" fillId="0" borderId="44" xfId="0" applyFont="1" applyFill="1" applyBorder="1" applyAlignment="1">
      <alignment horizontal="left" vertical="center" shrinkToFit="1"/>
    </xf>
    <xf numFmtId="0" fontId="0" fillId="0" borderId="63" xfId="0" applyFont="1" applyFill="1" applyBorder="1" applyAlignment="1">
      <alignment horizontal="left" vertical="center" shrinkToFit="1"/>
    </xf>
    <xf numFmtId="0" fontId="0" fillId="0" borderId="64" xfId="0" applyFont="1" applyFill="1" applyBorder="1" applyAlignment="1">
      <alignment horizontal="left" vertical="center" shrinkToFit="1"/>
    </xf>
    <xf numFmtId="0" fontId="0" fillId="0" borderId="42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65" xfId="0" applyFont="1" applyFill="1" applyBorder="1" applyAlignment="1">
      <alignment horizontal="left" vertical="center"/>
    </xf>
    <xf numFmtId="0" fontId="5" fillId="13" borderId="66" xfId="0" applyFont="1" applyFill="1" applyBorder="1" applyAlignment="1">
      <alignment horizontal="center" vertical="center"/>
    </xf>
    <xf numFmtId="0" fontId="5" fillId="13" borderId="67" xfId="0" applyFont="1" applyFill="1" applyBorder="1" applyAlignment="1">
      <alignment horizontal="center" vertical="center"/>
    </xf>
    <xf numFmtId="0" fontId="5" fillId="13" borderId="30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left" vertical="center"/>
    </xf>
    <xf numFmtId="0" fontId="0" fillId="0" borderId="59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69" xfId="0" applyFont="1" applyFill="1" applyBorder="1" applyAlignment="1">
      <alignment horizontal="left" vertical="center"/>
    </xf>
    <xf numFmtId="0" fontId="0" fillId="0" borderId="70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left" vertical="center"/>
    </xf>
    <xf numFmtId="0" fontId="0" fillId="35" borderId="42" xfId="0" applyFont="1" applyFill="1" applyBorder="1" applyAlignment="1">
      <alignment horizontal="left" vertical="center"/>
    </xf>
    <xf numFmtId="0" fontId="0" fillId="35" borderId="65" xfId="0" applyFont="1" applyFill="1" applyBorder="1" applyAlignment="1">
      <alignment horizontal="left" vertical="center"/>
    </xf>
    <xf numFmtId="0" fontId="0" fillId="35" borderId="62" xfId="0" applyFont="1" applyFill="1" applyBorder="1" applyAlignment="1">
      <alignment horizontal="left" vertical="center" shrinkToFit="1"/>
    </xf>
    <xf numFmtId="0" fontId="0" fillId="35" borderId="44" xfId="0" applyFont="1" applyFill="1" applyBorder="1" applyAlignment="1">
      <alignment horizontal="left" vertical="center" shrinkToFit="1"/>
    </xf>
    <xf numFmtId="0" fontId="0" fillId="35" borderId="63" xfId="0" applyFont="1" applyFill="1" applyBorder="1" applyAlignment="1">
      <alignment horizontal="left" vertical="center" shrinkToFit="1"/>
    </xf>
    <xf numFmtId="0" fontId="0" fillId="35" borderId="64" xfId="0" applyFont="1" applyFill="1" applyBorder="1" applyAlignment="1">
      <alignment horizontal="left" vertical="center" shrinkToFit="1"/>
    </xf>
    <xf numFmtId="0" fontId="5" fillId="36" borderId="66" xfId="0" applyFont="1" applyFill="1" applyBorder="1" applyAlignment="1">
      <alignment horizontal="center" vertical="center"/>
    </xf>
    <xf numFmtId="0" fontId="5" fillId="36" borderId="67" xfId="0" applyFont="1" applyFill="1" applyBorder="1" applyAlignment="1">
      <alignment horizontal="center" vertical="center"/>
    </xf>
    <xf numFmtId="0" fontId="5" fillId="36" borderId="3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left" vertical="center" shrinkToFit="1"/>
    </xf>
    <xf numFmtId="0" fontId="0" fillId="0" borderId="72" xfId="0" applyFont="1" applyFill="1" applyBorder="1" applyAlignment="1">
      <alignment horizontal="left" vertical="center" shrinkToFit="1"/>
    </xf>
    <xf numFmtId="0" fontId="0" fillId="0" borderId="73" xfId="0" applyFont="1" applyFill="1" applyBorder="1" applyAlignment="1">
      <alignment horizontal="left" vertical="center" shrinkToFit="1"/>
    </xf>
    <xf numFmtId="0" fontId="5" fillId="39" borderId="66" xfId="0" applyFont="1" applyFill="1" applyBorder="1" applyAlignment="1">
      <alignment horizontal="center" vertical="center"/>
    </xf>
    <xf numFmtId="0" fontId="5" fillId="39" borderId="67" xfId="0" applyFont="1" applyFill="1" applyBorder="1" applyAlignment="1">
      <alignment horizontal="center" vertical="center"/>
    </xf>
    <xf numFmtId="0" fontId="5" fillId="39" borderId="30" xfId="0" applyFont="1" applyFill="1" applyBorder="1" applyAlignment="1">
      <alignment horizontal="center" vertical="center"/>
    </xf>
    <xf numFmtId="0" fontId="5" fillId="37" borderId="66" xfId="0" applyFont="1" applyFill="1" applyBorder="1" applyAlignment="1">
      <alignment horizontal="center" vertical="center"/>
    </xf>
    <xf numFmtId="0" fontId="5" fillId="37" borderId="67" xfId="0" applyFont="1" applyFill="1" applyBorder="1" applyAlignment="1">
      <alignment horizontal="center" vertical="center"/>
    </xf>
    <xf numFmtId="0" fontId="5" fillId="37" borderId="30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left" vertical="center"/>
    </xf>
    <xf numFmtId="0" fontId="5" fillId="3" borderId="66" xfId="0" applyFont="1" applyFill="1" applyBorder="1" applyAlignment="1">
      <alignment horizontal="center" vertical="center"/>
    </xf>
    <xf numFmtId="0" fontId="5" fillId="3" borderId="67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0" fillId="35" borderId="68" xfId="0" applyFont="1" applyFill="1" applyBorder="1" applyAlignment="1">
      <alignment horizontal="left" vertical="center"/>
    </xf>
    <xf numFmtId="0" fontId="0" fillId="35" borderId="59" xfId="0" applyFont="1" applyFill="1" applyBorder="1" applyAlignment="1">
      <alignment horizontal="left" vertical="center"/>
    </xf>
    <xf numFmtId="0" fontId="0" fillId="35" borderId="31" xfId="0" applyFont="1" applyFill="1" applyBorder="1" applyAlignment="1">
      <alignment horizontal="left" vertical="center"/>
    </xf>
    <xf numFmtId="0" fontId="0" fillId="35" borderId="69" xfId="0" applyFont="1" applyFill="1" applyBorder="1" applyAlignment="1">
      <alignment horizontal="left" vertical="center"/>
    </xf>
    <xf numFmtId="0" fontId="0" fillId="35" borderId="70" xfId="0" applyFont="1" applyFill="1" applyBorder="1" applyAlignment="1">
      <alignment horizontal="left" vertical="center"/>
    </xf>
    <xf numFmtId="0" fontId="0" fillId="35" borderId="44" xfId="0" applyFont="1" applyFill="1" applyBorder="1" applyAlignment="1">
      <alignment horizontal="left" vertical="center"/>
    </xf>
    <xf numFmtId="0" fontId="0" fillId="35" borderId="71" xfId="0" applyFont="1" applyFill="1" applyBorder="1" applyAlignment="1">
      <alignment horizontal="left" vertical="center" shrinkToFit="1"/>
    </xf>
    <xf numFmtId="0" fontId="0" fillId="35" borderId="72" xfId="0" applyFont="1" applyFill="1" applyBorder="1" applyAlignment="1">
      <alignment horizontal="left" vertical="center" shrinkToFit="1"/>
    </xf>
    <xf numFmtId="0" fontId="0" fillId="35" borderId="73" xfId="0" applyFont="1" applyFill="1" applyBorder="1" applyAlignment="1">
      <alignment horizontal="left" vertical="center" shrinkToFit="1"/>
    </xf>
    <xf numFmtId="0" fontId="5" fillId="38" borderId="66" xfId="0" applyFont="1" applyFill="1" applyBorder="1" applyAlignment="1">
      <alignment horizontal="center" vertical="center"/>
    </xf>
    <xf numFmtId="0" fontId="5" fillId="38" borderId="67" xfId="0" applyFont="1" applyFill="1" applyBorder="1" applyAlignment="1">
      <alignment horizontal="center" vertical="center"/>
    </xf>
    <xf numFmtId="0" fontId="5" fillId="38" borderId="30" xfId="0" applyFont="1" applyFill="1" applyBorder="1" applyAlignment="1">
      <alignment horizontal="center" vertical="center"/>
    </xf>
    <xf numFmtId="0" fontId="5" fillId="6" borderId="66" xfId="0" applyFont="1" applyFill="1" applyBorder="1" applyAlignment="1">
      <alignment horizontal="center" vertical="center"/>
    </xf>
    <xf numFmtId="0" fontId="5" fillId="6" borderId="67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5" fillId="9" borderId="66" xfId="0" applyFont="1" applyFill="1" applyBorder="1" applyAlignment="1">
      <alignment horizontal="center" vertical="center"/>
    </xf>
    <xf numFmtId="0" fontId="5" fillId="9" borderId="67" xfId="0" applyFont="1" applyFill="1" applyBorder="1" applyAlignment="1">
      <alignment horizontal="center" vertical="center"/>
    </xf>
    <xf numFmtId="0" fontId="5" fillId="9" borderId="30" xfId="0" applyFont="1" applyFill="1" applyBorder="1" applyAlignment="1">
      <alignment horizontal="center" vertical="center"/>
    </xf>
    <xf numFmtId="0" fontId="9" fillId="40" borderId="74" xfId="0" applyFont="1" applyFill="1" applyBorder="1" applyAlignment="1">
      <alignment horizontal="center" vertical="center"/>
    </xf>
    <xf numFmtId="0" fontId="9" fillId="40" borderId="75" xfId="0" applyFont="1" applyFill="1" applyBorder="1" applyAlignment="1">
      <alignment horizontal="center" vertical="center"/>
    </xf>
    <xf numFmtId="0" fontId="9" fillId="36" borderId="74" xfId="0" applyFont="1" applyFill="1" applyBorder="1" applyAlignment="1">
      <alignment horizontal="center" vertical="center" wrapText="1"/>
    </xf>
    <xf numFmtId="0" fontId="9" fillId="36" borderId="75" xfId="0" applyFont="1" applyFill="1" applyBorder="1" applyAlignment="1">
      <alignment horizontal="center" vertical="center" wrapText="1"/>
    </xf>
    <xf numFmtId="0" fontId="9" fillId="37" borderId="74" xfId="0" applyFont="1" applyFill="1" applyBorder="1" applyAlignment="1">
      <alignment horizontal="center" vertical="center" wrapText="1"/>
    </xf>
    <xf numFmtId="0" fontId="9" fillId="37" borderId="75" xfId="0" applyFont="1" applyFill="1" applyBorder="1" applyAlignment="1">
      <alignment horizontal="center" vertical="center" wrapText="1"/>
    </xf>
    <xf numFmtId="176" fontId="5" fillId="0" borderId="73" xfId="0" applyNumberFormat="1" applyFont="1" applyBorder="1" applyAlignment="1">
      <alignment horizontal="center" vertical="center" shrinkToFit="1"/>
    </xf>
    <xf numFmtId="176" fontId="5" fillId="0" borderId="76" xfId="0" applyNumberFormat="1" applyFont="1" applyBorder="1" applyAlignment="1">
      <alignment horizontal="center" vertical="center" shrinkToFit="1"/>
    </xf>
    <xf numFmtId="176" fontId="3" fillId="33" borderId="20" xfId="0" applyNumberFormat="1" applyFont="1" applyFill="1" applyBorder="1" applyAlignment="1">
      <alignment horizontal="center" vertical="center" shrinkToFit="1"/>
    </xf>
    <xf numFmtId="176" fontId="3" fillId="33" borderId="21" xfId="0" applyNumberFormat="1" applyFont="1" applyFill="1" applyBorder="1" applyAlignment="1">
      <alignment horizontal="center" vertical="center" shrinkToFit="1"/>
    </xf>
    <xf numFmtId="176" fontId="9" fillId="0" borderId="71" xfId="0" applyNumberFormat="1" applyFont="1" applyBorder="1" applyAlignment="1">
      <alignment horizontal="center" vertical="center" wrapText="1" shrinkToFit="1"/>
    </xf>
    <xf numFmtId="176" fontId="9" fillId="0" borderId="73" xfId="0" applyNumberFormat="1" applyFont="1" applyBorder="1" applyAlignment="1">
      <alignment horizontal="center" vertical="center" shrinkToFit="1"/>
    </xf>
    <xf numFmtId="176" fontId="9" fillId="0" borderId="77" xfId="0" applyNumberFormat="1" applyFont="1" applyBorder="1" applyAlignment="1">
      <alignment horizontal="center" vertical="center" shrinkToFit="1"/>
    </xf>
    <xf numFmtId="176" fontId="9" fillId="0" borderId="76" xfId="0" applyNumberFormat="1" applyFont="1" applyBorder="1" applyAlignment="1">
      <alignment horizontal="center" vertical="center" shrinkToFit="1"/>
    </xf>
    <xf numFmtId="0" fontId="9" fillId="40" borderId="74" xfId="0" applyFont="1" applyFill="1" applyBorder="1" applyAlignment="1">
      <alignment horizontal="center" vertical="center" wrapText="1"/>
    </xf>
    <xf numFmtId="0" fontId="9" fillId="40" borderId="75" xfId="0" applyFont="1" applyFill="1" applyBorder="1" applyAlignment="1">
      <alignment horizontal="center" vertical="center" wrapText="1"/>
    </xf>
    <xf numFmtId="0" fontId="9" fillId="13" borderId="74" xfId="0" applyFont="1" applyFill="1" applyBorder="1" applyAlignment="1">
      <alignment horizontal="center" vertical="center" wrapText="1"/>
    </xf>
    <xf numFmtId="0" fontId="9" fillId="13" borderId="75" xfId="0" applyFont="1" applyFill="1" applyBorder="1" applyAlignment="1">
      <alignment horizontal="center" vertical="center" wrapText="1"/>
    </xf>
    <xf numFmtId="0" fontId="9" fillId="38" borderId="74" xfId="0" applyFont="1" applyFill="1" applyBorder="1" applyAlignment="1">
      <alignment horizontal="center" vertical="center" wrapText="1"/>
    </xf>
    <xf numFmtId="0" fontId="9" fillId="38" borderId="75" xfId="0" applyFont="1" applyFill="1" applyBorder="1" applyAlignment="1">
      <alignment horizontal="center" vertical="center" wrapText="1"/>
    </xf>
    <xf numFmtId="0" fontId="9" fillId="41" borderId="74" xfId="0" applyFont="1" applyFill="1" applyBorder="1" applyAlignment="1">
      <alignment horizontal="center" vertical="center" wrapText="1"/>
    </xf>
    <xf numFmtId="0" fontId="9" fillId="41" borderId="75" xfId="0" applyFont="1" applyFill="1" applyBorder="1" applyAlignment="1">
      <alignment horizontal="center" vertical="center" wrapText="1"/>
    </xf>
    <xf numFmtId="0" fontId="9" fillId="42" borderId="74" xfId="0" applyFont="1" applyFill="1" applyBorder="1" applyAlignment="1">
      <alignment horizontal="center" vertical="center" wrapText="1"/>
    </xf>
    <xf numFmtId="0" fontId="9" fillId="42" borderId="75" xfId="0" applyFont="1" applyFill="1" applyBorder="1" applyAlignment="1">
      <alignment horizontal="center" vertical="center" wrapText="1"/>
    </xf>
    <xf numFmtId="0" fontId="9" fillId="41" borderId="39" xfId="0" applyFont="1" applyFill="1" applyBorder="1" applyAlignment="1">
      <alignment horizontal="center" vertical="center" wrapText="1"/>
    </xf>
    <xf numFmtId="0" fontId="9" fillId="28" borderId="10" xfId="0" applyFont="1" applyFill="1" applyBorder="1" applyAlignment="1">
      <alignment horizontal="center" vertical="center"/>
    </xf>
    <xf numFmtId="0" fontId="3" fillId="28" borderId="10" xfId="0" applyFont="1" applyFill="1" applyBorder="1" applyAlignment="1">
      <alignment horizontal="center" vertical="center"/>
    </xf>
    <xf numFmtId="0" fontId="10" fillId="28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177" fontId="10" fillId="0" borderId="10" xfId="0" applyNumberFormat="1" applyFont="1" applyFill="1" applyBorder="1" applyAlignment="1">
      <alignment horizontal="right" vertical="center"/>
    </xf>
    <xf numFmtId="177" fontId="10" fillId="0" borderId="10" xfId="0" applyNumberFormat="1" applyFont="1" applyFill="1" applyBorder="1" applyAlignment="1">
      <alignment vertical="center"/>
    </xf>
    <xf numFmtId="0" fontId="9" fillId="43" borderId="10" xfId="0" applyFont="1" applyFill="1" applyBorder="1" applyAlignment="1">
      <alignment horizontal="center" vertical="center"/>
    </xf>
    <xf numFmtId="0" fontId="3" fillId="43" borderId="10" xfId="0" applyFont="1" applyFill="1" applyBorder="1" applyAlignment="1">
      <alignment horizontal="center" vertical="center"/>
    </xf>
    <xf numFmtId="0" fontId="10" fillId="43" borderId="10" xfId="0" applyFont="1" applyFill="1" applyBorder="1" applyAlignment="1">
      <alignment horizontal="center" vertical="center"/>
    </xf>
    <xf numFmtId="0" fontId="9" fillId="13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10" fillId="1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/>
    </xf>
    <xf numFmtId="177" fontId="10" fillId="35" borderId="10" xfId="0" applyNumberFormat="1" applyFont="1" applyFill="1" applyBorder="1" applyAlignment="1">
      <alignment vertical="center"/>
    </xf>
    <xf numFmtId="0" fontId="9" fillId="44" borderId="10" xfId="0" applyFont="1" applyFill="1" applyBorder="1" applyAlignment="1">
      <alignment horizontal="center" vertical="center"/>
    </xf>
    <xf numFmtId="0" fontId="3" fillId="44" borderId="10" xfId="0" applyFont="1" applyFill="1" applyBorder="1" applyAlignment="1">
      <alignment horizontal="center" vertical="center"/>
    </xf>
    <xf numFmtId="0" fontId="10" fillId="44" borderId="10" xfId="0" applyFont="1" applyFill="1" applyBorder="1" applyAlignment="1">
      <alignment horizontal="center" vertical="center"/>
    </xf>
    <xf numFmtId="0" fontId="9" fillId="28" borderId="10" xfId="0" applyFont="1" applyFill="1" applyBorder="1" applyAlignment="1">
      <alignment horizontal="center" vertical="center" shrinkToFit="1"/>
    </xf>
    <xf numFmtId="0" fontId="9" fillId="43" borderId="10" xfId="0" applyFont="1" applyFill="1" applyBorder="1" applyAlignment="1">
      <alignment horizontal="center" vertical="center" shrinkToFit="1"/>
    </xf>
    <xf numFmtId="0" fontId="9" fillId="13" borderId="10" xfId="0" applyFont="1" applyFill="1" applyBorder="1" applyAlignment="1">
      <alignment horizontal="center" vertical="center" shrinkToFit="1"/>
    </xf>
    <xf numFmtId="0" fontId="9" fillId="44" borderId="10" xfId="0" applyFont="1" applyFill="1" applyBorder="1" applyAlignment="1">
      <alignment horizontal="center" vertical="center" shrinkToFit="1"/>
    </xf>
    <xf numFmtId="0" fontId="9" fillId="45" borderId="10" xfId="0" applyFont="1" applyFill="1" applyBorder="1" applyAlignment="1">
      <alignment horizontal="center" vertical="center"/>
    </xf>
    <xf numFmtId="0" fontId="3" fillId="45" borderId="10" xfId="0" applyFont="1" applyFill="1" applyBorder="1" applyAlignment="1">
      <alignment horizontal="center" vertical="center"/>
    </xf>
    <xf numFmtId="0" fontId="10" fillId="45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93"/>
  <sheetViews>
    <sheetView view="pageBreakPreview" zoomScale="90" zoomScaleSheetLayoutView="90" zoomScalePageLayoutView="0" workbookViewId="0" topLeftCell="B1">
      <selection activeCell="W16" sqref="W16"/>
    </sheetView>
  </sheetViews>
  <sheetFormatPr defaultColWidth="9.00390625" defaultRowHeight="13.5"/>
  <cols>
    <col min="1" max="1" width="0.74609375" style="2" customWidth="1"/>
    <col min="2" max="2" width="4.25390625" style="2" customWidth="1"/>
    <col min="3" max="3" width="25.125" style="2" customWidth="1"/>
    <col min="4" max="15" width="8.625" style="2" customWidth="1"/>
    <col min="16" max="16" width="10.125" style="2" customWidth="1"/>
    <col min="17" max="16384" width="9.00390625" style="2" customWidth="1"/>
  </cols>
  <sheetData>
    <row r="1" spans="2:16" ht="26.25" customHeight="1">
      <c r="B1" s="206" t="s">
        <v>80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2" spans="2:16" s="3" customFormat="1" ht="19.5" customHeight="1">
      <c r="B2" s="288" t="s">
        <v>122</v>
      </c>
      <c r="C2" s="288"/>
      <c r="D2" s="289" t="s">
        <v>36</v>
      </c>
      <c r="E2" s="289" t="s">
        <v>27</v>
      </c>
      <c r="F2" s="289" t="s">
        <v>28</v>
      </c>
      <c r="G2" s="289" t="s">
        <v>52</v>
      </c>
      <c r="H2" s="289" t="s">
        <v>53</v>
      </c>
      <c r="I2" s="289" t="s">
        <v>29</v>
      </c>
      <c r="J2" s="289" t="s">
        <v>30</v>
      </c>
      <c r="K2" s="289" t="s">
        <v>31</v>
      </c>
      <c r="L2" s="289" t="s">
        <v>32</v>
      </c>
      <c r="M2" s="289" t="s">
        <v>33</v>
      </c>
      <c r="N2" s="289" t="s">
        <v>34</v>
      </c>
      <c r="O2" s="289" t="s">
        <v>35</v>
      </c>
      <c r="P2" s="290" t="s">
        <v>37</v>
      </c>
    </row>
    <row r="3" spans="2:16" s="3" customFormat="1" ht="19.5" customHeight="1">
      <c r="B3" s="291" t="s">
        <v>89</v>
      </c>
      <c r="C3" s="291"/>
      <c r="D3" s="21">
        <v>32272.1</v>
      </c>
      <c r="E3" s="21">
        <v>34940.49999999999</v>
      </c>
      <c r="F3" s="21">
        <v>36164.69999999999</v>
      </c>
      <c r="G3" s="21">
        <v>34853.9</v>
      </c>
      <c r="H3" s="21">
        <v>35578.1</v>
      </c>
      <c r="I3" s="21">
        <v>33309.700000000004</v>
      </c>
      <c r="J3" s="21">
        <v>34247.59999999999</v>
      </c>
      <c r="K3" s="21">
        <v>32215.300000000007</v>
      </c>
      <c r="L3" s="21">
        <v>31049.099999999995</v>
      </c>
      <c r="M3" s="21">
        <v>27127.699999999997</v>
      </c>
      <c r="N3" s="21">
        <v>24893.7</v>
      </c>
      <c r="O3" s="21">
        <v>34275.299999999996</v>
      </c>
      <c r="P3" s="292">
        <v>390927.70000000007</v>
      </c>
    </row>
    <row r="4" spans="2:16" s="3" customFormat="1" ht="19.5" customHeight="1">
      <c r="B4" s="291" t="s">
        <v>81</v>
      </c>
      <c r="C4" s="291"/>
      <c r="D4" s="21">
        <v>33990.9</v>
      </c>
      <c r="E4" s="21">
        <v>37195.50000000001</v>
      </c>
      <c r="F4" s="21">
        <v>32674.90000000001</v>
      </c>
      <c r="G4" s="21">
        <v>36557.399999999994</v>
      </c>
      <c r="H4" s="21">
        <v>37823.5</v>
      </c>
      <c r="I4" s="21">
        <v>34492.61</v>
      </c>
      <c r="J4" s="21">
        <v>35039.8</v>
      </c>
      <c r="K4" s="21">
        <v>32101.399999999994</v>
      </c>
      <c r="L4" s="21">
        <v>32146.1</v>
      </c>
      <c r="M4" s="21">
        <v>30330.699999999997</v>
      </c>
      <c r="N4" s="21">
        <v>26149.89999999999</v>
      </c>
      <c r="O4" s="21">
        <v>33319.4</v>
      </c>
      <c r="P4" s="293">
        <v>401822.11</v>
      </c>
    </row>
    <row r="5" spans="2:16" s="3" customFormat="1" ht="19.5" customHeight="1">
      <c r="B5" s="291" t="s">
        <v>82</v>
      </c>
      <c r="C5" s="291"/>
      <c r="D5" s="21">
        <v>34266.600000000006</v>
      </c>
      <c r="E5" s="21">
        <v>37330.19999999999</v>
      </c>
      <c r="F5" s="21">
        <v>34611.8</v>
      </c>
      <c r="G5" s="21">
        <v>36422.70000000001</v>
      </c>
      <c r="H5" s="21">
        <v>38531.19999999999</v>
      </c>
      <c r="I5" s="21">
        <v>33597.700000000004</v>
      </c>
      <c r="J5" s="21">
        <v>36448.02</v>
      </c>
      <c r="K5" s="21">
        <v>34117.1</v>
      </c>
      <c r="L5" s="21">
        <v>31407.500000000004</v>
      </c>
      <c r="M5" s="21">
        <v>30685.00000000001</v>
      </c>
      <c r="N5" s="21">
        <v>26076</v>
      </c>
      <c r="O5" s="21">
        <v>31913.2</v>
      </c>
      <c r="P5" s="293">
        <v>405407.01999999996</v>
      </c>
    </row>
    <row r="6" spans="2:16" s="3" customFormat="1" ht="19.5" customHeight="1">
      <c r="B6" s="291" t="s">
        <v>84</v>
      </c>
      <c r="C6" s="291"/>
      <c r="D6" s="21">
        <v>32885.200000000004</v>
      </c>
      <c r="E6" s="21">
        <v>37406.7</v>
      </c>
      <c r="F6" s="21">
        <v>35856</v>
      </c>
      <c r="G6" s="21">
        <v>35706.1</v>
      </c>
      <c r="H6" s="21">
        <v>40133.00000000001</v>
      </c>
      <c r="I6" s="21">
        <v>35310.499999999985</v>
      </c>
      <c r="J6" s="21">
        <v>35536.2</v>
      </c>
      <c r="K6" s="21">
        <v>33170.19999999999</v>
      </c>
      <c r="L6" s="21">
        <v>31668.200000000004</v>
      </c>
      <c r="M6" s="21">
        <v>30337</v>
      </c>
      <c r="N6" s="21">
        <v>25267.800000000003</v>
      </c>
      <c r="O6" s="21">
        <v>33014.799999999996</v>
      </c>
      <c r="P6" s="293">
        <v>406291.7</v>
      </c>
    </row>
    <row r="7" spans="2:16" s="3" customFormat="1" ht="19.5" customHeight="1">
      <c r="B7" s="291" t="s">
        <v>85</v>
      </c>
      <c r="C7" s="291"/>
      <c r="D7" s="21">
        <v>34197.100000000006</v>
      </c>
      <c r="E7" s="21">
        <v>37009.299999999996</v>
      </c>
      <c r="F7" s="21">
        <v>35149.5</v>
      </c>
      <c r="G7" s="21">
        <v>35175.92</v>
      </c>
      <c r="H7" s="21">
        <v>40317.5</v>
      </c>
      <c r="I7" s="21">
        <v>36793</v>
      </c>
      <c r="J7" s="21">
        <v>34906.3</v>
      </c>
      <c r="K7" s="21">
        <v>32573.299999999996</v>
      </c>
      <c r="L7" s="21">
        <v>33412.7</v>
      </c>
      <c r="M7" s="21">
        <v>30520.899999999994</v>
      </c>
      <c r="N7" s="21">
        <v>26268.800000000003</v>
      </c>
      <c r="O7" s="21">
        <v>33001.90000000001</v>
      </c>
      <c r="P7" s="293">
        <v>409326.22000000003</v>
      </c>
    </row>
    <row r="8" spans="2:16" s="3" customFormat="1" ht="19.5" customHeight="1" hidden="1">
      <c r="B8" s="291" t="s">
        <v>86</v>
      </c>
      <c r="C8" s="291"/>
      <c r="D8" s="21">
        <v>36167.80000000002</v>
      </c>
      <c r="E8" s="21">
        <v>35808.299999999996</v>
      </c>
      <c r="F8" s="21">
        <v>36754</v>
      </c>
      <c r="G8" s="21">
        <v>36934.6</v>
      </c>
      <c r="H8" s="21">
        <v>39279.1</v>
      </c>
      <c r="I8" s="21">
        <v>36391.5</v>
      </c>
      <c r="J8" s="21">
        <v>35742.89999999999</v>
      </c>
      <c r="K8" s="21">
        <v>33373.900000000016</v>
      </c>
      <c r="L8" s="21">
        <v>34606.4</v>
      </c>
      <c r="M8" s="21">
        <v>30332.9</v>
      </c>
      <c r="N8" s="21">
        <v>28497.2</v>
      </c>
      <c r="O8" s="21">
        <v>34403.50000000001</v>
      </c>
      <c r="P8" s="293">
        <v>418292.1000000001</v>
      </c>
    </row>
    <row r="9" spans="2:16" s="3" customFormat="1" ht="19.5" customHeight="1" hidden="1">
      <c r="B9" s="291" t="s">
        <v>87</v>
      </c>
      <c r="C9" s="291"/>
      <c r="D9" s="21">
        <v>37080.1</v>
      </c>
      <c r="E9" s="21">
        <v>37327.200000000004</v>
      </c>
      <c r="F9" s="21">
        <v>35976.90000000001</v>
      </c>
      <c r="G9" s="21">
        <v>38136.100000000006</v>
      </c>
      <c r="H9" s="21">
        <v>39792.900000000016</v>
      </c>
      <c r="I9" s="21">
        <v>37703.29999999999</v>
      </c>
      <c r="J9" s="21">
        <v>36629.59999999999</v>
      </c>
      <c r="K9" s="21">
        <v>32617.100000000002</v>
      </c>
      <c r="L9" s="21">
        <v>34400.4</v>
      </c>
      <c r="M9" s="21">
        <v>31457.8</v>
      </c>
      <c r="N9" s="21">
        <v>27166.899999999998</v>
      </c>
      <c r="O9" s="21">
        <v>34947.399999999994</v>
      </c>
      <c r="P9" s="293">
        <v>423235.70000000007</v>
      </c>
    </row>
    <row r="10" spans="2:16" s="3" customFormat="1" ht="19.5" customHeight="1" hidden="1">
      <c r="B10" s="291" t="s">
        <v>88</v>
      </c>
      <c r="C10" s="291"/>
      <c r="D10" s="21">
        <v>37792.299999999996</v>
      </c>
      <c r="E10" s="21">
        <v>37994.90000000001</v>
      </c>
      <c r="F10" s="21">
        <v>35135.399999999994</v>
      </c>
      <c r="G10" s="21">
        <v>38623.299999999996</v>
      </c>
      <c r="H10" s="21">
        <v>41937</v>
      </c>
      <c r="I10" s="21">
        <v>36960.29999999998</v>
      </c>
      <c r="J10" s="21">
        <v>36870.7</v>
      </c>
      <c r="K10" s="21">
        <v>34168.80000000001</v>
      </c>
      <c r="L10" s="21">
        <v>35054.899999999994</v>
      </c>
      <c r="M10" s="21">
        <v>31824.400000000005</v>
      </c>
      <c r="N10" s="21">
        <v>26797.599999999995</v>
      </c>
      <c r="O10" s="21">
        <v>33253.100000000006</v>
      </c>
      <c r="P10" s="293">
        <v>426412.69999999995</v>
      </c>
    </row>
    <row r="11" spans="2:16" ht="5.25" customHeight="1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2:16" s="3" customFormat="1" ht="19.5" customHeight="1">
      <c r="B12" s="294" t="s">
        <v>75</v>
      </c>
      <c r="C12" s="294"/>
      <c r="D12" s="295" t="s">
        <v>36</v>
      </c>
      <c r="E12" s="295" t="s">
        <v>27</v>
      </c>
      <c r="F12" s="295" t="s">
        <v>28</v>
      </c>
      <c r="G12" s="295" t="s">
        <v>52</v>
      </c>
      <c r="H12" s="295" t="s">
        <v>53</v>
      </c>
      <c r="I12" s="295" t="s">
        <v>29</v>
      </c>
      <c r="J12" s="295" t="s">
        <v>30</v>
      </c>
      <c r="K12" s="295" t="s">
        <v>31</v>
      </c>
      <c r="L12" s="295" t="s">
        <v>32</v>
      </c>
      <c r="M12" s="295" t="s">
        <v>33</v>
      </c>
      <c r="N12" s="295" t="s">
        <v>34</v>
      </c>
      <c r="O12" s="295" t="s">
        <v>35</v>
      </c>
      <c r="P12" s="296" t="s">
        <v>37</v>
      </c>
    </row>
    <row r="13" spans="2:16" s="3" customFormat="1" ht="19.5" customHeight="1">
      <c r="B13" s="291" t="s">
        <v>89</v>
      </c>
      <c r="C13" s="291"/>
      <c r="D13" s="21">
        <v>22310.299999999996</v>
      </c>
      <c r="E13" s="21">
        <v>25438.799999999996</v>
      </c>
      <c r="F13" s="21">
        <v>25323.600000000002</v>
      </c>
      <c r="G13" s="21">
        <v>23776.8</v>
      </c>
      <c r="H13" s="21">
        <v>25253.7</v>
      </c>
      <c r="I13" s="21">
        <v>23020.500000000004</v>
      </c>
      <c r="J13" s="21">
        <v>23325.600000000006</v>
      </c>
      <c r="K13" s="21">
        <v>22190.8</v>
      </c>
      <c r="L13" s="21">
        <v>21166.899999999998</v>
      </c>
      <c r="M13" s="21">
        <v>18960.799999999996</v>
      </c>
      <c r="N13" s="21">
        <v>17072.800000000003</v>
      </c>
      <c r="O13" s="21">
        <v>23378.400000000005</v>
      </c>
      <c r="P13" s="292">
        <v>271219</v>
      </c>
    </row>
    <row r="14" spans="2:16" s="3" customFormat="1" ht="19.5" customHeight="1">
      <c r="B14" s="291" t="s">
        <v>81</v>
      </c>
      <c r="C14" s="291"/>
      <c r="D14" s="21">
        <v>22750.600000000006</v>
      </c>
      <c r="E14" s="21">
        <v>25676.90000000001</v>
      </c>
      <c r="F14" s="21">
        <v>21713.099999999988</v>
      </c>
      <c r="G14" s="21">
        <v>24180.699999999997</v>
      </c>
      <c r="H14" s="21">
        <v>26153.999999999993</v>
      </c>
      <c r="I14" s="21">
        <v>23277.010000000006</v>
      </c>
      <c r="J14" s="21">
        <v>23552.799999999992</v>
      </c>
      <c r="K14" s="21">
        <v>21476.6</v>
      </c>
      <c r="L14" s="21">
        <v>21472.699999999993</v>
      </c>
      <c r="M14" s="21">
        <v>20596.09999999999</v>
      </c>
      <c r="N14" s="21">
        <v>17400.1</v>
      </c>
      <c r="O14" s="21">
        <v>22464.5</v>
      </c>
      <c r="P14" s="293">
        <v>270715.11</v>
      </c>
    </row>
    <row r="15" spans="2:16" s="3" customFormat="1" ht="19.5" customHeight="1">
      <c r="B15" s="291" t="s">
        <v>82</v>
      </c>
      <c r="C15" s="291"/>
      <c r="D15" s="21">
        <v>23014.700000000004</v>
      </c>
      <c r="E15" s="21">
        <v>25350.800000000003</v>
      </c>
      <c r="F15" s="21">
        <v>22960.1</v>
      </c>
      <c r="G15" s="21">
        <v>24280.299999999996</v>
      </c>
      <c r="H15" s="21">
        <v>26408.8</v>
      </c>
      <c r="I15" s="21">
        <v>22692.200000000008</v>
      </c>
      <c r="J15" s="21">
        <v>24157.4</v>
      </c>
      <c r="K15" s="21">
        <v>22872.900000000012</v>
      </c>
      <c r="L15" s="21">
        <v>20712.199999999993</v>
      </c>
      <c r="M15" s="21">
        <v>20757.4</v>
      </c>
      <c r="N15" s="21">
        <v>17174.3</v>
      </c>
      <c r="O15" s="21">
        <v>20770.69999999999</v>
      </c>
      <c r="P15" s="293">
        <v>271151.8</v>
      </c>
    </row>
    <row r="16" spans="2:16" s="3" customFormat="1" ht="19.5" customHeight="1">
      <c r="B16" s="291" t="s">
        <v>84</v>
      </c>
      <c r="C16" s="291"/>
      <c r="D16" s="21">
        <v>22080.299999999996</v>
      </c>
      <c r="E16" s="21">
        <v>25418.8</v>
      </c>
      <c r="F16" s="21">
        <v>23841.800000000003</v>
      </c>
      <c r="G16" s="21">
        <v>23760.4</v>
      </c>
      <c r="H16" s="21">
        <v>27805.699999999997</v>
      </c>
      <c r="I16" s="21">
        <v>23766.299999999992</v>
      </c>
      <c r="J16" s="21">
        <v>23523.7</v>
      </c>
      <c r="K16" s="21">
        <v>21772.299999999996</v>
      </c>
      <c r="L16" s="21">
        <v>20900.799999999996</v>
      </c>
      <c r="M16" s="21">
        <v>20412.5</v>
      </c>
      <c r="N16" s="21">
        <v>16535.000000000004</v>
      </c>
      <c r="O16" s="21">
        <v>21760.899999999998</v>
      </c>
      <c r="P16" s="293">
        <v>271578.5</v>
      </c>
    </row>
    <row r="17" spans="2:16" s="3" customFormat="1" ht="19.5" customHeight="1">
      <c r="B17" s="291" t="s">
        <v>85</v>
      </c>
      <c r="C17" s="291"/>
      <c r="D17" s="21">
        <v>23028.200000000008</v>
      </c>
      <c r="E17" s="21">
        <v>25368.300000000003</v>
      </c>
      <c r="F17" s="21">
        <v>23193.999999999993</v>
      </c>
      <c r="G17" s="21">
        <v>23387.620000000006</v>
      </c>
      <c r="H17" s="21">
        <v>27700.600000000002</v>
      </c>
      <c r="I17" s="21">
        <v>24927.399999999998</v>
      </c>
      <c r="J17" s="21">
        <v>23240.200000000004</v>
      </c>
      <c r="K17" s="21">
        <v>21611</v>
      </c>
      <c r="L17" s="21">
        <v>22214.300000000003</v>
      </c>
      <c r="M17" s="21">
        <v>20631.6</v>
      </c>
      <c r="N17" s="21">
        <v>17271.7</v>
      </c>
      <c r="O17" s="21">
        <v>21429.599999999995</v>
      </c>
      <c r="P17" s="293">
        <v>274004.5200000001</v>
      </c>
    </row>
    <row r="18" spans="2:16" s="3" customFormat="1" ht="19.5" customHeight="1" hidden="1">
      <c r="B18" s="291" t="s">
        <v>86</v>
      </c>
      <c r="C18" s="291"/>
      <c r="D18" s="21">
        <v>24356.200000000004</v>
      </c>
      <c r="E18" s="21">
        <v>24452.799999999996</v>
      </c>
      <c r="F18" s="21">
        <v>24291.900000000005</v>
      </c>
      <c r="G18" s="21">
        <v>24319.100000000002</v>
      </c>
      <c r="H18" s="21">
        <v>27023.600000000002</v>
      </c>
      <c r="I18" s="21">
        <v>24637.1</v>
      </c>
      <c r="J18" s="21">
        <v>23977.3</v>
      </c>
      <c r="K18" s="21">
        <v>22234.600000000017</v>
      </c>
      <c r="L18" s="21">
        <v>23141.800000000003</v>
      </c>
      <c r="M18" s="21">
        <v>20494.099999999995</v>
      </c>
      <c r="N18" s="21">
        <v>18748.599999999995</v>
      </c>
      <c r="O18" s="21">
        <v>22895.6</v>
      </c>
      <c r="P18" s="293">
        <v>280572.7</v>
      </c>
    </row>
    <row r="19" spans="2:16" s="3" customFormat="1" ht="19.5" customHeight="1" hidden="1">
      <c r="B19" s="291" t="s">
        <v>87</v>
      </c>
      <c r="C19" s="291"/>
      <c r="D19" s="21">
        <v>24919.999999999996</v>
      </c>
      <c r="E19" s="21">
        <v>25409.5</v>
      </c>
      <c r="F19" s="21">
        <v>24045.799999999996</v>
      </c>
      <c r="G19" s="21">
        <v>25600.7</v>
      </c>
      <c r="H19" s="21">
        <v>27461.4</v>
      </c>
      <c r="I19" s="21">
        <v>25740.000000000004</v>
      </c>
      <c r="J19" s="21">
        <v>24319.999999999996</v>
      </c>
      <c r="K19" s="21">
        <v>21805.499999999993</v>
      </c>
      <c r="L19" s="21">
        <v>22727.600000000002</v>
      </c>
      <c r="M19" s="21">
        <v>21313.5</v>
      </c>
      <c r="N19" s="21">
        <v>18023.199999999993</v>
      </c>
      <c r="O19" s="21">
        <v>23196.59999999999</v>
      </c>
      <c r="P19" s="293">
        <v>284563.8</v>
      </c>
    </row>
    <row r="20" spans="2:16" s="3" customFormat="1" ht="19.5" customHeight="1" hidden="1">
      <c r="B20" s="291" t="s">
        <v>88</v>
      </c>
      <c r="C20" s="291"/>
      <c r="D20" s="21">
        <v>25586.300000000003</v>
      </c>
      <c r="E20" s="21">
        <v>25719.799999999996</v>
      </c>
      <c r="F20" s="21">
        <v>23756.399999999998</v>
      </c>
      <c r="G20" s="21">
        <v>25746.499999999996</v>
      </c>
      <c r="H20" s="21">
        <v>29294.500000000004</v>
      </c>
      <c r="I20" s="21">
        <v>25090.999999999996</v>
      </c>
      <c r="J20" s="21">
        <v>24564.699999999997</v>
      </c>
      <c r="K20" s="21">
        <v>22957.100000000002</v>
      </c>
      <c r="L20" s="21">
        <v>23118.000000000007</v>
      </c>
      <c r="M20" s="21">
        <v>21507.500000000004</v>
      </c>
      <c r="N20" s="21">
        <v>17442.799999999996</v>
      </c>
      <c r="O20" s="21">
        <v>21791.199999999997</v>
      </c>
      <c r="P20" s="293">
        <v>286575.80000000005</v>
      </c>
    </row>
    <row r="21" spans="2:16" ht="6" customHeight="1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2:16" s="3" customFormat="1" ht="19.5" customHeight="1">
      <c r="B22" s="297" t="s">
        <v>76</v>
      </c>
      <c r="C22" s="297"/>
      <c r="D22" s="298" t="s">
        <v>36</v>
      </c>
      <c r="E22" s="298" t="s">
        <v>27</v>
      </c>
      <c r="F22" s="298" t="s">
        <v>28</v>
      </c>
      <c r="G22" s="298" t="s">
        <v>52</v>
      </c>
      <c r="H22" s="298" t="s">
        <v>53</v>
      </c>
      <c r="I22" s="298" t="s">
        <v>29</v>
      </c>
      <c r="J22" s="298" t="s">
        <v>30</v>
      </c>
      <c r="K22" s="298" t="s">
        <v>31</v>
      </c>
      <c r="L22" s="298" t="s">
        <v>32</v>
      </c>
      <c r="M22" s="298" t="s">
        <v>33</v>
      </c>
      <c r="N22" s="298" t="s">
        <v>34</v>
      </c>
      <c r="O22" s="298" t="s">
        <v>35</v>
      </c>
      <c r="P22" s="299" t="s">
        <v>37</v>
      </c>
    </row>
    <row r="23" spans="2:16" s="3" customFormat="1" ht="19.5" customHeight="1">
      <c r="B23" s="291" t="s">
        <v>89</v>
      </c>
      <c r="C23" s="291"/>
      <c r="D23" s="21">
        <v>18971</v>
      </c>
      <c r="E23" s="21">
        <v>21827.6</v>
      </c>
      <c r="F23" s="21">
        <v>22023.800000000003</v>
      </c>
      <c r="G23" s="21">
        <v>20657.3</v>
      </c>
      <c r="H23" s="21">
        <v>21602.699999999997</v>
      </c>
      <c r="I23" s="21">
        <v>19882.600000000006</v>
      </c>
      <c r="J23" s="21">
        <v>20172.799999999996</v>
      </c>
      <c r="K23" s="21">
        <v>19240.599999999995</v>
      </c>
      <c r="L23" s="21">
        <v>18054.499999999996</v>
      </c>
      <c r="M23" s="21">
        <v>15934.199999999997</v>
      </c>
      <c r="N23" s="21">
        <v>14372.5</v>
      </c>
      <c r="O23" s="21">
        <v>19930.40000000001</v>
      </c>
      <c r="P23" s="292">
        <v>232669.9999999999</v>
      </c>
    </row>
    <row r="24" spans="2:16" s="3" customFormat="1" ht="19.5" customHeight="1">
      <c r="B24" s="291" t="s">
        <v>81</v>
      </c>
      <c r="C24" s="291"/>
      <c r="D24" s="21">
        <v>19511.800000000003</v>
      </c>
      <c r="E24" s="21">
        <v>22153.600000000002</v>
      </c>
      <c r="F24" s="21">
        <v>18507.599999999995</v>
      </c>
      <c r="G24" s="21">
        <v>21054.399999999994</v>
      </c>
      <c r="H24" s="21">
        <v>22625.199999999997</v>
      </c>
      <c r="I24" s="21">
        <v>20007.51</v>
      </c>
      <c r="J24" s="21">
        <v>20599.499999999993</v>
      </c>
      <c r="K24" s="21">
        <v>18457.999999999993</v>
      </c>
      <c r="L24" s="21">
        <v>18303.199999999993</v>
      </c>
      <c r="M24" s="21">
        <v>17439.1</v>
      </c>
      <c r="N24" s="21">
        <v>14579.600000000002</v>
      </c>
      <c r="O24" s="21">
        <v>19297.699999999993</v>
      </c>
      <c r="P24" s="293">
        <v>232537.20999999996</v>
      </c>
    </row>
    <row r="25" spans="2:16" s="3" customFormat="1" ht="19.5" customHeight="1">
      <c r="B25" s="291" t="s">
        <v>82</v>
      </c>
      <c r="C25" s="291"/>
      <c r="D25" s="21">
        <v>19420.700000000004</v>
      </c>
      <c r="E25" s="21">
        <v>21848.4</v>
      </c>
      <c r="F25" s="21">
        <v>19608</v>
      </c>
      <c r="G25" s="21">
        <v>20962.6</v>
      </c>
      <c r="H25" s="21">
        <v>22746.59999999999</v>
      </c>
      <c r="I25" s="21">
        <v>19363.799999999996</v>
      </c>
      <c r="J25" s="21">
        <v>20956.600000000002</v>
      </c>
      <c r="K25" s="21">
        <v>19660.50000000002</v>
      </c>
      <c r="L25" s="21">
        <v>17344.000000000004</v>
      </c>
      <c r="M25" s="21">
        <v>17603.80000000001</v>
      </c>
      <c r="N25" s="21">
        <v>14214.599999999999</v>
      </c>
      <c r="O25" s="21">
        <v>17579.500000000007</v>
      </c>
      <c r="P25" s="293">
        <v>231309.10000000006</v>
      </c>
    </row>
    <row r="26" spans="2:16" s="3" customFormat="1" ht="19.5" customHeight="1">
      <c r="B26" s="291" t="s">
        <v>84</v>
      </c>
      <c r="C26" s="291"/>
      <c r="D26" s="4">
        <v>18470.100000000002</v>
      </c>
      <c r="E26" s="4">
        <v>21943.6</v>
      </c>
      <c r="F26" s="4">
        <v>20496.1</v>
      </c>
      <c r="G26" s="4">
        <v>20372.799999999992</v>
      </c>
      <c r="H26" s="4">
        <v>24164.800000000003</v>
      </c>
      <c r="I26" s="4">
        <v>20296.700000000004</v>
      </c>
      <c r="J26" s="4">
        <v>20441.499999999996</v>
      </c>
      <c r="K26" s="4">
        <v>18617.300000000003</v>
      </c>
      <c r="L26" s="4">
        <v>17464.999999999993</v>
      </c>
      <c r="M26" s="4">
        <v>17262.799999999992</v>
      </c>
      <c r="N26" s="4">
        <v>13729.600000000004</v>
      </c>
      <c r="O26" s="4">
        <v>18415.6</v>
      </c>
      <c r="P26" s="293">
        <v>231675.90000000002</v>
      </c>
    </row>
    <row r="27" spans="2:16" s="3" customFormat="1" ht="19.5" customHeight="1">
      <c r="B27" s="291" t="s">
        <v>85</v>
      </c>
      <c r="C27" s="291"/>
      <c r="D27" s="4">
        <v>19385.900000000005</v>
      </c>
      <c r="E27" s="4">
        <v>21969.80000000001</v>
      </c>
      <c r="F27" s="4">
        <v>19812.899999999994</v>
      </c>
      <c r="G27" s="4">
        <v>20052.62000000001</v>
      </c>
      <c r="H27" s="4">
        <v>23946.4</v>
      </c>
      <c r="I27" s="4">
        <v>21540.6</v>
      </c>
      <c r="J27" s="4">
        <v>19840.300000000003</v>
      </c>
      <c r="K27" s="4">
        <v>18836.09999999999</v>
      </c>
      <c r="L27" s="4">
        <v>18663.699999999997</v>
      </c>
      <c r="M27" s="4">
        <v>17350.199999999997</v>
      </c>
      <c r="N27" s="4">
        <v>14403.800000000005</v>
      </c>
      <c r="O27" s="4">
        <v>18041.300000000003</v>
      </c>
      <c r="P27" s="293">
        <v>233843.62000000005</v>
      </c>
    </row>
    <row r="28" spans="2:16" s="3" customFormat="1" ht="19.5" customHeight="1" hidden="1">
      <c r="B28" s="291" t="s">
        <v>86</v>
      </c>
      <c r="C28" s="291"/>
      <c r="D28" s="4">
        <v>20523.800000000003</v>
      </c>
      <c r="E28" s="4">
        <v>20688.9</v>
      </c>
      <c r="F28" s="4">
        <v>20885.90000000001</v>
      </c>
      <c r="G28" s="4">
        <v>20802.3</v>
      </c>
      <c r="H28" s="4">
        <v>23056.499999999993</v>
      </c>
      <c r="I28" s="4">
        <v>21295.3</v>
      </c>
      <c r="J28" s="4">
        <v>20505.600000000002</v>
      </c>
      <c r="K28" s="4">
        <v>19069.600000000006</v>
      </c>
      <c r="L28" s="4">
        <v>19593</v>
      </c>
      <c r="M28" s="4">
        <v>17085.19999999999</v>
      </c>
      <c r="N28" s="4">
        <v>15738.4</v>
      </c>
      <c r="O28" s="4">
        <v>19306.600000000002</v>
      </c>
      <c r="P28" s="293">
        <v>238551.09999999998</v>
      </c>
    </row>
    <row r="29" spans="2:16" s="3" customFormat="1" ht="19.5" customHeight="1" hidden="1">
      <c r="B29" s="300" t="s">
        <v>87</v>
      </c>
      <c r="C29" s="300"/>
      <c r="D29" s="77">
        <v>20673.399999999994</v>
      </c>
      <c r="E29" s="77">
        <v>21599.800000000007</v>
      </c>
      <c r="F29" s="77">
        <v>20454.700000000004</v>
      </c>
      <c r="G29" s="77">
        <v>21904.999999999996</v>
      </c>
      <c r="H29" s="77">
        <v>23413.200000000004</v>
      </c>
      <c r="I29" s="77">
        <v>22200.6</v>
      </c>
      <c r="J29" s="77">
        <v>20819.17</v>
      </c>
      <c r="K29" s="77">
        <v>18450.7</v>
      </c>
      <c r="L29" s="77">
        <v>19344.1</v>
      </c>
      <c r="M29" s="77">
        <v>17679.200000000004</v>
      </c>
      <c r="N29" s="77">
        <v>15019.899999999998</v>
      </c>
      <c r="O29" s="77">
        <v>19714.199999999997</v>
      </c>
      <c r="P29" s="301">
        <v>241273.97000000003</v>
      </c>
    </row>
    <row r="30" spans="2:16" s="3" customFormat="1" ht="19.5" customHeight="1" hidden="1">
      <c r="B30" s="300" t="s">
        <v>88</v>
      </c>
      <c r="C30" s="300"/>
      <c r="D30" s="77">
        <v>21364.899999999998</v>
      </c>
      <c r="E30" s="77">
        <v>21690.499999999996</v>
      </c>
      <c r="F30" s="77">
        <v>20006.2</v>
      </c>
      <c r="G30" s="77">
        <v>21981.6</v>
      </c>
      <c r="H30" s="77">
        <v>24997.300000000003</v>
      </c>
      <c r="I30" s="77">
        <v>21312.59999999999</v>
      </c>
      <c r="J30" s="77">
        <v>21031.699999999997</v>
      </c>
      <c r="K30" s="77">
        <v>19233.999999999993</v>
      </c>
      <c r="L30" s="77">
        <v>19278.9</v>
      </c>
      <c r="M30" s="77">
        <v>17889.800000000003</v>
      </c>
      <c r="N30" s="77">
        <v>14350.900000000003</v>
      </c>
      <c r="O30" s="77">
        <v>18131.9</v>
      </c>
      <c r="P30" s="301">
        <v>241270.3</v>
      </c>
    </row>
    <row r="31" spans="2:16" ht="6" customHeight="1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2:16" s="3" customFormat="1" ht="19.5" customHeight="1">
      <c r="B32" s="302" t="s">
        <v>77</v>
      </c>
      <c r="C32" s="302"/>
      <c r="D32" s="303" t="s">
        <v>36</v>
      </c>
      <c r="E32" s="303" t="s">
        <v>27</v>
      </c>
      <c r="F32" s="303" t="s">
        <v>28</v>
      </c>
      <c r="G32" s="303" t="s">
        <v>52</v>
      </c>
      <c r="H32" s="303" t="s">
        <v>53</v>
      </c>
      <c r="I32" s="303" t="s">
        <v>29</v>
      </c>
      <c r="J32" s="303" t="s">
        <v>30</v>
      </c>
      <c r="K32" s="303" t="s">
        <v>31</v>
      </c>
      <c r="L32" s="303" t="s">
        <v>32</v>
      </c>
      <c r="M32" s="303" t="s">
        <v>33</v>
      </c>
      <c r="N32" s="303" t="s">
        <v>34</v>
      </c>
      <c r="O32" s="303" t="s">
        <v>35</v>
      </c>
      <c r="P32" s="304" t="s">
        <v>37</v>
      </c>
    </row>
    <row r="33" spans="2:16" s="3" customFormat="1" ht="19.5" customHeight="1">
      <c r="B33" s="291" t="s">
        <v>89</v>
      </c>
      <c r="C33" s="291"/>
      <c r="D33" s="21">
        <v>9961.799999999997</v>
      </c>
      <c r="E33" s="21">
        <v>9501.700000000003</v>
      </c>
      <c r="F33" s="21">
        <v>10841.1</v>
      </c>
      <c r="G33" s="21">
        <v>11077.1</v>
      </c>
      <c r="H33" s="21">
        <v>10324.4</v>
      </c>
      <c r="I33" s="21">
        <v>10289.199999999997</v>
      </c>
      <c r="J33" s="21">
        <v>10922</v>
      </c>
      <c r="K33" s="21">
        <v>10024.499999999996</v>
      </c>
      <c r="L33" s="21">
        <v>9882.200000000004</v>
      </c>
      <c r="M33" s="21">
        <v>8166.899999999998</v>
      </c>
      <c r="N33" s="21">
        <v>7820.9</v>
      </c>
      <c r="O33" s="21">
        <v>10896.9</v>
      </c>
      <c r="P33" s="292">
        <v>119708.7</v>
      </c>
    </row>
    <row r="34" spans="2:16" s="3" customFormat="1" ht="19.5" customHeight="1">
      <c r="B34" s="291" t="s">
        <v>81</v>
      </c>
      <c r="C34" s="291"/>
      <c r="D34" s="21">
        <v>11240.300000000003</v>
      </c>
      <c r="E34" s="21">
        <v>11518.6</v>
      </c>
      <c r="F34" s="21">
        <v>10961.800000000001</v>
      </c>
      <c r="G34" s="21">
        <v>12376.699999999999</v>
      </c>
      <c r="H34" s="21">
        <v>11669.500000000002</v>
      </c>
      <c r="I34" s="21">
        <v>11215.599999999995</v>
      </c>
      <c r="J34" s="21">
        <v>11487.000000000002</v>
      </c>
      <c r="K34" s="21">
        <v>10624.8</v>
      </c>
      <c r="L34" s="21">
        <v>10673.400000000003</v>
      </c>
      <c r="M34" s="21">
        <v>9734.6</v>
      </c>
      <c r="N34" s="21">
        <v>8749.800000000003</v>
      </c>
      <c r="O34" s="21">
        <v>10854.900000000003</v>
      </c>
      <c r="P34" s="293">
        <v>131107.00000000003</v>
      </c>
    </row>
    <row r="35" spans="2:16" s="3" customFormat="1" ht="19.5" customHeight="1">
      <c r="B35" s="291" t="s">
        <v>82</v>
      </c>
      <c r="C35" s="291"/>
      <c r="D35" s="21">
        <v>11251.899999999996</v>
      </c>
      <c r="E35" s="21">
        <v>11979.399999999998</v>
      </c>
      <c r="F35" s="21">
        <v>11651.699999999995</v>
      </c>
      <c r="G35" s="21">
        <v>12142.399999999994</v>
      </c>
      <c r="H35" s="21">
        <v>12122.400000000001</v>
      </c>
      <c r="I35" s="21">
        <v>10905.500000000005</v>
      </c>
      <c r="J35" s="21">
        <v>12290.619999999997</v>
      </c>
      <c r="K35" s="21">
        <v>11244.200000000003</v>
      </c>
      <c r="L35" s="21">
        <v>10695.300000000001</v>
      </c>
      <c r="M35" s="21">
        <v>9927.599999999997</v>
      </c>
      <c r="N35" s="21">
        <v>8901.699999999999</v>
      </c>
      <c r="O35" s="21">
        <v>11142.5</v>
      </c>
      <c r="P35" s="293">
        <v>134255.21999999997</v>
      </c>
    </row>
    <row r="36" spans="2:16" s="3" customFormat="1" ht="19.5" customHeight="1">
      <c r="B36" s="291" t="s">
        <v>84</v>
      </c>
      <c r="C36" s="291"/>
      <c r="D36" s="4">
        <v>10804.900000000001</v>
      </c>
      <c r="E36" s="4">
        <v>11987.900000000003</v>
      </c>
      <c r="F36" s="4">
        <v>12014.2</v>
      </c>
      <c r="G36" s="4">
        <v>11945.7</v>
      </c>
      <c r="H36" s="4">
        <v>12327.300000000005</v>
      </c>
      <c r="I36" s="4">
        <v>11544.200000000004</v>
      </c>
      <c r="J36" s="4">
        <v>12012.500000000004</v>
      </c>
      <c r="K36" s="4">
        <v>11397.900000000001</v>
      </c>
      <c r="L36" s="4">
        <v>10767.4</v>
      </c>
      <c r="M36" s="4">
        <v>9924.5</v>
      </c>
      <c r="N36" s="4">
        <v>8732.799999999996</v>
      </c>
      <c r="O36" s="4">
        <v>11253.899999999998</v>
      </c>
      <c r="P36" s="293">
        <v>134713.19999999998</v>
      </c>
    </row>
    <row r="37" spans="2:16" s="3" customFormat="1" ht="19.5" customHeight="1">
      <c r="B37" s="291" t="s">
        <v>85</v>
      </c>
      <c r="C37" s="291"/>
      <c r="D37" s="4">
        <v>11168.9</v>
      </c>
      <c r="E37" s="4">
        <v>11641.000000000002</v>
      </c>
      <c r="F37" s="4">
        <v>11955.499999999998</v>
      </c>
      <c r="G37" s="4">
        <v>11788.3</v>
      </c>
      <c r="H37" s="4">
        <v>12616.900000000001</v>
      </c>
      <c r="I37" s="4">
        <v>11865.6</v>
      </c>
      <c r="J37" s="4">
        <v>11666.100000000002</v>
      </c>
      <c r="K37" s="4">
        <v>10962.3</v>
      </c>
      <c r="L37" s="4">
        <v>11198.400000000001</v>
      </c>
      <c r="M37" s="4">
        <v>9889.299999999996</v>
      </c>
      <c r="N37" s="4">
        <v>8997.099999999997</v>
      </c>
      <c r="O37" s="4">
        <v>11572.300000000001</v>
      </c>
      <c r="P37" s="293">
        <v>135321.69999999998</v>
      </c>
    </row>
    <row r="38" spans="2:16" s="3" customFormat="1" ht="19.5" customHeight="1" hidden="1">
      <c r="B38" s="291" t="s">
        <v>86</v>
      </c>
      <c r="C38" s="291"/>
      <c r="D38" s="4">
        <v>11811.600000000002</v>
      </c>
      <c r="E38" s="4">
        <v>11355.5</v>
      </c>
      <c r="F38" s="4">
        <v>12462.100000000002</v>
      </c>
      <c r="G38" s="4">
        <v>12615.499999999998</v>
      </c>
      <c r="H38" s="4">
        <v>12255.5</v>
      </c>
      <c r="I38" s="4">
        <v>11754.4</v>
      </c>
      <c r="J38" s="4">
        <v>11765.6</v>
      </c>
      <c r="K38" s="4">
        <v>11139.299999999996</v>
      </c>
      <c r="L38" s="4">
        <v>11464.600000000002</v>
      </c>
      <c r="M38" s="4">
        <v>9838.800000000001</v>
      </c>
      <c r="N38" s="4">
        <v>9748.599999999999</v>
      </c>
      <c r="O38" s="4">
        <v>11507.9</v>
      </c>
      <c r="P38" s="293">
        <v>137719.4</v>
      </c>
    </row>
    <row r="39" spans="2:16" s="3" customFormat="1" ht="19.5" customHeight="1" hidden="1">
      <c r="B39" s="291" t="s">
        <v>87</v>
      </c>
      <c r="C39" s="291"/>
      <c r="D39" s="4">
        <v>12160.099999999997</v>
      </c>
      <c r="E39" s="4">
        <v>11917.7</v>
      </c>
      <c r="F39" s="4">
        <v>11931.099999999997</v>
      </c>
      <c r="G39" s="4">
        <v>12535.400000000001</v>
      </c>
      <c r="H39" s="4">
        <v>12331.499999999998</v>
      </c>
      <c r="I39" s="4">
        <v>11963.3</v>
      </c>
      <c r="J39" s="4">
        <v>12309.599999999997</v>
      </c>
      <c r="K39" s="4">
        <v>10811.599999999999</v>
      </c>
      <c r="L39" s="4">
        <v>11672.800000000003</v>
      </c>
      <c r="M39" s="4">
        <v>10144.300000000001</v>
      </c>
      <c r="N39" s="4">
        <v>9143.699999999999</v>
      </c>
      <c r="O39" s="4">
        <v>11750.800000000003</v>
      </c>
      <c r="P39" s="293">
        <v>138671.9</v>
      </c>
    </row>
    <row r="40" spans="2:16" s="3" customFormat="1" ht="19.5" customHeight="1" hidden="1">
      <c r="B40" s="291" t="s">
        <v>88</v>
      </c>
      <c r="C40" s="291"/>
      <c r="D40" s="4">
        <v>12205.999999999996</v>
      </c>
      <c r="E40" s="4">
        <v>12275.100000000002</v>
      </c>
      <c r="F40" s="4">
        <v>11378.999999999995</v>
      </c>
      <c r="G40" s="4">
        <v>12876.800000000001</v>
      </c>
      <c r="H40" s="4">
        <v>12642.500000000007</v>
      </c>
      <c r="I40" s="4">
        <v>11869.300000000001</v>
      </c>
      <c r="J40" s="4">
        <v>12306.000000000004</v>
      </c>
      <c r="K40" s="4">
        <v>11211.699999999999</v>
      </c>
      <c r="L40" s="4">
        <v>11936.899999999996</v>
      </c>
      <c r="M40" s="4">
        <v>10316.900000000001</v>
      </c>
      <c r="N40" s="4">
        <v>9354.8</v>
      </c>
      <c r="O40" s="4">
        <v>11461.900000000003</v>
      </c>
      <c r="P40" s="293">
        <v>139836.9</v>
      </c>
    </row>
    <row r="41" spans="2:16" ht="3.75" customHeight="1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2:16" s="3" customFormat="1" ht="19.5" customHeight="1">
      <c r="B42" s="305" t="s">
        <v>61</v>
      </c>
      <c r="C42" s="305"/>
      <c r="D42" s="289" t="s">
        <v>36</v>
      </c>
      <c r="E42" s="289" t="s">
        <v>27</v>
      </c>
      <c r="F42" s="289" t="s">
        <v>28</v>
      </c>
      <c r="G42" s="289" t="s">
        <v>52</v>
      </c>
      <c r="H42" s="289" t="s">
        <v>53</v>
      </c>
      <c r="I42" s="289" t="s">
        <v>29</v>
      </c>
      <c r="J42" s="289" t="s">
        <v>30</v>
      </c>
      <c r="K42" s="289" t="s">
        <v>31</v>
      </c>
      <c r="L42" s="289" t="s">
        <v>32</v>
      </c>
      <c r="M42" s="289" t="s">
        <v>33</v>
      </c>
      <c r="N42" s="289" t="s">
        <v>34</v>
      </c>
      <c r="O42" s="289" t="s">
        <v>35</v>
      </c>
      <c r="P42" s="290" t="s">
        <v>66</v>
      </c>
    </row>
    <row r="43" spans="2:16" s="3" customFormat="1" ht="19.5" customHeight="1">
      <c r="B43" s="291" t="s">
        <v>89</v>
      </c>
      <c r="C43" s="291"/>
      <c r="D43" s="21">
        <v>876.128345672175</v>
      </c>
      <c r="E43" s="21">
        <v>918.6523189986358</v>
      </c>
      <c r="F43" s="21">
        <v>983.1849911957111</v>
      </c>
      <c r="G43" s="21">
        <v>917.5345853405173</v>
      </c>
      <c r="H43" s="21">
        <v>938.3712971125528</v>
      </c>
      <c r="I43" s="21">
        <v>907.1669283884531</v>
      </c>
      <c r="J43" s="21">
        <v>903.1944759339295</v>
      </c>
      <c r="K43" s="21">
        <v>878.6488543851168</v>
      </c>
      <c r="L43" s="21">
        <v>819.9729762876483</v>
      </c>
      <c r="M43" s="21">
        <v>717.22160169083</v>
      </c>
      <c r="N43" s="21">
        <v>729.3355085727693</v>
      </c>
      <c r="O43" s="21">
        <v>910.6155563816334</v>
      </c>
      <c r="P43" s="292">
        <v>875.0670327943783</v>
      </c>
    </row>
    <row r="44" spans="2:16" s="3" customFormat="1" ht="19.5" customHeight="1">
      <c r="B44" s="291" t="s">
        <v>81</v>
      </c>
      <c r="C44" s="291"/>
      <c r="D44" s="21">
        <v>912.4270399814459</v>
      </c>
      <c r="E44" s="21">
        <v>966.6480876257119</v>
      </c>
      <c r="F44" s="21">
        <v>877.8817715990476</v>
      </c>
      <c r="G44" s="21">
        <v>951.1154833620742</v>
      </c>
      <c r="H44" s="21">
        <v>984.7363073592593</v>
      </c>
      <c r="I44" s="21">
        <v>928.5641215328199</v>
      </c>
      <c r="J44" s="21">
        <v>913.4568948988069</v>
      </c>
      <c r="K44" s="21">
        <v>865.421269239956</v>
      </c>
      <c r="L44" s="21">
        <v>839.2727241207708</v>
      </c>
      <c r="M44" s="21">
        <v>792.7519315596695</v>
      </c>
      <c r="N44" s="21">
        <v>731.359313813973</v>
      </c>
      <c r="O44" s="21">
        <v>875.4732258413976</v>
      </c>
      <c r="P44" s="293">
        <f>P4/P84/366*1000000</f>
        <v>886.6655608891726</v>
      </c>
    </row>
    <row r="45" spans="2:16" s="3" customFormat="1" ht="19.5" customHeight="1">
      <c r="B45" s="291" t="s">
        <v>82</v>
      </c>
      <c r="C45" s="291"/>
      <c r="D45" s="4">
        <v>909.5629046257735</v>
      </c>
      <c r="E45" s="4">
        <v>959.4622804319729</v>
      </c>
      <c r="F45" s="4">
        <v>919.8200956286768</v>
      </c>
      <c r="G45" s="4">
        <v>937.1045918245927</v>
      </c>
      <c r="H45" s="4">
        <v>991.9395642635048</v>
      </c>
      <c r="I45" s="4">
        <v>894.3388732901254</v>
      </c>
      <c r="J45" s="4">
        <v>939.3728797724248</v>
      </c>
      <c r="K45" s="4">
        <v>909.0751638845855</v>
      </c>
      <c r="L45" s="4">
        <v>810.3780406141375</v>
      </c>
      <c r="M45" s="4">
        <v>792.7671116849845</v>
      </c>
      <c r="N45" s="4">
        <v>746.6107890126469</v>
      </c>
      <c r="O45" s="4">
        <v>829.3633698226154</v>
      </c>
      <c r="P45" s="293">
        <f>P5/P85/365*1000000</f>
        <v>886.9767075723439</v>
      </c>
    </row>
    <row r="46" spans="2:16" s="3" customFormat="1" ht="19.5" customHeight="1">
      <c r="B46" s="291" t="s">
        <v>83</v>
      </c>
      <c r="C46" s="291"/>
      <c r="D46" s="4">
        <v>863.2258067903185</v>
      </c>
      <c r="E46" s="4">
        <v>950.7347113213366</v>
      </c>
      <c r="F46" s="4">
        <v>942.0585145080322</v>
      </c>
      <c r="G46" s="4">
        <v>908.481888423898</v>
      </c>
      <c r="H46" s="4">
        <v>1021.7769896677378</v>
      </c>
      <c r="I46" s="4">
        <v>928.5460899191191</v>
      </c>
      <c r="J46" s="4">
        <v>905.6126593417346</v>
      </c>
      <c r="K46" s="4">
        <v>873.1920597652528</v>
      </c>
      <c r="L46" s="4">
        <v>807.9735061476068</v>
      </c>
      <c r="M46" s="4">
        <v>774.7093914073832</v>
      </c>
      <c r="N46" s="4">
        <v>715.135914258182</v>
      </c>
      <c r="O46" s="4">
        <v>848.0780749284278</v>
      </c>
      <c r="P46" s="293">
        <f>P6/P86/365*1000000</f>
        <v>878.1444055736271</v>
      </c>
    </row>
    <row r="47" spans="2:16" s="3" customFormat="1" ht="19.5" customHeight="1">
      <c r="B47" s="291" t="s">
        <v>85</v>
      </c>
      <c r="C47" s="291"/>
      <c r="D47" s="4">
        <v>888.8911416305624</v>
      </c>
      <c r="E47" s="4">
        <v>931.3297997829538</v>
      </c>
      <c r="F47" s="4">
        <v>913.6933518310129</v>
      </c>
      <c r="G47" s="4">
        <v>885.7674652659811</v>
      </c>
      <c r="H47" s="4">
        <v>1015.7057700854793</v>
      </c>
      <c r="I47" s="4">
        <v>958.2446202428623</v>
      </c>
      <c r="J47" s="4">
        <v>880.3814829213363</v>
      </c>
      <c r="K47" s="4">
        <v>849.4203560684765</v>
      </c>
      <c r="L47" s="4">
        <v>843.8338935708639</v>
      </c>
      <c r="M47" s="4">
        <v>771.3024121114561</v>
      </c>
      <c r="N47" s="4">
        <v>735.6966696372209</v>
      </c>
      <c r="O47" s="4">
        <v>839.101591579831</v>
      </c>
      <c r="P47" s="293">
        <f>P7/P87/365*1000000</f>
        <v>876.211894622629</v>
      </c>
    </row>
    <row r="48" spans="2:16" s="3" customFormat="1" ht="19.5" customHeight="1" hidden="1">
      <c r="B48" s="291" t="s">
        <v>86</v>
      </c>
      <c r="C48" s="291"/>
      <c r="D48" s="4">
        <v>931.8127656066238</v>
      </c>
      <c r="E48" s="4">
        <v>893.2211547959646</v>
      </c>
      <c r="F48" s="4">
        <v>947.598723884572</v>
      </c>
      <c r="G48" s="4">
        <v>921.7873379264554</v>
      </c>
      <c r="H48" s="4">
        <v>980.6509734282437</v>
      </c>
      <c r="I48" s="4">
        <v>939.3352289622361</v>
      </c>
      <c r="J48" s="4">
        <v>893.2136290941703</v>
      </c>
      <c r="K48" s="4">
        <v>862.2423328305684</v>
      </c>
      <c r="L48" s="4">
        <v>865.7300182872908</v>
      </c>
      <c r="M48" s="4">
        <v>759.3692145253018</v>
      </c>
      <c r="N48" s="4">
        <v>763.2718018675266</v>
      </c>
      <c r="O48" s="4">
        <v>865.4381797259282</v>
      </c>
      <c r="P48" s="293">
        <f>P8/P88/366*1000000</f>
        <v>884.9943240812509</v>
      </c>
    </row>
    <row r="49" spans="2:16" s="3" customFormat="1" ht="19.5" customHeight="1" hidden="1">
      <c r="B49" s="291" t="s">
        <v>87</v>
      </c>
      <c r="C49" s="291"/>
      <c r="D49" s="4">
        <v>947.2160913902683</v>
      </c>
      <c r="E49" s="4">
        <v>923.1959359909372</v>
      </c>
      <c r="F49" s="4">
        <v>919.6944040541621</v>
      </c>
      <c r="G49" s="4">
        <v>943.5529395743712</v>
      </c>
      <c r="H49" s="4">
        <v>984.9582660849429</v>
      </c>
      <c r="I49" s="4">
        <v>964.5980025102934</v>
      </c>
      <c r="J49" s="4">
        <v>907.204970279363</v>
      </c>
      <c r="K49" s="4">
        <v>835.1679471836054</v>
      </c>
      <c r="L49" s="4">
        <v>852.9826385585376</v>
      </c>
      <c r="M49" s="4">
        <v>780.6806492560555</v>
      </c>
      <c r="N49" s="4">
        <v>746.955335387397</v>
      </c>
      <c r="O49" s="4">
        <v>871.3724428895044</v>
      </c>
      <c r="P49" s="293">
        <f>P9/P89/365*1000000</f>
        <v>889.9747356391339</v>
      </c>
    </row>
    <row r="50" spans="2:16" s="3" customFormat="1" ht="19.5" customHeight="1" hidden="1">
      <c r="B50" s="291" t="s">
        <v>88</v>
      </c>
      <c r="C50" s="291"/>
      <c r="D50" s="4">
        <v>958.1341884268286</v>
      </c>
      <c r="E50" s="4">
        <v>932.4789468916565</v>
      </c>
      <c r="F50" s="4">
        <v>891.4582350165172</v>
      </c>
      <c r="G50" s="4">
        <v>948.5153883595524</v>
      </c>
      <c r="H50" s="4">
        <v>1030.0253481975428</v>
      </c>
      <c r="I50" s="4">
        <v>938.3782943894264</v>
      </c>
      <c r="J50" s="4">
        <v>906.0300969767993</v>
      </c>
      <c r="K50" s="4">
        <v>868.1031394577789</v>
      </c>
      <c r="L50" s="4">
        <v>862.3166311231142</v>
      </c>
      <c r="M50" s="4">
        <v>783.4983109476733</v>
      </c>
      <c r="N50" s="4">
        <v>730.7587089151383</v>
      </c>
      <c r="O50" s="4">
        <v>822.1690303038337</v>
      </c>
      <c r="P50" s="293">
        <f>P10/P90/365*1000000</f>
        <v>889.8175909486375</v>
      </c>
    </row>
    <row r="51" spans="2:16" ht="4.5" customHeight="1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2:16" s="3" customFormat="1" ht="19.5" customHeight="1">
      <c r="B52" s="306" t="s">
        <v>62</v>
      </c>
      <c r="C52" s="306"/>
      <c r="D52" s="295" t="s">
        <v>36</v>
      </c>
      <c r="E52" s="295" t="s">
        <v>27</v>
      </c>
      <c r="F52" s="295" t="s">
        <v>28</v>
      </c>
      <c r="G52" s="295" t="s">
        <v>52</v>
      </c>
      <c r="H52" s="295" t="s">
        <v>53</v>
      </c>
      <c r="I52" s="295" t="s">
        <v>29</v>
      </c>
      <c r="J52" s="295" t="s">
        <v>30</v>
      </c>
      <c r="K52" s="295" t="s">
        <v>31</v>
      </c>
      <c r="L52" s="295" t="s">
        <v>32</v>
      </c>
      <c r="M52" s="295" t="s">
        <v>33</v>
      </c>
      <c r="N52" s="295" t="s">
        <v>34</v>
      </c>
      <c r="O52" s="295" t="s">
        <v>35</v>
      </c>
      <c r="P52" s="296" t="s">
        <v>66</v>
      </c>
    </row>
    <row r="53" spans="2:16" s="3" customFormat="1" ht="19.5" customHeight="1">
      <c r="B53" s="291" t="s">
        <v>89</v>
      </c>
      <c r="C53" s="291"/>
      <c r="D53" s="21">
        <v>605.683740148609</v>
      </c>
      <c r="E53" s="21">
        <v>668.8345219027345</v>
      </c>
      <c r="F53" s="21">
        <v>688.4554121296103</v>
      </c>
      <c r="G53" s="21">
        <v>625.9281265145195</v>
      </c>
      <c r="H53" s="21">
        <v>666.0655635318152</v>
      </c>
      <c r="I53" s="21">
        <v>626.9475940932036</v>
      </c>
      <c r="J53" s="21">
        <v>615.1541441690651</v>
      </c>
      <c r="K53" s="21">
        <v>605.2379148382677</v>
      </c>
      <c r="L53" s="21">
        <v>558.994817620576</v>
      </c>
      <c r="M53" s="21">
        <v>501.2992382450221</v>
      </c>
      <c r="N53" s="21">
        <v>500.19881619691637</v>
      </c>
      <c r="O53" s="21">
        <v>621.1100916202744</v>
      </c>
      <c r="P53" s="292">
        <v>607.1066480258586</v>
      </c>
    </row>
    <row r="54" spans="2:16" s="3" customFormat="1" ht="19.5" customHeight="1">
      <c r="B54" s="291" t="s">
        <v>81</v>
      </c>
      <c r="C54" s="291"/>
      <c r="D54" s="21">
        <v>610.7005879750724</v>
      </c>
      <c r="E54" s="21">
        <v>667.2991700919908</v>
      </c>
      <c r="F54" s="21">
        <v>583.369335327951</v>
      </c>
      <c r="G54" s="21">
        <v>629.110335213481</v>
      </c>
      <c r="H54" s="21">
        <v>680.9204167428733</v>
      </c>
      <c r="I54" s="21">
        <v>626.6326712464111</v>
      </c>
      <c r="J54" s="21">
        <v>614.0008662769939</v>
      </c>
      <c r="K54" s="21">
        <v>578.9874096132519</v>
      </c>
      <c r="L54" s="21">
        <v>560.6108182089918</v>
      </c>
      <c r="M54" s="21">
        <v>538.3191966422174</v>
      </c>
      <c r="N54" s="21">
        <v>486.6452719243482</v>
      </c>
      <c r="O54" s="21">
        <v>590.2587766260519</v>
      </c>
      <c r="P54" s="293">
        <f>P14/P84/366*1000000</f>
        <v>597.36325820728</v>
      </c>
    </row>
    <row r="55" spans="2:16" s="3" customFormat="1" ht="19.5" customHeight="1">
      <c r="B55" s="291" t="s">
        <v>82</v>
      </c>
      <c r="C55" s="291"/>
      <c r="D55" s="4">
        <v>610.8956646148375</v>
      </c>
      <c r="E55" s="4">
        <v>651.5672666842092</v>
      </c>
      <c r="F55" s="4">
        <v>610.1722931960771</v>
      </c>
      <c r="G55" s="4">
        <v>624.6978016698006</v>
      </c>
      <c r="H55" s="4">
        <v>679.8629049892569</v>
      </c>
      <c r="I55" s="4">
        <v>604.0448179629614</v>
      </c>
      <c r="J55" s="4">
        <v>622.6073845935767</v>
      </c>
      <c r="K55" s="4">
        <v>609.4652041356313</v>
      </c>
      <c r="L55" s="4">
        <v>534.4173223850397</v>
      </c>
      <c r="M55" s="4">
        <v>536.2810508095125</v>
      </c>
      <c r="N55" s="4">
        <v>491.7363734368731</v>
      </c>
      <c r="O55" s="4">
        <v>539.7909876030793</v>
      </c>
      <c r="P55" s="293">
        <f>P15/P85/365*1000000</f>
        <v>593.2441199866611</v>
      </c>
    </row>
    <row r="56" spans="2:16" s="3" customFormat="1" ht="19.5" customHeight="1">
      <c r="B56" s="291" t="s">
        <v>83</v>
      </c>
      <c r="C56" s="291"/>
      <c r="D56" s="4">
        <v>579.6006951963881</v>
      </c>
      <c r="E56" s="4">
        <v>646.0483143430132</v>
      </c>
      <c r="F56" s="4">
        <v>626.4048050869478</v>
      </c>
      <c r="G56" s="4">
        <v>604.5435671133836</v>
      </c>
      <c r="H56" s="4">
        <v>707.926754581123</v>
      </c>
      <c r="I56" s="4">
        <v>624.9728816313777</v>
      </c>
      <c r="J56" s="4">
        <v>599.4833582250541</v>
      </c>
      <c r="K56" s="4">
        <v>573.1469657351181</v>
      </c>
      <c r="L56" s="4">
        <v>533.2571051493263</v>
      </c>
      <c r="M56" s="4">
        <v>521.269586712701</v>
      </c>
      <c r="N56" s="4">
        <v>467.9779142726727</v>
      </c>
      <c r="O56" s="4">
        <v>558.9899736091095</v>
      </c>
      <c r="P56" s="293">
        <f>P16/P86/365*1000000</f>
        <v>586.9800944717238</v>
      </c>
    </row>
    <row r="57" spans="2:16" s="3" customFormat="1" ht="19.5" customHeight="1">
      <c r="B57" s="291" t="s">
        <v>85</v>
      </c>
      <c r="C57" s="291"/>
      <c r="D57" s="4">
        <v>598.575990001986</v>
      </c>
      <c r="E57" s="4">
        <v>638.3869394945032</v>
      </c>
      <c r="F57" s="4">
        <v>602.9162179367702</v>
      </c>
      <c r="G57" s="4">
        <v>588.9254036853612</v>
      </c>
      <c r="H57" s="4">
        <v>697.8522789069219</v>
      </c>
      <c r="I57" s="4">
        <v>649.2144415144708</v>
      </c>
      <c r="J57" s="4">
        <v>586.147536100602</v>
      </c>
      <c r="K57" s="4">
        <v>563.5543010685393</v>
      </c>
      <c r="L57" s="4">
        <v>561.0195902142373</v>
      </c>
      <c r="M57" s="4">
        <v>521.3870772394889</v>
      </c>
      <c r="N57" s="4">
        <v>483.7195520531272</v>
      </c>
      <c r="O57" s="4">
        <v>544.8659461097434</v>
      </c>
      <c r="P57" s="293">
        <f>P17/P87/365*1000000</f>
        <v>586.5395566508396</v>
      </c>
    </row>
    <row r="58" spans="2:16" s="3" customFormat="1" ht="19.5" customHeight="1" hidden="1">
      <c r="B58" s="291" t="s">
        <v>86</v>
      </c>
      <c r="C58" s="291"/>
      <c r="D58" s="4">
        <v>627.5034168975731</v>
      </c>
      <c r="E58" s="4">
        <v>609.963563028537</v>
      </c>
      <c r="F58" s="4">
        <v>626.2984556982</v>
      </c>
      <c r="G58" s="4">
        <v>606.9387092256926</v>
      </c>
      <c r="H58" s="4">
        <v>674.6773639298123</v>
      </c>
      <c r="I58" s="4">
        <v>635.9313567581853</v>
      </c>
      <c r="J58" s="4">
        <v>599.1917597307341</v>
      </c>
      <c r="K58" s="4">
        <v>574.4492964129024</v>
      </c>
      <c r="L58" s="4">
        <v>578.9261794697175</v>
      </c>
      <c r="M58" s="4">
        <v>513.0597014925372</v>
      </c>
      <c r="N58" s="4">
        <v>502.16434261939787</v>
      </c>
      <c r="O58" s="4">
        <v>575.9508883611538</v>
      </c>
      <c r="P58" s="293">
        <f>P18/P88/366*1000000</f>
        <v>593.6168696280698</v>
      </c>
    </row>
    <row r="59" spans="2:16" s="3" customFormat="1" ht="19.5" customHeight="1" hidden="1">
      <c r="B59" s="291" t="s">
        <v>87</v>
      </c>
      <c r="C59" s="291"/>
      <c r="D59" s="4">
        <v>636.5847178795495</v>
      </c>
      <c r="E59" s="4">
        <v>628.4411135997802</v>
      </c>
      <c r="F59" s="4">
        <v>614.6940870671336</v>
      </c>
      <c r="G59" s="4">
        <v>633.4055065977277</v>
      </c>
      <c r="H59" s="4">
        <v>679.7276129225324</v>
      </c>
      <c r="I59" s="4">
        <v>658.5299585080076</v>
      </c>
      <c r="J59" s="4">
        <v>602.3332189593692</v>
      </c>
      <c r="K59" s="4">
        <v>558.334575186393</v>
      </c>
      <c r="L59" s="4">
        <v>563.5471743381769</v>
      </c>
      <c r="M59" s="4">
        <v>528.9319983571305</v>
      </c>
      <c r="N59" s="4">
        <v>495.5488259887631</v>
      </c>
      <c r="O59" s="4">
        <v>578.3800227979957</v>
      </c>
      <c r="P59" s="293">
        <f>P19/P89/365*1000000</f>
        <v>598.37719898739</v>
      </c>
    </row>
    <row r="60" spans="2:16" s="3" customFormat="1" ht="19.5" customHeight="1" hidden="1">
      <c r="B60" s="291" t="s">
        <v>88</v>
      </c>
      <c r="C60" s="291"/>
      <c r="D60" s="4">
        <v>648.6799899806407</v>
      </c>
      <c r="E60" s="4">
        <v>631.2208222225619</v>
      </c>
      <c r="F60" s="4">
        <v>602.7493187596098</v>
      </c>
      <c r="G60" s="4">
        <v>632.2854713708878</v>
      </c>
      <c r="H60" s="4">
        <v>719.509682685288</v>
      </c>
      <c r="I60" s="4">
        <v>637.0308083139234</v>
      </c>
      <c r="J60" s="4">
        <v>603.6326276204678</v>
      </c>
      <c r="K60" s="4">
        <v>583.2552089287939</v>
      </c>
      <c r="L60" s="4">
        <v>568.6804377791454</v>
      </c>
      <c r="M60" s="4">
        <v>529.502203425896</v>
      </c>
      <c r="N60" s="4">
        <v>475.6574472290419</v>
      </c>
      <c r="O60" s="4">
        <v>538.7783326413746</v>
      </c>
      <c r="P60" s="293">
        <f>P20/P90/365*1000000</f>
        <v>598.012648263475</v>
      </c>
    </row>
    <row r="61" spans="2:16" ht="5.25" customHeight="1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2:16" s="3" customFormat="1" ht="19.5" customHeight="1">
      <c r="B62" s="307" t="s">
        <v>70</v>
      </c>
      <c r="C62" s="307"/>
      <c r="D62" s="298" t="s">
        <v>36</v>
      </c>
      <c r="E62" s="298" t="s">
        <v>27</v>
      </c>
      <c r="F62" s="298" t="s">
        <v>28</v>
      </c>
      <c r="G62" s="298" t="s">
        <v>52</v>
      </c>
      <c r="H62" s="298" t="s">
        <v>53</v>
      </c>
      <c r="I62" s="298" t="s">
        <v>29</v>
      </c>
      <c r="J62" s="298" t="s">
        <v>30</v>
      </c>
      <c r="K62" s="298" t="s">
        <v>31</v>
      </c>
      <c r="L62" s="298" t="s">
        <v>32</v>
      </c>
      <c r="M62" s="298" t="s">
        <v>33</v>
      </c>
      <c r="N62" s="298" t="s">
        <v>34</v>
      </c>
      <c r="O62" s="298" t="s">
        <v>35</v>
      </c>
      <c r="P62" s="299" t="s">
        <v>66</v>
      </c>
    </row>
    <row r="63" spans="2:16" s="3" customFormat="1" ht="19.5" customHeight="1">
      <c r="B63" s="291" t="s">
        <v>89</v>
      </c>
      <c r="C63" s="291"/>
      <c r="D63" s="21">
        <v>515.0278675929621</v>
      </c>
      <c r="E63" s="21">
        <v>573.8891932907263</v>
      </c>
      <c r="F63" s="21">
        <v>598.7460039512594</v>
      </c>
      <c r="G63" s="21">
        <v>543.8067817304424</v>
      </c>
      <c r="H63" s="21">
        <v>569.7705504266204</v>
      </c>
      <c r="I63" s="21">
        <v>541.4890308341492</v>
      </c>
      <c r="J63" s="21">
        <v>532.0069588560941</v>
      </c>
      <c r="K63" s="21">
        <v>524.773357618345</v>
      </c>
      <c r="L63" s="21">
        <v>476.7997172344881</v>
      </c>
      <c r="M63" s="21">
        <v>421.2798153054635</v>
      </c>
      <c r="N63" s="21">
        <v>421.0854391658181</v>
      </c>
      <c r="O63" s="21">
        <v>529.5046953610477</v>
      </c>
      <c r="P63" s="292">
        <v>520.8171396405726</v>
      </c>
    </row>
    <row r="64" spans="2:16" s="3" customFormat="1" ht="19.5" customHeight="1">
      <c r="B64" s="291" t="s">
        <v>81</v>
      </c>
      <c r="C64" s="291"/>
      <c r="D64" s="21">
        <v>523.7605923558947</v>
      </c>
      <c r="E64" s="21">
        <v>575.7345666552396</v>
      </c>
      <c r="F64" s="21">
        <v>497.24665342653003</v>
      </c>
      <c r="G64" s="21">
        <v>547.7732506386792</v>
      </c>
      <c r="H64" s="21">
        <v>589.0479702107081</v>
      </c>
      <c r="I64" s="21">
        <v>538.6155453939004</v>
      </c>
      <c r="J64" s="21">
        <v>537.0109220505815</v>
      </c>
      <c r="K64" s="21">
        <v>497.60900732152186</v>
      </c>
      <c r="L64" s="21">
        <v>477.8612809680579</v>
      </c>
      <c r="M64" s="21">
        <v>455.8048515089409</v>
      </c>
      <c r="N64" s="21">
        <v>407.76164542434975</v>
      </c>
      <c r="O64" s="21">
        <v>507.05053723414994</v>
      </c>
      <c r="P64" s="293">
        <f>P24/P84/366*1000000</f>
        <v>513.1194391773346</v>
      </c>
    </row>
    <row r="65" spans="2:16" s="3" customFormat="1" ht="19.5" customHeight="1">
      <c r="B65" s="291" t="s">
        <v>82</v>
      </c>
      <c r="C65" s="291"/>
      <c r="D65" s="4">
        <v>515.4975486878116</v>
      </c>
      <c r="E65" s="4">
        <v>561.5484430244124</v>
      </c>
      <c r="F65" s="4">
        <v>521.089120909259</v>
      </c>
      <c r="G65" s="4">
        <v>539.338069846063</v>
      </c>
      <c r="H65" s="4">
        <v>585.5839551448239</v>
      </c>
      <c r="I65" s="4">
        <v>515.4459702484195</v>
      </c>
      <c r="J65" s="4">
        <v>540.1133365334742</v>
      </c>
      <c r="K65" s="4">
        <v>523.8684489465081</v>
      </c>
      <c r="L65" s="4">
        <v>447.235748370274</v>
      </c>
      <c r="M65" s="4">
        <v>454.8057252950996</v>
      </c>
      <c r="N65" s="4">
        <v>406.99393010811366</v>
      </c>
      <c r="O65" s="4">
        <v>456.8577691925809</v>
      </c>
      <c r="P65" s="293">
        <f>P25/P85/365*1000000</f>
        <v>506.0735848864238</v>
      </c>
    </row>
    <row r="66" spans="2:16" s="3" customFormat="1" ht="19.5" customHeight="1">
      <c r="B66" s="291" t="s">
        <v>83</v>
      </c>
      <c r="C66" s="291"/>
      <c r="D66" s="4">
        <v>484.83411911734953</v>
      </c>
      <c r="E66" s="4">
        <v>557.7220714832072</v>
      </c>
      <c r="F66" s="4">
        <v>538.5019388444912</v>
      </c>
      <c r="G66" s="4">
        <v>518.3517610851474</v>
      </c>
      <c r="H66" s="4">
        <v>615.2302743359068</v>
      </c>
      <c r="I66" s="4">
        <v>533.7341987018422</v>
      </c>
      <c r="J66" s="4">
        <v>520.9358675360355</v>
      </c>
      <c r="K66" s="4">
        <v>490.09287053643476</v>
      </c>
      <c r="L66" s="4">
        <v>444.9281036690377</v>
      </c>
      <c r="M66" s="4">
        <v>440.8363807227929</v>
      </c>
      <c r="N66" s="4">
        <v>388.5787464044807</v>
      </c>
      <c r="O66" s="4">
        <v>473.05652606261305</v>
      </c>
      <c r="P66" s="293">
        <f>P26/P86/365*1000000</f>
        <v>500.7360364271164</v>
      </c>
    </row>
    <row r="67" spans="2:16" s="3" customFormat="1" ht="19.5" customHeight="1">
      <c r="B67" s="291" t="s">
        <v>85</v>
      </c>
      <c r="C67" s="291"/>
      <c r="D67" s="4">
        <v>503.9010554268029</v>
      </c>
      <c r="E67" s="4">
        <v>552.8645350025953</v>
      </c>
      <c r="F67" s="4">
        <v>515.026245337563</v>
      </c>
      <c r="G67" s="4">
        <v>504.9465199301661</v>
      </c>
      <c r="H67" s="4">
        <v>603.2739295039356</v>
      </c>
      <c r="I67" s="4">
        <v>561.0079109288016</v>
      </c>
      <c r="J67" s="4">
        <v>500.39771432676014</v>
      </c>
      <c r="K67" s="4">
        <v>491.19268753676863</v>
      </c>
      <c r="L67" s="4">
        <v>470.9970762583374</v>
      </c>
      <c r="M67" s="4">
        <v>438.4618772911738</v>
      </c>
      <c r="N67" s="4">
        <v>403.399762841112</v>
      </c>
      <c r="O67" s="4">
        <v>458.71551468761504</v>
      </c>
      <c r="P67" s="293">
        <f>P27/P87/365*1000000</f>
        <v>500.57033073916955</v>
      </c>
    </row>
    <row r="68" spans="2:16" s="3" customFormat="1" ht="19.5" customHeight="1" hidden="1">
      <c r="B68" s="291" t="s">
        <v>86</v>
      </c>
      <c r="C68" s="291"/>
      <c r="D68" s="4">
        <v>528.7669927050364</v>
      </c>
      <c r="E68" s="4">
        <v>516.0748527424714</v>
      </c>
      <c r="F68" s="4">
        <v>538.4843061212601</v>
      </c>
      <c r="G68" s="4">
        <v>519.1689293981118</v>
      </c>
      <c r="H68" s="4">
        <v>575.6338401044906</v>
      </c>
      <c r="I68" s="4">
        <v>549.6730143390491</v>
      </c>
      <c r="J68" s="4">
        <v>512.4341167827296</v>
      </c>
      <c r="K68" s="4">
        <v>492.67890148127157</v>
      </c>
      <c r="L68" s="4">
        <v>489.87229717029174</v>
      </c>
      <c r="M68" s="4">
        <v>427.7195686534316</v>
      </c>
      <c r="N68" s="4">
        <v>421.53885036115406</v>
      </c>
      <c r="O68" s="4">
        <v>485.66770127157423</v>
      </c>
      <c r="P68" s="293">
        <f>P28/P88/366*1000000</f>
        <v>504.7103913828131</v>
      </c>
    </row>
    <row r="69" spans="2:16" s="3" customFormat="1" ht="19.5" customHeight="1" hidden="1">
      <c r="B69" s="291" t="s">
        <v>87</v>
      </c>
      <c r="C69" s="291"/>
      <c r="D69" s="4">
        <v>528.1047554819854</v>
      </c>
      <c r="E69" s="4">
        <v>534.2176101667699</v>
      </c>
      <c r="F69" s="4">
        <v>522.8931099290564</v>
      </c>
      <c r="G69" s="4">
        <v>541.9675095611926</v>
      </c>
      <c r="H69" s="4">
        <v>579.526118365336</v>
      </c>
      <c r="I69" s="4">
        <v>567.9782516259856</v>
      </c>
      <c r="J69" s="4">
        <v>515.6281941678591</v>
      </c>
      <c r="K69" s="4">
        <v>472.4341907496542</v>
      </c>
      <c r="L69" s="4">
        <v>479.3321538083293</v>
      </c>
      <c r="M69" s="4">
        <v>438.74045020082974</v>
      </c>
      <c r="N69" s="4">
        <v>412.9729355202531</v>
      </c>
      <c r="O69" s="4">
        <v>491.55046194029507</v>
      </c>
      <c r="P69" s="293">
        <f>P29/P89/365*1000000</f>
        <v>507.34788598257256</v>
      </c>
    </row>
    <row r="70" spans="2:16" s="3" customFormat="1" ht="19.5" customHeight="1" hidden="1">
      <c r="B70" s="300" t="s">
        <v>88</v>
      </c>
      <c r="C70" s="300"/>
      <c r="D70" s="77">
        <v>541.6563988516273</v>
      </c>
      <c r="E70" s="77">
        <v>532.3328814539179</v>
      </c>
      <c r="F70" s="77">
        <v>507.5989384321068</v>
      </c>
      <c r="G70" s="77">
        <v>539.8266295413476</v>
      </c>
      <c r="H70" s="77">
        <v>613.9650579797897</v>
      </c>
      <c r="I70" s="77">
        <v>541.1017020155164</v>
      </c>
      <c r="J70" s="77">
        <v>516.8156067171752</v>
      </c>
      <c r="K70" s="77">
        <v>488.66497460639255</v>
      </c>
      <c r="L70" s="77">
        <v>474.0055334944094</v>
      </c>
      <c r="M70" s="77">
        <v>440.43652301981143</v>
      </c>
      <c r="N70" s="77">
        <v>391.3427006810409</v>
      </c>
      <c r="O70" s="77">
        <v>448.30366614138467</v>
      </c>
      <c r="P70" s="301">
        <f>P30/P90/365*1000000</f>
        <v>503.4713016602346</v>
      </c>
    </row>
    <row r="71" spans="2:16" ht="3.75" customHeight="1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2:16" s="3" customFormat="1" ht="19.5" customHeight="1">
      <c r="B72" s="308" t="s">
        <v>63</v>
      </c>
      <c r="C72" s="308"/>
      <c r="D72" s="303" t="s">
        <v>36</v>
      </c>
      <c r="E72" s="303" t="s">
        <v>27</v>
      </c>
      <c r="F72" s="303" t="s">
        <v>28</v>
      </c>
      <c r="G72" s="303" t="s">
        <v>52</v>
      </c>
      <c r="H72" s="303" t="s">
        <v>53</v>
      </c>
      <c r="I72" s="303" t="s">
        <v>29</v>
      </c>
      <c r="J72" s="303" t="s">
        <v>30</v>
      </c>
      <c r="K72" s="303" t="s">
        <v>31</v>
      </c>
      <c r="L72" s="303" t="s">
        <v>32</v>
      </c>
      <c r="M72" s="303" t="s">
        <v>33</v>
      </c>
      <c r="N72" s="303" t="s">
        <v>34</v>
      </c>
      <c r="O72" s="303" t="s">
        <v>35</v>
      </c>
      <c r="P72" s="304" t="s">
        <v>66</v>
      </c>
    </row>
    <row r="73" spans="2:16" s="3" customFormat="1" ht="19.5" customHeight="1">
      <c r="B73" s="291" t="s">
        <v>89</v>
      </c>
      <c r="C73" s="291"/>
      <c r="D73" s="21">
        <v>270.44460552356594</v>
      </c>
      <c r="E73" s="21">
        <v>249.81779709590137</v>
      </c>
      <c r="F73" s="21">
        <v>294.7295790661011</v>
      </c>
      <c r="G73" s="21">
        <v>291.6064588259978</v>
      </c>
      <c r="H73" s="21">
        <v>272.3057335807376</v>
      </c>
      <c r="I73" s="21">
        <v>280.2193342952493</v>
      </c>
      <c r="J73" s="21">
        <v>288.0403317648647</v>
      </c>
      <c r="K73" s="21">
        <v>273.4109395468488</v>
      </c>
      <c r="L73" s="21">
        <v>260.9781586670726</v>
      </c>
      <c r="M73" s="21">
        <v>215.92236344580772</v>
      </c>
      <c r="N73" s="21">
        <v>229.136692375853</v>
      </c>
      <c r="O73" s="21">
        <v>289.50546476135946</v>
      </c>
      <c r="P73" s="292">
        <v>267.96038476851953</v>
      </c>
    </row>
    <row r="74" spans="2:16" s="3" customFormat="1" ht="19.5" customHeight="1">
      <c r="B74" s="291" t="s">
        <v>81</v>
      </c>
      <c r="C74" s="291"/>
      <c r="D74" s="21">
        <v>301.72645200637373</v>
      </c>
      <c r="E74" s="21">
        <v>299.348917533721</v>
      </c>
      <c r="F74" s="21">
        <v>294.5124362710961</v>
      </c>
      <c r="G74" s="21">
        <v>322.00514814859326</v>
      </c>
      <c r="H74" s="21">
        <v>303.8158906163861</v>
      </c>
      <c r="I74" s="21">
        <v>301.93145028640885</v>
      </c>
      <c r="J74" s="21">
        <v>299.4560286218128</v>
      </c>
      <c r="K74" s="21">
        <v>286.43385962670425</v>
      </c>
      <c r="L74" s="21">
        <v>278.661905911779</v>
      </c>
      <c r="M74" s="21">
        <v>254.43273491745194</v>
      </c>
      <c r="N74" s="21">
        <v>244.714041889625</v>
      </c>
      <c r="O74" s="21">
        <v>285.2144492153457</v>
      </c>
      <c r="P74" s="293">
        <f>P34/P84/366*1000000</f>
        <v>289.3023026818927</v>
      </c>
    </row>
    <row r="75" spans="2:16" s="3" customFormat="1" ht="19.5" customHeight="1">
      <c r="B75" s="291" t="s">
        <v>82</v>
      </c>
      <c r="C75" s="291"/>
      <c r="D75" s="4">
        <v>298.6672400109359</v>
      </c>
      <c r="E75" s="4">
        <v>307.8950137477639</v>
      </c>
      <c r="F75" s="4">
        <v>309.6478024325995</v>
      </c>
      <c r="G75" s="4">
        <v>312.4067901547915</v>
      </c>
      <c r="H75" s="4">
        <v>312.07665927424824</v>
      </c>
      <c r="I75" s="4">
        <v>290.2940553271642</v>
      </c>
      <c r="J75" s="4">
        <v>316.7654951788481</v>
      </c>
      <c r="K75" s="4">
        <v>299.6099597489546</v>
      </c>
      <c r="L75" s="4">
        <v>275.96071822909767</v>
      </c>
      <c r="M75" s="4">
        <v>256.4860608754716</v>
      </c>
      <c r="N75" s="4">
        <v>254.87441557577387</v>
      </c>
      <c r="O75" s="4">
        <v>289.5723822195358</v>
      </c>
      <c r="P75" s="293">
        <f>P35/P85/365*1000000</f>
        <v>293.7325875856828</v>
      </c>
    </row>
    <row r="76" spans="2:16" s="3" customFormat="1" ht="19.5" customHeight="1">
      <c r="B76" s="291" t="s">
        <v>83</v>
      </c>
      <c r="C76" s="291"/>
      <c r="D76" s="4">
        <v>283.62511159393017</v>
      </c>
      <c r="E76" s="4">
        <v>304.6863969783235</v>
      </c>
      <c r="F76" s="4">
        <v>315.6537094210844</v>
      </c>
      <c r="G76" s="4">
        <v>303.9383213105144</v>
      </c>
      <c r="H76" s="4">
        <v>313.85023508661465</v>
      </c>
      <c r="I76" s="4">
        <v>303.57320828774175</v>
      </c>
      <c r="J76" s="4">
        <v>306.1293011166808</v>
      </c>
      <c r="K76" s="4">
        <v>300.04509403013486</v>
      </c>
      <c r="L76" s="4">
        <v>274.71640099828033</v>
      </c>
      <c r="M76" s="4">
        <v>253.4398046946822</v>
      </c>
      <c r="N76" s="4">
        <v>247.15799998550912</v>
      </c>
      <c r="O76" s="4">
        <v>289.08810131931847</v>
      </c>
      <c r="P76" s="293">
        <f>P36/P86/365*1000000</f>
        <v>291.1643111019032</v>
      </c>
    </row>
    <row r="77" spans="2:16" s="3" customFormat="1" ht="19.5" customHeight="1">
      <c r="B77" s="291" t="s">
        <v>85</v>
      </c>
      <c r="C77" s="291"/>
      <c r="D77" s="4">
        <v>290.31515162857625</v>
      </c>
      <c r="E77" s="4">
        <v>292.94286028845096</v>
      </c>
      <c r="F77" s="4">
        <v>310.77713389424235</v>
      </c>
      <c r="G77" s="4">
        <v>296.84206158062005</v>
      </c>
      <c r="H77" s="4">
        <v>317.85349117855736</v>
      </c>
      <c r="I77" s="4">
        <v>309.0301787283915</v>
      </c>
      <c r="J77" s="4">
        <v>294.23394682073445</v>
      </c>
      <c r="K77" s="4">
        <v>285.8660549999374</v>
      </c>
      <c r="L77" s="4">
        <v>282.8143033566268</v>
      </c>
      <c r="M77" s="4">
        <v>249.9153348719671</v>
      </c>
      <c r="N77" s="4">
        <v>251.97711758409358</v>
      </c>
      <c r="O77" s="4">
        <v>294.2356454700874</v>
      </c>
      <c r="P77" s="293">
        <f>P37/P87/365*1000000</f>
        <v>289.67233797178926</v>
      </c>
    </row>
    <row r="78" spans="2:16" s="3" customFormat="1" ht="19.5" customHeight="1" hidden="1">
      <c r="B78" s="291" t="s">
        <v>86</v>
      </c>
      <c r="C78" s="291"/>
      <c r="D78" s="4">
        <v>304.3093487090504</v>
      </c>
      <c r="E78" s="4">
        <v>283.2575917674276</v>
      </c>
      <c r="F78" s="4">
        <v>321.3002681863723</v>
      </c>
      <c r="G78" s="4">
        <v>314.8486287007629</v>
      </c>
      <c r="H78" s="4">
        <v>305.97360949843153</v>
      </c>
      <c r="I78" s="4">
        <v>303.40387220405063</v>
      </c>
      <c r="J78" s="4">
        <v>294.02186936343656</v>
      </c>
      <c r="K78" s="4">
        <v>287.79303641766603</v>
      </c>
      <c r="L78" s="4">
        <v>286.8038388175735</v>
      </c>
      <c r="M78" s="4">
        <v>246.3095130327644</v>
      </c>
      <c r="N78" s="4">
        <v>261.1074592481286</v>
      </c>
      <c r="O78" s="4">
        <v>289.4872913647741</v>
      </c>
      <c r="P78" s="293">
        <f>P38/P88/366*1000000</f>
        <v>291.37745445318086</v>
      </c>
    </row>
    <row r="79" spans="2:16" s="3" customFormat="1" ht="19.5" customHeight="1" hidden="1">
      <c r="B79" s="291" t="s">
        <v>87</v>
      </c>
      <c r="C79" s="291"/>
      <c r="D79" s="4">
        <v>310.6313735107186</v>
      </c>
      <c r="E79" s="4">
        <v>294.7548223911569</v>
      </c>
      <c r="F79" s="4">
        <v>305.00031698702804</v>
      </c>
      <c r="G79" s="4">
        <v>310.1474329766434</v>
      </c>
      <c r="H79" s="4">
        <v>305.23065316241</v>
      </c>
      <c r="I79" s="4">
        <v>306.0680440022861</v>
      </c>
      <c r="J79" s="4">
        <v>304.87175131999385</v>
      </c>
      <c r="K79" s="4">
        <v>276.8333719972121</v>
      </c>
      <c r="L79" s="4">
        <v>289.4354642203608</v>
      </c>
      <c r="M79" s="4">
        <v>251.7486508989251</v>
      </c>
      <c r="N79" s="4">
        <v>251.40650939863372</v>
      </c>
      <c r="O79" s="4">
        <v>292.99242009150873</v>
      </c>
      <c r="P79" s="293">
        <f>P39/P89/365*1000000</f>
        <v>291.59753665174367</v>
      </c>
    </row>
    <row r="80" spans="2:16" s="3" customFormat="1" ht="19.5" customHeight="1" hidden="1">
      <c r="B80" s="291" t="s">
        <v>88</v>
      </c>
      <c r="C80" s="291"/>
      <c r="D80" s="4">
        <v>309.45419844618795</v>
      </c>
      <c r="E80" s="4">
        <v>301.25812466909434</v>
      </c>
      <c r="F80" s="4">
        <v>288.708916256907</v>
      </c>
      <c r="G80" s="4">
        <v>316.22991698866446</v>
      </c>
      <c r="H80" s="4">
        <v>310.51566551225517</v>
      </c>
      <c r="I80" s="4">
        <v>301.3474860755033</v>
      </c>
      <c r="J80" s="4">
        <v>302.3974693563316</v>
      </c>
      <c r="K80" s="4">
        <v>284.84793052898476</v>
      </c>
      <c r="L80" s="4">
        <v>293.63619334396907</v>
      </c>
      <c r="M80" s="4">
        <v>253.99610752177733</v>
      </c>
      <c r="N80" s="4">
        <v>255.1012616860964</v>
      </c>
      <c r="O80" s="4">
        <v>283.3906976624589</v>
      </c>
      <c r="P80" s="293">
        <f>P40/P90/365*1000000</f>
        <v>291.80494268516287</v>
      </c>
    </row>
    <row r="81" spans="4:16" ht="6" customHeight="1">
      <c r="D81" s="5"/>
      <c r="E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2:16" s="3" customFormat="1" ht="19.5" customHeight="1">
      <c r="B82" s="309" t="s">
        <v>64</v>
      </c>
      <c r="C82" s="309"/>
      <c r="D82" s="310" t="s">
        <v>36</v>
      </c>
      <c r="E82" s="310" t="s">
        <v>27</v>
      </c>
      <c r="F82" s="310" t="s">
        <v>28</v>
      </c>
      <c r="G82" s="310" t="s">
        <v>52</v>
      </c>
      <c r="H82" s="310" t="s">
        <v>53</v>
      </c>
      <c r="I82" s="310" t="s">
        <v>29</v>
      </c>
      <c r="J82" s="310" t="s">
        <v>30</v>
      </c>
      <c r="K82" s="310" t="s">
        <v>31</v>
      </c>
      <c r="L82" s="310" t="s">
        <v>32</v>
      </c>
      <c r="M82" s="310" t="s">
        <v>33</v>
      </c>
      <c r="N82" s="310" t="s">
        <v>34</v>
      </c>
      <c r="O82" s="310" t="s">
        <v>35</v>
      </c>
      <c r="P82" s="311" t="s">
        <v>67</v>
      </c>
    </row>
    <row r="83" spans="2:16" s="3" customFormat="1" ht="19.5" customHeight="1">
      <c r="B83" s="291" t="s">
        <v>89</v>
      </c>
      <c r="C83" s="291"/>
      <c r="D83" s="21">
        <v>1227830</v>
      </c>
      <c r="E83" s="21">
        <v>1226920</v>
      </c>
      <c r="F83" s="21">
        <v>1226107</v>
      </c>
      <c r="G83" s="21">
        <v>1225370</v>
      </c>
      <c r="H83" s="21">
        <v>1223056</v>
      </c>
      <c r="I83" s="21">
        <v>1223946</v>
      </c>
      <c r="J83" s="21">
        <v>1223171</v>
      </c>
      <c r="K83" s="21">
        <v>1222153</v>
      </c>
      <c r="L83" s="21">
        <v>1221484</v>
      </c>
      <c r="M83" s="21">
        <v>1220107</v>
      </c>
      <c r="N83" s="21">
        <v>1219001</v>
      </c>
      <c r="O83" s="21">
        <v>1214184</v>
      </c>
      <c r="P83" s="292">
        <v>1223946</v>
      </c>
    </row>
    <row r="84" spans="2:16" s="3" customFormat="1" ht="19.5" customHeight="1">
      <c r="B84" s="291" t="s">
        <v>81</v>
      </c>
      <c r="C84" s="291"/>
      <c r="D84" s="21">
        <v>1241776</v>
      </c>
      <c r="E84" s="21">
        <v>1241253</v>
      </c>
      <c r="F84" s="21">
        <v>1240672</v>
      </c>
      <c r="G84" s="21">
        <v>1239882</v>
      </c>
      <c r="H84" s="21">
        <v>1239025</v>
      </c>
      <c r="I84" s="21">
        <v>1238206</v>
      </c>
      <c r="J84" s="21">
        <v>1237405</v>
      </c>
      <c r="K84" s="21">
        <v>1236446</v>
      </c>
      <c r="L84" s="21">
        <v>1235559</v>
      </c>
      <c r="M84" s="21">
        <v>1234194</v>
      </c>
      <c r="N84" s="21">
        <v>1232938</v>
      </c>
      <c r="O84" s="21">
        <v>1227701</v>
      </c>
      <c r="P84" s="293">
        <v>1238206</v>
      </c>
    </row>
    <row r="85" spans="2:16" s="3" customFormat="1" ht="19.5" customHeight="1">
      <c r="B85" s="291" t="s">
        <v>82</v>
      </c>
      <c r="C85" s="291"/>
      <c r="D85" s="4">
        <v>1255790</v>
      </c>
      <c r="E85" s="4">
        <v>1255078</v>
      </c>
      <c r="F85" s="4">
        <v>1254296</v>
      </c>
      <c r="G85" s="4">
        <v>1253783</v>
      </c>
      <c r="H85" s="4">
        <v>1253042</v>
      </c>
      <c r="I85" s="4">
        <v>1252236</v>
      </c>
      <c r="J85" s="4">
        <v>1251625</v>
      </c>
      <c r="K85" s="4">
        <v>1250982</v>
      </c>
      <c r="L85" s="4">
        <v>1250213</v>
      </c>
      <c r="M85" s="4">
        <v>1248587</v>
      </c>
      <c r="N85" s="4">
        <v>1247351</v>
      </c>
      <c r="O85" s="4">
        <v>1241263</v>
      </c>
      <c r="P85" s="293">
        <v>1252236</v>
      </c>
    </row>
    <row r="86" spans="2:16" s="3" customFormat="1" ht="19.5" customHeight="1">
      <c r="B86" s="291" t="s">
        <v>83</v>
      </c>
      <c r="C86" s="291"/>
      <c r="D86" s="21">
        <v>1269857</v>
      </c>
      <c r="E86" s="21">
        <v>1269195</v>
      </c>
      <c r="F86" s="21">
        <v>1268711</v>
      </c>
      <c r="G86" s="21">
        <v>1267840</v>
      </c>
      <c r="H86" s="21">
        <v>1267021</v>
      </c>
      <c r="I86" s="21">
        <v>1267591</v>
      </c>
      <c r="J86" s="21">
        <v>1265805</v>
      </c>
      <c r="K86" s="21">
        <v>1266243</v>
      </c>
      <c r="L86" s="77">
        <v>1264342</v>
      </c>
      <c r="M86" s="21">
        <v>1263200</v>
      </c>
      <c r="N86" s="21">
        <v>1261888</v>
      </c>
      <c r="O86" s="21">
        <v>1255773</v>
      </c>
      <c r="P86" s="292">
        <v>1267591</v>
      </c>
    </row>
    <row r="87" spans="2:16" s="3" customFormat="1" ht="19.5" customHeight="1">
      <c r="B87" s="291" t="s">
        <v>85</v>
      </c>
      <c r="C87" s="291"/>
      <c r="D87" s="21">
        <v>1282388</v>
      </c>
      <c r="E87" s="21">
        <v>1281875</v>
      </c>
      <c r="F87" s="21">
        <v>1282323</v>
      </c>
      <c r="G87" s="21">
        <v>1281044</v>
      </c>
      <c r="H87" s="21">
        <v>1280454</v>
      </c>
      <c r="I87" s="21">
        <v>1279875</v>
      </c>
      <c r="J87" s="21">
        <v>1279002</v>
      </c>
      <c r="K87" s="21">
        <v>1278256</v>
      </c>
      <c r="L87" s="77">
        <v>1277300</v>
      </c>
      <c r="M87" s="21">
        <v>1276471</v>
      </c>
      <c r="N87" s="21">
        <v>1275215</v>
      </c>
      <c r="O87" s="21">
        <v>1268711</v>
      </c>
      <c r="P87" s="292">
        <v>1279875</v>
      </c>
    </row>
    <row r="88" spans="2:16" s="3" customFormat="1" ht="19.5" customHeight="1" hidden="1">
      <c r="B88" s="291" t="s">
        <v>86</v>
      </c>
      <c r="C88" s="291"/>
      <c r="D88" s="21">
        <v>1293815</v>
      </c>
      <c r="E88" s="21">
        <v>1293192</v>
      </c>
      <c r="F88" s="21">
        <v>1292882</v>
      </c>
      <c r="G88" s="21">
        <v>1292531</v>
      </c>
      <c r="H88" s="21">
        <v>1292068</v>
      </c>
      <c r="I88" s="21">
        <v>1291392</v>
      </c>
      <c r="J88" s="21">
        <v>1290841</v>
      </c>
      <c r="K88" s="21">
        <v>1290198</v>
      </c>
      <c r="L88" s="21">
        <v>1289473</v>
      </c>
      <c r="M88" s="21">
        <v>1288544</v>
      </c>
      <c r="N88" s="21">
        <v>1287434</v>
      </c>
      <c r="O88" s="21">
        <v>1282345</v>
      </c>
      <c r="P88" s="292">
        <v>1291392</v>
      </c>
    </row>
    <row r="89" spans="2:16" s="3" customFormat="1" ht="19.5" customHeight="1" hidden="1">
      <c r="B89" s="291" t="s">
        <v>87</v>
      </c>
      <c r="C89" s="291"/>
      <c r="D89" s="21">
        <v>1304880</v>
      </c>
      <c r="E89" s="21">
        <v>1304277</v>
      </c>
      <c r="F89" s="21">
        <v>1303944</v>
      </c>
      <c r="G89" s="21">
        <v>1303792</v>
      </c>
      <c r="H89" s="21">
        <v>1303245</v>
      </c>
      <c r="I89" s="21">
        <v>1302902</v>
      </c>
      <c r="J89" s="21">
        <v>1302462</v>
      </c>
      <c r="K89" s="21">
        <v>1301818</v>
      </c>
      <c r="L89" s="21">
        <v>1300953</v>
      </c>
      <c r="M89" s="21">
        <v>1299850</v>
      </c>
      <c r="N89" s="21">
        <v>1298935</v>
      </c>
      <c r="O89" s="21">
        <v>1293747</v>
      </c>
      <c r="P89" s="292">
        <v>1302902</v>
      </c>
    </row>
    <row r="90" spans="2:16" s="3" customFormat="1" ht="19.5" customHeight="1" hidden="1">
      <c r="B90" s="291" t="s">
        <v>88</v>
      </c>
      <c r="C90" s="291"/>
      <c r="D90" s="21">
        <v>1314788</v>
      </c>
      <c r="E90" s="21">
        <v>1314391</v>
      </c>
      <c r="F90" s="21">
        <v>1313780</v>
      </c>
      <c r="G90" s="21">
        <v>1313540</v>
      </c>
      <c r="H90" s="21">
        <v>1313372</v>
      </c>
      <c r="I90" s="21">
        <v>1312914</v>
      </c>
      <c r="J90" s="21">
        <v>1312735</v>
      </c>
      <c r="K90" s="21">
        <v>1312010</v>
      </c>
      <c r="L90" s="21">
        <v>1311355</v>
      </c>
      <c r="M90" s="21">
        <v>1310269</v>
      </c>
      <c r="N90" s="21">
        <v>1309676</v>
      </c>
      <c r="O90" s="21">
        <v>1304696</v>
      </c>
      <c r="P90" s="292">
        <v>1312914</v>
      </c>
    </row>
    <row r="91" spans="2:16" s="3" customFormat="1" ht="19.5" customHeight="1">
      <c r="B91" s="62" t="s">
        <v>50</v>
      </c>
      <c r="C91" s="27"/>
      <c r="D91" s="28"/>
      <c r="E91" s="28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30"/>
    </row>
    <row r="92" spans="2:16" s="3" customFormat="1" ht="19.5" customHeight="1">
      <c r="B92" s="63" t="s">
        <v>48</v>
      </c>
      <c r="C92" s="64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</row>
    <row r="93" spans="2:16" s="3" customFormat="1" ht="35.25" customHeight="1">
      <c r="B93" s="205" t="s">
        <v>49</v>
      </c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</row>
  </sheetData>
  <sheetProtection/>
  <mergeCells count="83">
    <mergeCell ref="B83:C83"/>
    <mergeCell ref="B3:C3"/>
    <mergeCell ref="B13:C13"/>
    <mergeCell ref="B23:C23"/>
    <mergeCell ref="B33:C33"/>
    <mergeCell ref="B43:C43"/>
    <mergeCell ref="B53:C53"/>
    <mergeCell ref="B77:C77"/>
    <mergeCell ref="B65:C65"/>
    <mergeCell ref="B5:C5"/>
    <mergeCell ref="B73:C73"/>
    <mergeCell ref="B62:C62"/>
    <mergeCell ref="B70:C70"/>
    <mergeCell ref="B32:C32"/>
    <mergeCell ref="B35:C35"/>
    <mergeCell ref="B54:C54"/>
    <mergeCell ref="B63:C63"/>
    <mergeCell ref="B52:C52"/>
    <mergeCell ref="B25:C25"/>
    <mergeCell ref="B8:C8"/>
    <mergeCell ref="B72:C72"/>
    <mergeCell ref="B28:C28"/>
    <mergeCell ref="B59:C59"/>
    <mergeCell ref="B64:C64"/>
    <mergeCell ref="B60:C60"/>
    <mergeCell ref="B66:C66"/>
    <mergeCell ref="B4:C4"/>
    <mergeCell ref="B14:C14"/>
    <mergeCell ref="B24:C24"/>
    <mergeCell ref="B34:C34"/>
    <mergeCell ref="B44:C44"/>
    <mergeCell ref="B57:C57"/>
    <mergeCell ref="B45:C45"/>
    <mergeCell ref="B1:P1"/>
    <mergeCell ref="B2:C2"/>
    <mergeCell ref="B7:C7"/>
    <mergeCell ref="B47:C47"/>
    <mergeCell ref="B18:C18"/>
    <mergeCell ref="B9:C9"/>
    <mergeCell ref="B42:C42"/>
    <mergeCell ref="B37:C37"/>
    <mergeCell ref="B39:C39"/>
    <mergeCell ref="B40:C40"/>
    <mergeCell ref="B93:P93"/>
    <mergeCell ref="B87:C87"/>
    <mergeCell ref="B55:C55"/>
    <mergeCell ref="B82:C82"/>
    <mergeCell ref="B86:C86"/>
    <mergeCell ref="B78:C78"/>
    <mergeCell ref="B76:C76"/>
    <mergeCell ref="B84:C84"/>
    <mergeCell ref="B58:C58"/>
    <mergeCell ref="B74:C74"/>
    <mergeCell ref="B90:C90"/>
    <mergeCell ref="B6:C6"/>
    <mergeCell ref="B16:C16"/>
    <mergeCell ref="B36:C36"/>
    <mergeCell ref="B46:C46"/>
    <mergeCell ref="B56:C56"/>
    <mergeCell ref="B29:C29"/>
    <mergeCell ref="B10:C10"/>
    <mergeCell ref="B15:C15"/>
    <mergeCell ref="B38:C38"/>
    <mergeCell ref="B89:C89"/>
    <mergeCell ref="B79:C79"/>
    <mergeCell ref="B19:C19"/>
    <mergeCell ref="B49:C49"/>
    <mergeCell ref="B50:C50"/>
    <mergeCell ref="B75:C75"/>
    <mergeCell ref="B85:C85"/>
    <mergeCell ref="B67:C67"/>
    <mergeCell ref="B68:C68"/>
    <mergeCell ref="B69:C69"/>
    <mergeCell ref="B88:C88"/>
    <mergeCell ref="B80:C80"/>
    <mergeCell ref="B48:C48"/>
    <mergeCell ref="B30:C30"/>
    <mergeCell ref="B12:C12"/>
    <mergeCell ref="B17:C17"/>
    <mergeCell ref="B22:C22"/>
    <mergeCell ref="B27:C27"/>
    <mergeCell ref="B20:C20"/>
    <mergeCell ref="B26:C26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6" r:id="rId1"/>
  <headerFooter alignWithMargins="0">
    <oddHeader>&amp;R資料1-1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95"/>
  <sheetViews>
    <sheetView view="pageBreakPreview" zoomScale="90" zoomScaleNormal="90" zoomScaleSheetLayoutView="90" zoomScalePageLayoutView="0" workbookViewId="0" topLeftCell="A20">
      <selection activeCell="J33" sqref="J33"/>
    </sheetView>
  </sheetViews>
  <sheetFormatPr defaultColWidth="9.00390625" defaultRowHeight="13.5"/>
  <cols>
    <col min="1" max="1" width="0.74609375" style="2" customWidth="1"/>
    <col min="2" max="3" width="4.25390625" style="2" customWidth="1"/>
    <col min="4" max="4" width="26.75390625" style="2" customWidth="1"/>
    <col min="5" max="16" width="9.625" style="2" customWidth="1"/>
    <col min="17" max="17" width="10.875" style="2" customWidth="1"/>
    <col min="18" max="16384" width="9.00390625" style="2" customWidth="1"/>
  </cols>
  <sheetData>
    <row r="1" spans="2:17" ht="26.25" customHeight="1">
      <c r="B1" s="206" t="s">
        <v>90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</row>
    <row r="2" spans="2:17" ht="26.25" customHeight="1" thickBot="1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17" s="3" customFormat="1" ht="19.5" customHeight="1" thickBot="1">
      <c r="B3" s="260" t="s">
        <v>91</v>
      </c>
      <c r="C3" s="261"/>
      <c r="D3" s="262"/>
      <c r="E3" s="182" t="s">
        <v>36</v>
      </c>
      <c r="F3" s="183" t="s">
        <v>27</v>
      </c>
      <c r="G3" s="183" t="s">
        <v>28</v>
      </c>
      <c r="H3" s="183" t="s">
        <v>52</v>
      </c>
      <c r="I3" s="183" t="s">
        <v>53</v>
      </c>
      <c r="J3" s="183" t="s">
        <v>29</v>
      </c>
      <c r="K3" s="183" t="s">
        <v>30</v>
      </c>
      <c r="L3" s="183" t="s">
        <v>31</v>
      </c>
      <c r="M3" s="183" t="s">
        <v>32</v>
      </c>
      <c r="N3" s="183" t="s">
        <v>33</v>
      </c>
      <c r="O3" s="183" t="s">
        <v>34</v>
      </c>
      <c r="P3" s="184" t="s">
        <v>35</v>
      </c>
      <c r="Q3" s="185" t="s">
        <v>78</v>
      </c>
    </row>
    <row r="4" spans="2:17" s="3" customFormat="1" ht="19.5" customHeight="1">
      <c r="B4" s="245" t="s">
        <v>38</v>
      </c>
      <c r="C4" s="246"/>
      <c r="D4" s="247"/>
      <c r="E4" s="82">
        <v>1227830</v>
      </c>
      <c r="F4" s="83">
        <v>1226920</v>
      </c>
      <c r="G4" s="83">
        <v>1226107</v>
      </c>
      <c r="H4" s="83">
        <v>1225370</v>
      </c>
      <c r="I4" s="83">
        <v>1223056</v>
      </c>
      <c r="J4" s="83">
        <v>1223946</v>
      </c>
      <c r="K4" s="83">
        <v>1223171</v>
      </c>
      <c r="L4" s="83">
        <v>1222153</v>
      </c>
      <c r="M4" s="83">
        <v>1221484</v>
      </c>
      <c r="N4" s="83">
        <v>1220107</v>
      </c>
      <c r="O4" s="83">
        <v>1219001</v>
      </c>
      <c r="P4" s="84">
        <v>1214184</v>
      </c>
      <c r="Q4" s="85">
        <f>J4</f>
        <v>1223946</v>
      </c>
    </row>
    <row r="5" spans="2:17" s="3" customFormat="1" ht="19.5" customHeight="1">
      <c r="B5" s="248" t="s">
        <v>74</v>
      </c>
      <c r="C5" s="249"/>
      <c r="D5" s="250"/>
      <c r="E5" s="86">
        <v>32272.1</v>
      </c>
      <c r="F5" s="87">
        <v>34940.49999999999</v>
      </c>
      <c r="G5" s="87">
        <v>36164.69999999999</v>
      </c>
      <c r="H5" s="87">
        <v>34853.9</v>
      </c>
      <c r="I5" s="87">
        <v>35578.1</v>
      </c>
      <c r="J5" s="87">
        <v>33309.700000000004</v>
      </c>
      <c r="K5" s="87">
        <v>34247.59999999999</v>
      </c>
      <c r="L5" s="87">
        <v>32215.300000000007</v>
      </c>
      <c r="M5" s="87">
        <v>31049.099999999995</v>
      </c>
      <c r="N5" s="87">
        <v>27127.699999999997</v>
      </c>
      <c r="O5" s="87">
        <v>24893.7</v>
      </c>
      <c r="P5" s="88">
        <v>34275.299999999996</v>
      </c>
      <c r="Q5" s="89">
        <f>SUM(E5:P5)</f>
        <v>390927.69999999995</v>
      </c>
    </row>
    <row r="6" spans="2:17" s="3" customFormat="1" ht="19.5" customHeight="1">
      <c r="B6" s="108"/>
      <c r="C6" s="223" t="s">
        <v>75</v>
      </c>
      <c r="D6" s="241"/>
      <c r="E6" s="86">
        <v>22310.299999999996</v>
      </c>
      <c r="F6" s="87">
        <v>25438.799999999996</v>
      </c>
      <c r="G6" s="87">
        <v>25323.600000000002</v>
      </c>
      <c r="H6" s="87">
        <v>23776.8</v>
      </c>
      <c r="I6" s="86">
        <v>25253.7</v>
      </c>
      <c r="J6" s="87">
        <v>23020.500000000004</v>
      </c>
      <c r="K6" s="87">
        <v>23325.600000000006</v>
      </c>
      <c r="L6" s="87">
        <v>22190.8</v>
      </c>
      <c r="M6" s="87">
        <v>21166.899999999998</v>
      </c>
      <c r="N6" s="87">
        <v>18960.799999999996</v>
      </c>
      <c r="O6" s="87">
        <v>17072.800000000003</v>
      </c>
      <c r="P6" s="88">
        <v>23378.400000000005</v>
      </c>
      <c r="Q6" s="89">
        <f>SUM(E6:P6)</f>
        <v>271219</v>
      </c>
    </row>
    <row r="7" spans="2:17" s="3" customFormat="1" ht="19.5" customHeight="1">
      <c r="B7" s="108"/>
      <c r="C7" s="109"/>
      <c r="D7" s="110" t="s">
        <v>76</v>
      </c>
      <c r="E7" s="90">
        <v>18971</v>
      </c>
      <c r="F7" s="91">
        <v>21827.6</v>
      </c>
      <c r="G7" s="91">
        <v>22023.800000000003</v>
      </c>
      <c r="H7" s="91">
        <v>20657.3</v>
      </c>
      <c r="I7" s="90">
        <v>21602.699999999997</v>
      </c>
      <c r="J7" s="91">
        <v>19882.600000000006</v>
      </c>
      <c r="K7" s="91">
        <v>20172.799999999996</v>
      </c>
      <c r="L7" s="91">
        <v>19240.599999999995</v>
      </c>
      <c r="M7" s="91">
        <v>18054.499999999996</v>
      </c>
      <c r="N7" s="91">
        <v>15934.199999999997</v>
      </c>
      <c r="O7" s="91">
        <v>14372.5</v>
      </c>
      <c r="P7" s="92">
        <v>19930.40000000001</v>
      </c>
      <c r="Q7" s="93">
        <f>SUM(E7:P7)</f>
        <v>232670</v>
      </c>
    </row>
    <row r="8" spans="2:17" s="3" customFormat="1" ht="19.5" customHeight="1" thickBot="1">
      <c r="B8" s="108"/>
      <c r="C8" s="223" t="s">
        <v>77</v>
      </c>
      <c r="D8" s="224"/>
      <c r="E8" s="94">
        <v>9961.799999999997</v>
      </c>
      <c r="F8" s="95">
        <v>9501.700000000003</v>
      </c>
      <c r="G8" s="95">
        <v>10841.1</v>
      </c>
      <c r="H8" s="95">
        <v>11077.1</v>
      </c>
      <c r="I8" s="94">
        <v>10324.4</v>
      </c>
      <c r="J8" s="95">
        <v>10289.199999999997</v>
      </c>
      <c r="K8" s="95">
        <v>10922</v>
      </c>
      <c r="L8" s="95">
        <v>10024.499999999996</v>
      </c>
      <c r="M8" s="95">
        <v>9882.200000000004</v>
      </c>
      <c r="N8" s="95">
        <v>8166.899999999998</v>
      </c>
      <c r="O8" s="95">
        <v>7820.9</v>
      </c>
      <c r="P8" s="96">
        <v>10896.9</v>
      </c>
      <c r="Q8" s="93">
        <f>SUM(E8:P8)</f>
        <v>119708.69999999998</v>
      </c>
    </row>
    <row r="9" spans="2:17" s="3" customFormat="1" ht="19.5" customHeight="1">
      <c r="B9" s="251" t="s">
        <v>56</v>
      </c>
      <c r="C9" s="252"/>
      <c r="D9" s="253"/>
      <c r="E9" s="97">
        <v>876.128345672175</v>
      </c>
      <c r="F9" s="98">
        <v>918.6523189986358</v>
      </c>
      <c r="G9" s="98">
        <v>983.1849911957111</v>
      </c>
      <c r="H9" s="98">
        <v>917.5345853405173</v>
      </c>
      <c r="I9" s="98">
        <v>938.3712971125528</v>
      </c>
      <c r="J9" s="98">
        <v>907.1669283884531</v>
      </c>
      <c r="K9" s="98">
        <v>903.1944759339295</v>
      </c>
      <c r="L9" s="98">
        <v>878.6488543851168</v>
      </c>
      <c r="M9" s="98">
        <v>819.9729762876483</v>
      </c>
      <c r="N9" s="98">
        <v>717.22160169083</v>
      </c>
      <c r="O9" s="98">
        <v>729.3355085727693</v>
      </c>
      <c r="P9" s="99">
        <v>910.6155563816334</v>
      </c>
      <c r="Q9" s="100">
        <v>875.0670327943783</v>
      </c>
    </row>
    <row r="10" spans="2:17" s="3" customFormat="1" ht="19.5" customHeight="1">
      <c r="B10" s="108"/>
      <c r="C10" s="225" t="s">
        <v>57</v>
      </c>
      <c r="D10" s="226"/>
      <c r="E10" s="101">
        <v>605.683740148609</v>
      </c>
      <c r="F10" s="102">
        <v>668.8345219027345</v>
      </c>
      <c r="G10" s="102">
        <v>688.4554121296103</v>
      </c>
      <c r="H10" s="102">
        <v>625.9281265145195</v>
      </c>
      <c r="I10" s="102">
        <v>666.0655635318152</v>
      </c>
      <c r="J10" s="102">
        <v>626.9475940932036</v>
      </c>
      <c r="K10" s="102">
        <v>615.1541441690651</v>
      </c>
      <c r="L10" s="102">
        <v>605.2379148382677</v>
      </c>
      <c r="M10" s="102">
        <v>558.994817620576</v>
      </c>
      <c r="N10" s="102">
        <v>501.2992382450221</v>
      </c>
      <c r="O10" s="102">
        <v>500.19881619691637</v>
      </c>
      <c r="P10" s="103">
        <v>621.1100916202744</v>
      </c>
      <c r="Q10" s="89">
        <v>607.1066480258586</v>
      </c>
    </row>
    <row r="11" spans="2:17" s="3" customFormat="1" ht="19.5" customHeight="1">
      <c r="B11" s="108"/>
      <c r="C11" s="109"/>
      <c r="D11" s="111" t="s">
        <v>71</v>
      </c>
      <c r="E11" s="94">
        <v>515.0278675929621</v>
      </c>
      <c r="F11" s="95">
        <v>573.8891932907263</v>
      </c>
      <c r="G11" s="95">
        <v>598.7460039512594</v>
      </c>
      <c r="H11" s="95">
        <v>543.8067817304424</v>
      </c>
      <c r="I11" s="95">
        <v>569.7705504266204</v>
      </c>
      <c r="J11" s="95">
        <v>541.4890308341492</v>
      </c>
      <c r="K11" s="95">
        <v>532.0069588560941</v>
      </c>
      <c r="L11" s="95">
        <v>524.773357618345</v>
      </c>
      <c r="M11" s="95">
        <v>476.7997172344881</v>
      </c>
      <c r="N11" s="95">
        <v>421.2798153054635</v>
      </c>
      <c r="O11" s="95">
        <v>421.0854391658181</v>
      </c>
      <c r="P11" s="96">
        <v>529.5046953610477</v>
      </c>
      <c r="Q11" s="93">
        <v>520.8171396405726</v>
      </c>
    </row>
    <row r="12" spans="2:17" s="3" customFormat="1" ht="19.5" customHeight="1" thickBot="1">
      <c r="B12" s="112"/>
      <c r="C12" s="227" t="s">
        <v>58</v>
      </c>
      <c r="D12" s="228"/>
      <c r="E12" s="104">
        <v>270.44460552356594</v>
      </c>
      <c r="F12" s="105">
        <v>249.81779709590137</v>
      </c>
      <c r="G12" s="105">
        <v>294.7295790661011</v>
      </c>
      <c r="H12" s="105">
        <v>291.6064588259978</v>
      </c>
      <c r="I12" s="105">
        <v>272.3057335807376</v>
      </c>
      <c r="J12" s="105">
        <v>280.2193342952493</v>
      </c>
      <c r="K12" s="105">
        <v>288.0403317648647</v>
      </c>
      <c r="L12" s="105">
        <v>273.4109395468488</v>
      </c>
      <c r="M12" s="105">
        <v>260.9781586670726</v>
      </c>
      <c r="N12" s="105">
        <v>215.92236344580772</v>
      </c>
      <c r="O12" s="105">
        <v>229.136692375853</v>
      </c>
      <c r="P12" s="106">
        <v>289.50546476135946</v>
      </c>
      <c r="Q12" s="107">
        <v>267.96038476851953</v>
      </c>
    </row>
    <row r="13" spans="2:17" ht="26.25" customHeight="1" thickBot="1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2:17" s="3" customFormat="1" ht="19.5" customHeight="1" thickBot="1">
      <c r="B14" s="257" t="s">
        <v>92</v>
      </c>
      <c r="C14" s="258"/>
      <c r="D14" s="259"/>
      <c r="E14" s="178" t="s">
        <v>36</v>
      </c>
      <c r="F14" s="179" t="s">
        <v>27</v>
      </c>
      <c r="G14" s="179" t="s">
        <v>28</v>
      </c>
      <c r="H14" s="179" t="s">
        <v>52</v>
      </c>
      <c r="I14" s="179" t="s">
        <v>53</v>
      </c>
      <c r="J14" s="179" t="s">
        <v>29</v>
      </c>
      <c r="K14" s="179" t="s">
        <v>30</v>
      </c>
      <c r="L14" s="179" t="s">
        <v>31</v>
      </c>
      <c r="M14" s="179" t="s">
        <v>32</v>
      </c>
      <c r="N14" s="179" t="s">
        <v>33</v>
      </c>
      <c r="O14" s="179" t="s">
        <v>34</v>
      </c>
      <c r="P14" s="180" t="s">
        <v>35</v>
      </c>
      <c r="Q14" s="181" t="s">
        <v>78</v>
      </c>
    </row>
    <row r="15" spans="2:17" s="3" customFormat="1" ht="19.5" customHeight="1">
      <c r="B15" s="245" t="s">
        <v>38</v>
      </c>
      <c r="C15" s="246"/>
      <c r="D15" s="247"/>
      <c r="E15" s="82">
        <v>1241776</v>
      </c>
      <c r="F15" s="83">
        <v>1241253</v>
      </c>
      <c r="G15" s="83">
        <v>1240672</v>
      </c>
      <c r="H15" s="83">
        <v>1239882</v>
      </c>
      <c r="I15" s="83">
        <v>1239025</v>
      </c>
      <c r="J15" s="83">
        <v>1238206</v>
      </c>
      <c r="K15" s="83">
        <v>1237405</v>
      </c>
      <c r="L15" s="83">
        <v>1236446</v>
      </c>
      <c r="M15" s="83">
        <v>1235559</v>
      </c>
      <c r="N15" s="83">
        <v>1234194</v>
      </c>
      <c r="O15" s="83">
        <v>1232938</v>
      </c>
      <c r="P15" s="84">
        <v>1227701</v>
      </c>
      <c r="Q15" s="85">
        <f>J15</f>
        <v>1238206</v>
      </c>
    </row>
    <row r="16" spans="2:17" s="3" customFormat="1" ht="19.5" customHeight="1">
      <c r="B16" s="248" t="s">
        <v>74</v>
      </c>
      <c r="C16" s="249"/>
      <c r="D16" s="250"/>
      <c r="E16" s="86">
        <v>33990.9</v>
      </c>
      <c r="F16" s="87">
        <v>37195.50000000001</v>
      </c>
      <c r="G16" s="87">
        <v>32674.90000000001</v>
      </c>
      <c r="H16" s="87">
        <v>36557.399999999994</v>
      </c>
      <c r="I16" s="87">
        <v>37823.5</v>
      </c>
      <c r="J16" s="87">
        <v>34492.61</v>
      </c>
      <c r="K16" s="87">
        <v>35039.8</v>
      </c>
      <c r="L16" s="87">
        <v>32101.399999999994</v>
      </c>
      <c r="M16" s="87">
        <v>32146.1</v>
      </c>
      <c r="N16" s="87">
        <v>30330.699999999997</v>
      </c>
      <c r="O16" s="87">
        <v>26149.89999999999</v>
      </c>
      <c r="P16" s="88">
        <v>33319.4</v>
      </c>
      <c r="Q16" s="89">
        <f>SUM(E16:P16)</f>
        <v>401822.11</v>
      </c>
    </row>
    <row r="17" spans="2:17" s="3" customFormat="1" ht="19.5" customHeight="1">
      <c r="B17" s="108"/>
      <c r="C17" s="223" t="s">
        <v>75</v>
      </c>
      <c r="D17" s="241"/>
      <c r="E17" s="86">
        <v>22750.600000000006</v>
      </c>
      <c r="F17" s="87">
        <v>25676.90000000001</v>
      </c>
      <c r="G17" s="87">
        <v>21713.099999999988</v>
      </c>
      <c r="H17" s="87">
        <v>24180.699999999997</v>
      </c>
      <c r="I17" s="86">
        <v>26153.999999999993</v>
      </c>
      <c r="J17" s="87">
        <v>23277.010000000006</v>
      </c>
      <c r="K17" s="87">
        <v>23552.799999999992</v>
      </c>
      <c r="L17" s="87">
        <v>21476.6</v>
      </c>
      <c r="M17" s="87">
        <v>21472.699999999993</v>
      </c>
      <c r="N17" s="87">
        <v>20596.09999999999</v>
      </c>
      <c r="O17" s="87">
        <v>17400.1</v>
      </c>
      <c r="P17" s="88">
        <v>22464.5</v>
      </c>
      <c r="Q17" s="89">
        <f>SUM(E17:P17)</f>
        <v>270715.11</v>
      </c>
    </row>
    <row r="18" spans="2:17" s="3" customFormat="1" ht="19.5" customHeight="1">
      <c r="B18" s="108"/>
      <c r="C18" s="109"/>
      <c r="D18" s="110" t="s">
        <v>76</v>
      </c>
      <c r="E18" s="90">
        <v>19511.800000000003</v>
      </c>
      <c r="F18" s="91">
        <v>22153.600000000002</v>
      </c>
      <c r="G18" s="91">
        <v>18507.599999999995</v>
      </c>
      <c r="H18" s="91">
        <v>21054.399999999994</v>
      </c>
      <c r="I18" s="90">
        <v>22625.199999999997</v>
      </c>
      <c r="J18" s="91">
        <v>20007.51</v>
      </c>
      <c r="K18" s="91">
        <v>20599.499999999993</v>
      </c>
      <c r="L18" s="91">
        <v>18457.999999999993</v>
      </c>
      <c r="M18" s="91">
        <v>18303.199999999993</v>
      </c>
      <c r="N18" s="91">
        <v>17439.1</v>
      </c>
      <c r="O18" s="91">
        <v>14579.600000000002</v>
      </c>
      <c r="P18" s="92">
        <v>19297.699999999993</v>
      </c>
      <c r="Q18" s="93">
        <f>SUM(E18:P18)</f>
        <v>232537.20999999996</v>
      </c>
    </row>
    <row r="19" spans="2:17" s="3" customFormat="1" ht="19.5" customHeight="1" thickBot="1">
      <c r="B19" s="108"/>
      <c r="C19" s="223" t="s">
        <v>77</v>
      </c>
      <c r="D19" s="224"/>
      <c r="E19" s="94">
        <v>11240.300000000003</v>
      </c>
      <c r="F19" s="95">
        <v>11518.6</v>
      </c>
      <c r="G19" s="95">
        <v>10961.800000000001</v>
      </c>
      <c r="H19" s="95">
        <v>12376.699999999999</v>
      </c>
      <c r="I19" s="94">
        <v>11669.500000000002</v>
      </c>
      <c r="J19" s="95">
        <v>11215.599999999995</v>
      </c>
      <c r="K19" s="95">
        <v>11487.000000000002</v>
      </c>
      <c r="L19" s="95">
        <v>10624.8</v>
      </c>
      <c r="M19" s="95">
        <v>10673.400000000003</v>
      </c>
      <c r="N19" s="95">
        <v>9734.6</v>
      </c>
      <c r="O19" s="95">
        <v>8749.800000000003</v>
      </c>
      <c r="P19" s="96">
        <v>10854.900000000003</v>
      </c>
      <c r="Q19" s="93">
        <f>SUM(E19:P19)</f>
        <v>131107.00000000003</v>
      </c>
    </row>
    <row r="20" spans="2:17" s="3" customFormat="1" ht="19.5" customHeight="1">
      <c r="B20" s="251" t="s">
        <v>56</v>
      </c>
      <c r="C20" s="252"/>
      <c r="D20" s="253"/>
      <c r="E20" s="97">
        <v>912.4270399814459</v>
      </c>
      <c r="F20" s="98">
        <v>966.6480876257119</v>
      </c>
      <c r="G20" s="98">
        <v>877.8817715990476</v>
      </c>
      <c r="H20" s="98">
        <v>951.1154833620742</v>
      </c>
      <c r="I20" s="98">
        <v>984.7363073592593</v>
      </c>
      <c r="J20" s="98">
        <v>928.5641215328199</v>
      </c>
      <c r="K20" s="98">
        <v>913.4568948988069</v>
      </c>
      <c r="L20" s="98">
        <v>865.421269239956</v>
      </c>
      <c r="M20" s="98">
        <v>839.2727241207708</v>
      </c>
      <c r="N20" s="98">
        <v>792.7519315596695</v>
      </c>
      <c r="O20" s="98">
        <v>731.359313813973</v>
      </c>
      <c r="P20" s="99">
        <v>875.4732258413976</v>
      </c>
      <c r="Q20" s="100">
        <f>Q16/Q15/366*1000000</f>
        <v>886.6655608891726</v>
      </c>
    </row>
    <row r="21" spans="2:17" s="3" customFormat="1" ht="19.5" customHeight="1">
      <c r="B21" s="108"/>
      <c r="C21" s="225" t="s">
        <v>57</v>
      </c>
      <c r="D21" s="226"/>
      <c r="E21" s="101">
        <v>610.7005879750724</v>
      </c>
      <c r="F21" s="102">
        <v>667.2991700919908</v>
      </c>
      <c r="G21" s="102">
        <v>583.369335327951</v>
      </c>
      <c r="H21" s="102">
        <v>629.110335213481</v>
      </c>
      <c r="I21" s="102">
        <v>680.9204167428733</v>
      </c>
      <c r="J21" s="102">
        <v>626.6326712464111</v>
      </c>
      <c r="K21" s="102">
        <v>614.0008662769939</v>
      </c>
      <c r="L21" s="102">
        <v>578.9874096132519</v>
      </c>
      <c r="M21" s="102">
        <v>560.6108182089918</v>
      </c>
      <c r="N21" s="102">
        <v>538.3191966422174</v>
      </c>
      <c r="O21" s="102">
        <v>486.6452719243482</v>
      </c>
      <c r="P21" s="103">
        <v>590.2587766260519</v>
      </c>
      <c r="Q21" s="89">
        <f>Q17/Q15/366*1000000</f>
        <v>597.36325820728</v>
      </c>
    </row>
    <row r="22" spans="2:17" s="3" customFormat="1" ht="19.5" customHeight="1">
      <c r="B22" s="108"/>
      <c r="C22" s="109"/>
      <c r="D22" s="111" t="s">
        <v>71</v>
      </c>
      <c r="E22" s="94">
        <v>523.7605923558947</v>
      </c>
      <c r="F22" s="95">
        <v>575.7345666552396</v>
      </c>
      <c r="G22" s="95">
        <v>497.24665342653003</v>
      </c>
      <c r="H22" s="95">
        <v>547.7732506386792</v>
      </c>
      <c r="I22" s="95">
        <v>589.0479702107081</v>
      </c>
      <c r="J22" s="95">
        <v>538.6155453939004</v>
      </c>
      <c r="K22" s="95">
        <v>537.0109220505815</v>
      </c>
      <c r="L22" s="95">
        <v>497.60900732152186</v>
      </c>
      <c r="M22" s="95">
        <v>477.8612809680579</v>
      </c>
      <c r="N22" s="95">
        <v>455.8048515089409</v>
      </c>
      <c r="O22" s="95">
        <v>407.76164542434975</v>
      </c>
      <c r="P22" s="96">
        <v>507.05053723414994</v>
      </c>
      <c r="Q22" s="93">
        <f>Q18/Q15/366*1000000</f>
        <v>513.1194391773346</v>
      </c>
    </row>
    <row r="23" spans="2:17" s="3" customFormat="1" ht="19.5" customHeight="1" thickBot="1">
      <c r="B23" s="112"/>
      <c r="C23" s="227" t="s">
        <v>58</v>
      </c>
      <c r="D23" s="228"/>
      <c r="E23" s="104">
        <v>301.72645200637373</v>
      </c>
      <c r="F23" s="105">
        <v>299.348917533721</v>
      </c>
      <c r="G23" s="105">
        <v>294.5124362710961</v>
      </c>
      <c r="H23" s="105">
        <v>322.00514814859326</v>
      </c>
      <c r="I23" s="105">
        <v>303.8158906163861</v>
      </c>
      <c r="J23" s="105">
        <v>301.93145028640885</v>
      </c>
      <c r="K23" s="105">
        <v>299.4560286218128</v>
      </c>
      <c r="L23" s="105">
        <v>286.43385962670425</v>
      </c>
      <c r="M23" s="105">
        <v>278.661905911779</v>
      </c>
      <c r="N23" s="105">
        <v>254.43273491745194</v>
      </c>
      <c r="O23" s="105">
        <v>244.714041889625</v>
      </c>
      <c r="P23" s="106">
        <v>285.2144492153457</v>
      </c>
      <c r="Q23" s="107">
        <f>Q19/Q15/366*1000000</f>
        <v>289.3023026818927</v>
      </c>
    </row>
    <row r="24" spans="2:17" ht="26.25" customHeight="1" thickBot="1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2:17" s="3" customFormat="1" ht="19.5" customHeight="1" thickBot="1">
      <c r="B25" s="242" t="s">
        <v>93</v>
      </c>
      <c r="C25" s="243"/>
      <c r="D25" s="244"/>
      <c r="E25" s="78" t="s">
        <v>36</v>
      </c>
      <c r="F25" s="79" t="s">
        <v>27</v>
      </c>
      <c r="G25" s="79" t="s">
        <v>28</v>
      </c>
      <c r="H25" s="79" t="s">
        <v>52</v>
      </c>
      <c r="I25" s="79" t="s">
        <v>53</v>
      </c>
      <c r="J25" s="79" t="s">
        <v>29</v>
      </c>
      <c r="K25" s="79" t="s">
        <v>30</v>
      </c>
      <c r="L25" s="79" t="s">
        <v>31</v>
      </c>
      <c r="M25" s="79" t="s">
        <v>32</v>
      </c>
      <c r="N25" s="79" t="s">
        <v>33</v>
      </c>
      <c r="O25" s="79" t="s">
        <v>34</v>
      </c>
      <c r="P25" s="80" t="s">
        <v>35</v>
      </c>
      <c r="Q25" s="81" t="s">
        <v>78</v>
      </c>
    </row>
    <row r="26" spans="2:17" s="3" customFormat="1" ht="19.5" customHeight="1">
      <c r="B26" s="245" t="s">
        <v>38</v>
      </c>
      <c r="C26" s="246"/>
      <c r="D26" s="247"/>
      <c r="E26" s="82">
        <v>1255790</v>
      </c>
      <c r="F26" s="83">
        <v>1255078</v>
      </c>
      <c r="G26" s="83">
        <v>1254296</v>
      </c>
      <c r="H26" s="83">
        <v>1253783</v>
      </c>
      <c r="I26" s="83">
        <v>1253042</v>
      </c>
      <c r="J26" s="83">
        <v>1252236</v>
      </c>
      <c r="K26" s="83">
        <v>1251625</v>
      </c>
      <c r="L26" s="83">
        <v>1250982</v>
      </c>
      <c r="M26" s="83">
        <v>1250213</v>
      </c>
      <c r="N26" s="83">
        <v>1248587</v>
      </c>
      <c r="O26" s="83">
        <v>1247351</v>
      </c>
      <c r="P26" s="84">
        <v>1241263</v>
      </c>
      <c r="Q26" s="85">
        <f>J26</f>
        <v>1252236</v>
      </c>
    </row>
    <row r="27" spans="2:17" s="3" customFormat="1" ht="19.5" customHeight="1">
      <c r="B27" s="248" t="s">
        <v>74</v>
      </c>
      <c r="C27" s="249"/>
      <c r="D27" s="250"/>
      <c r="E27" s="86">
        <v>34266.600000000006</v>
      </c>
      <c r="F27" s="87">
        <v>37330.19999999999</v>
      </c>
      <c r="G27" s="87">
        <v>34611.8</v>
      </c>
      <c r="H27" s="87">
        <v>36422.70000000001</v>
      </c>
      <c r="I27" s="87">
        <v>38531.19999999999</v>
      </c>
      <c r="J27" s="87">
        <v>33597.700000000004</v>
      </c>
      <c r="K27" s="87">
        <v>36448.02</v>
      </c>
      <c r="L27" s="87">
        <v>34117.1</v>
      </c>
      <c r="M27" s="87">
        <v>31407.500000000004</v>
      </c>
      <c r="N27" s="87">
        <v>30685.00000000001</v>
      </c>
      <c r="O27" s="87">
        <v>26076</v>
      </c>
      <c r="P27" s="88">
        <v>31913.2</v>
      </c>
      <c r="Q27" s="89">
        <v>405407.01999999996</v>
      </c>
    </row>
    <row r="28" spans="2:17" s="3" customFormat="1" ht="19.5" customHeight="1">
      <c r="B28" s="108"/>
      <c r="C28" s="223" t="s">
        <v>75</v>
      </c>
      <c r="D28" s="241"/>
      <c r="E28" s="86">
        <v>23014.700000000004</v>
      </c>
      <c r="F28" s="87">
        <v>25350.800000000003</v>
      </c>
      <c r="G28" s="87">
        <v>22960.1</v>
      </c>
      <c r="H28" s="87">
        <v>24280.299999999996</v>
      </c>
      <c r="I28" s="86">
        <v>26408.8</v>
      </c>
      <c r="J28" s="87">
        <v>22692.200000000008</v>
      </c>
      <c r="K28" s="87">
        <v>24157.4</v>
      </c>
      <c r="L28" s="87">
        <v>22872.900000000012</v>
      </c>
      <c r="M28" s="87">
        <v>20712.199999999993</v>
      </c>
      <c r="N28" s="87">
        <v>20757.4</v>
      </c>
      <c r="O28" s="87">
        <v>17174.3</v>
      </c>
      <c r="P28" s="88">
        <v>20770.69999999999</v>
      </c>
      <c r="Q28" s="89">
        <v>271151.8</v>
      </c>
    </row>
    <row r="29" spans="2:17" s="3" customFormat="1" ht="19.5" customHeight="1">
      <c r="B29" s="108"/>
      <c r="C29" s="109"/>
      <c r="D29" s="110" t="s">
        <v>76</v>
      </c>
      <c r="E29" s="90">
        <v>19420.700000000004</v>
      </c>
      <c r="F29" s="91">
        <v>21848.4</v>
      </c>
      <c r="G29" s="91">
        <v>19608</v>
      </c>
      <c r="H29" s="91">
        <v>20962.6</v>
      </c>
      <c r="I29" s="90">
        <v>22746.59999999999</v>
      </c>
      <c r="J29" s="91">
        <v>19363.799999999996</v>
      </c>
      <c r="K29" s="91">
        <v>20956.600000000002</v>
      </c>
      <c r="L29" s="91">
        <v>19660.50000000002</v>
      </c>
      <c r="M29" s="91">
        <v>17344.000000000004</v>
      </c>
      <c r="N29" s="91">
        <v>17603.80000000001</v>
      </c>
      <c r="O29" s="91">
        <v>14214.599999999999</v>
      </c>
      <c r="P29" s="92">
        <v>17579.500000000007</v>
      </c>
      <c r="Q29" s="93">
        <v>231309.10000000006</v>
      </c>
    </row>
    <row r="30" spans="2:17" s="3" customFormat="1" ht="19.5" customHeight="1" thickBot="1">
      <c r="B30" s="108"/>
      <c r="C30" s="223" t="s">
        <v>77</v>
      </c>
      <c r="D30" s="224"/>
      <c r="E30" s="94">
        <v>11251.899999999996</v>
      </c>
      <c r="F30" s="95">
        <v>11979.399999999998</v>
      </c>
      <c r="G30" s="95">
        <v>11651.699999999995</v>
      </c>
      <c r="H30" s="95">
        <v>12142.399999999994</v>
      </c>
      <c r="I30" s="94">
        <v>12122.400000000001</v>
      </c>
      <c r="J30" s="95">
        <v>10905.500000000005</v>
      </c>
      <c r="K30" s="95">
        <v>12290.619999999997</v>
      </c>
      <c r="L30" s="95">
        <v>11244.200000000003</v>
      </c>
      <c r="M30" s="95">
        <v>10695.300000000001</v>
      </c>
      <c r="N30" s="95">
        <v>9927.599999999997</v>
      </c>
      <c r="O30" s="95">
        <v>8901.699999999999</v>
      </c>
      <c r="P30" s="96">
        <v>11142.5</v>
      </c>
      <c r="Q30" s="93">
        <v>134255.21999999997</v>
      </c>
    </row>
    <row r="31" spans="2:17" s="3" customFormat="1" ht="19.5" customHeight="1">
      <c r="B31" s="251" t="s">
        <v>56</v>
      </c>
      <c r="C31" s="252"/>
      <c r="D31" s="253"/>
      <c r="E31" s="97">
        <v>909.5629046257735</v>
      </c>
      <c r="F31" s="98">
        <v>959.4622804319729</v>
      </c>
      <c r="G31" s="98">
        <v>919.8200956286768</v>
      </c>
      <c r="H31" s="98">
        <v>937.1045918245927</v>
      </c>
      <c r="I31" s="98">
        <v>991.9395642635048</v>
      </c>
      <c r="J31" s="98">
        <v>894.3388732901254</v>
      </c>
      <c r="K31" s="98">
        <v>939.3728797724248</v>
      </c>
      <c r="L31" s="98">
        <v>909.0751638845855</v>
      </c>
      <c r="M31" s="98">
        <v>810.3780406141375</v>
      </c>
      <c r="N31" s="98">
        <v>792.7671116849845</v>
      </c>
      <c r="O31" s="98">
        <v>746.6107890126469</v>
      </c>
      <c r="P31" s="99">
        <v>829.3633698226154</v>
      </c>
      <c r="Q31" s="100">
        <v>886.9767075723439</v>
      </c>
    </row>
    <row r="32" spans="2:17" s="3" customFormat="1" ht="19.5" customHeight="1">
      <c r="B32" s="108"/>
      <c r="C32" s="225" t="s">
        <v>57</v>
      </c>
      <c r="D32" s="226"/>
      <c r="E32" s="101">
        <v>610.8956646148375</v>
      </c>
      <c r="F32" s="102">
        <v>651.5672666842092</v>
      </c>
      <c r="G32" s="102">
        <v>610.1722931960771</v>
      </c>
      <c r="H32" s="102">
        <v>624.6978016698006</v>
      </c>
      <c r="I32" s="102">
        <v>679.8629049892569</v>
      </c>
      <c r="J32" s="102">
        <v>604.0448179629614</v>
      </c>
      <c r="K32" s="102">
        <v>622.6073845935767</v>
      </c>
      <c r="L32" s="102">
        <v>609.4652041356313</v>
      </c>
      <c r="M32" s="102">
        <v>534.4173223850397</v>
      </c>
      <c r="N32" s="102">
        <v>536.2810508095125</v>
      </c>
      <c r="O32" s="102">
        <v>491.7363734368731</v>
      </c>
      <c r="P32" s="103">
        <v>539.7909876030793</v>
      </c>
      <c r="Q32" s="89">
        <v>593.2441199866611</v>
      </c>
    </row>
    <row r="33" spans="2:17" s="3" customFormat="1" ht="19.5" customHeight="1">
      <c r="B33" s="108"/>
      <c r="C33" s="109"/>
      <c r="D33" s="111" t="s">
        <v>71</v>
      </c>
      <c r="E33" s="94">
        <v>515.4975486878116</v>
      </c>
      <c r="F33" s="95">
        <v>561.5484430244124</v>
      </c>
      <c r="G33" s="95">
        <v>521.089120909259</v>
      </c>
      <c r="H33" s="95">
        <v>539.338069846063</v>
      </c>
      <c r="I33" s="95">
        <v>585.5839551448239</v>
      </c>
      <c r="J33" s="95">
        <v>515.4459702484195</v>
      </c>
      <c r="K33" s="95">
        <v>540.1133365334742</v>
      </c>
      <c r="L33" s="95">
        <v>523.8684489465081</v>
      </c>
      <c r="M33" s="95">
        <v>447.235748370274</v>
      </c>
      <c r="N33" s="95">
        <v>454.8057252950996</v>
      </c>
      <c r="O33" s="95">
        <v>406.99393010811366</v>
      </c>
      <c r="P33" s="96">
        <v>456.8577691925809</v>
      </c>
      <c r="Q33" s="93">
        <v>506.0735848864238</v>
      </c>
    </row>
    <row r="34" spans="2:17" s="3" customFormat="1" ht="19.5" customHeight="1" thickBot="1">
      <c r="B34" s="112"/>
      <c r="C34" s="227" t="s">
        <v>58</v>
      </c>
      <c r="D34" s="228"/>
      <c r="E34" s="104">
        <v>298.6672400109359</v>
      </c>
      <c r="F34" s="105">
        <v>307.8950137477639</v>
      </c>
      <c r="G34" s="105">
        <v>309.6478024325995</v>
      </c>
      <c r="H34" s="105">
        <v>312.4067901547915</v>
      </c>
      <c r="I34" s="105">
        <v>312.07665927424824</v>
      </c>
      <c r="J34" s="105">
        <v>290.2940553271642</v>
      </c>
      <c r="K34" s="105">
        <v>316.7654951788481</v>
      </c>
      <c r="L34" s="105">
        <v>299.6099597489546</v>
      </c>
      <c r="M34" s="105">
        <v>275.96071822909767</v>
      </c>
      <c r="N34" s="105">
        <v>256.4860608754716</v>
      </c>
      <c r="O34" s="105">
        <v>254.87441557577387</v>
      </c>
      <c r="P34" s="106">
        <v>289.5723822195358</v>
      </c>
      <c r="Q34" s="107">
        <v>293.7325875856829</v>
      </c>
    </row>
    <row r="35" spans="2:17" ht="26.25" customHeight="1" thickBot="1"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</row>
    <row r="36" spans="2:17" s="3" customFormat="1" ht="19.5" customHeight="1" thickBot="1">
      <c r="B36" s="229" t="s">
        <v>94</v>
      </c>
      <c r="C36" s="230"/>
      <c r="D36" s="231"/>
      <c r="E36" s="114" t="s">
        <v>36</v>
      </c>
      <c r="F36" s="115" t="s">
        <v>27</v>
      </c>
      <c r="G36" s="115" t="s">
        <v>28</v>
      </c>
      <c r="H36" s="115" t="s">
        <v>52</v>
      </c>
      <c r="I36" s="115" t="s">
        <v>53</v>
      </c>
      <c r="J36" s="115" t="s">
        <v>29</v>
      </c>
      <c r="K36" s="115" t="s">
        <v>30</v>
      </c>
      <c r="L36" s="115" t="s">
        <v>31</v>
      </c>
      <c r="M36" s="115" t="s">
        <v>32</v>
      </c>
      <c r="N36" s="115" t="s">
        <v>33</v>
      </c>
      <c r="O36" s="115" t="s">
        <v>34</v>
      </c>
      <c r="P36" s="116" t="s">
        <v>35</v>
      </c>
      <c r="Q36" s="117" t="s">
        <v>78</v>
      </c>
    </row>
    <row r="37" spans="2:17" s="3" customFormat="1" ht="19.5" customHeight="1">
      <c r="B37" s="217" t="s">
        <v>38</v>
      </c>
      <c r="C37" s="218"/>
      <c r="D37" s="219"/>
      <c r="E37" s="118">
        <v>1269857</v>
      </c>
      <c r="F37" s="119">
        <v>1269195</v>
      </c>
      <c r="G37" s="119">
        <v>1268711</v>
      </c>
      <c r="H37" s="119">
        <v>1267840</v>
      </c>
      <c r="I37" s="119">
        <v>1267021</v>
      </c>
      <c r="J37" s="119">
        <v>1267591</v>
      </c>
      <c r="K37" s="119">
        <v>1265805</v>
      </c>
      <c r="L37" s="119">
        <v>1266243</v>
      </c>
      <c r="M37" s="83">
        <v>1264342</v>
      </c>
      <c r="N37" s="119">
        <v>1263200</v>
      </c>
      <c r="O37" s="119">
        <v>1261888</v>
      </c>
      <c r="P37" s="120">
        <v>1255773</v>
      </c>
      <c r="Q37" s="121">
        <v>1267591</v>
      </c>
    </row>
    <row r="38" spans="2:17" s="3" customFormat="1" ht="19.5" customHeight="1">
      <c r="B38" s="220" t="s">
        <v>74</v>
      </c>
      <c r="C38" s="221"/>
      <c r="D38" s="222"/>
      <c r="E38" s="122">
        <v>32885.200000000004</v>
      </c>
      <c r="F38" s="123">
        <v>37406.7</v>
      </c>
      <c r="G38" s="123">
        <v>35856</v>
      </c>
      <c r="H38" s="123">
        <v>35706.1</v>
      </c>
      <c r="I38" s="123">
        <v>40133.00000000001</v>
      </c>
      <c r="J38" s="123">
        <v>35310.499999999985</v>
      </c>
      <c r="K38" s="123">
        <v>35536.2</v>
      </c>
      <c r="L38" s="123">
        <v>33170.19999999999</v>
      </c>
      <c r="M38" s="123">
        <v>31668.200000000004</v>
      </c>
      <c r="N38" s="123">
        <v>30337</v>
      </c>
      <c r="O38" s="123">
        <v>25267.800000000003</v>
      </c>
      <c r="P38" s="124">
        <v>33014.799999999996</v>
      </c>
      <c r="Q38" s="125">
        <v>406291.7</v>
      </c>
    </row>
    <row r="39" spans="2:17" s="3" customFormat="1" ht="19.5" customHeight="1">
      <c r="B39" s="126"/>
      <c r="C39" s="211" t="s">
        <v>75</v>
      </c>
      <c r="D39" s="212"/>
      <c r="E39" s="122">
        <v>22080.299999999996</v>
      </c>
      <c r="F39" s="123">
        <v>25418.8</v>
      </c>
      <c r="G39" s="123">
        <v>23841.800000000003</v>
      </c>
      <c r="H39" s="123">
        <v>23760.4</v>
      </c>
      <c r="I39" s="122">
        <v>27805.699999999997</v>
      </c>
      <c r="J39" s="123">
        <v>23766.299999999992</v>
      </c>
      <c r="K39" s="123">
        <v>23523.7</v>
      </c>
      <c r="L39" s="123">
        <v>21772.299999999996</v>
      </c>
      <c r="M39" s="123">
        <v>20900.799999999996</v>
      </c>
      <c r="N39" s="123">
        <v>20412.5</v>
      </c>
      <c r="O39" s="123">
        <v>16535.000000000004</v>
      </c>
      <c r="P39" s="124">
        <v>21760.899999999998</v>
      </c>
      <c r="Q39" s="125">
        <v>271578.5</v>
      </c>
    </row>
    <row r="40" spans="2:17" s="3" customFormat="1" ht="19.5" customHeight="1">
      <c r="B40" s="126"/>
      <c r="C40" s="127"/>
      <c r="D40" s="128" t="s">
        <v>76</v>
      </c>
      <c r="E40" s="129">
        <v>18470.100000000002</v>
      </c>
      <c r="F40" s="130">
        <v>21943.6</v>
      </c>
      <c r="G40" s="130">
        <v>20496.1</v>
      </c>
      <c r="H40" s="130">
        <v>20372.799999999992</v>
      </c>
      <c r="I40" s="129">
        <v>24164.800000000003</v>
      </c>
      <c r="J40" s="130">
        <v>20296.700000000004</v>
      </c>
      <c r="K40" s="130">
        <v>20441.499999999996</v>
      </c>
      <c r="L40" s="130">
        <v>18617.300000000003</v>
      </c>
      <c r="M40" s="130">
        <v>17464.999999999993</v>
      </c>
      <c r="N40" s="130">
        <v>17262.799999999992</v>
      </c>
      <c r="O40" s="130">
        <v>13729.600000000004</v>
      </c>
      <c r="P40" s="131">
        <v>18415.6</v>
      </c>
      <c r="Q40" s="132">
        <v>231675.90000000002</v>
      </c>
    </row>
    <row r="41" spans="2:17" s="3" customFormat="1" ht="19.5" customHeight="1" thickBot="1">
      <c r="B41" s="126"/>
      <c r="C41" s="211" t="s">
        <v>77</v>
      </c>
      <c r="D41" s="213"/>
      <c r="E41" s="133">
        <v>10804.900000000001</v>
      </c>
      <c r="F41" s="134">
        <v>11987.900000000003</v>
      </c>
      <c r="G41" s="134">
        <v>12014.2</v>
      </c>
      <c r="H41" s="134">
        <v>11945.7</v>
      </c>
      <c r="I41" s="133">
        <v>12327.300000000005</v>
      </c>
      <c r="J41" s="134">
        <v>11544.200000000004</v>
      </c>
      <c r="K41" s="134">
        <v>12012.500000000004</v>
      </c>
      <c r="L41" s="134">
        <v>11397.900000000001</v>
      </c>
      <c r="M41" s="134">
        <v>10767.4</v>
      </c>
      <c r="N41" s="134">
        <v>9924.5</v>
      </c>
      <c r="O41" s="134">
        <v>8732.799999999996</v>
      </c>
      <c r="P41" s="135">
        <v>11253.899999999998</v>
      </c>
      <c r="Q41" s="136">
        <v>134713.19999999998</v>
      </c>
    </row>
    <row r="42" spans="2:17" s="3" customFormat="1" ht="19.5" customHeight="1">
      <c r="B42" s="232" t="s">
        <v>56</v>
      </c>
      <c r="C42" s="233"/>
      <c r="D42" s="234"/>
      <c r="E42" s="137">
        <v>863.2258067903185</v>
      </c>
      <c r="F42" s="138">
        <v>950.7347113213366</v>
      </c>
      <c r="G42" s="138">
        <v>942.0585145080322</v>
      </c>
      <c r="H42" s="138">
        <v>908.481888423898</v>
      </c>
      <c r="I42" s="138">
        <v>1021.7769896677378</v>
      </c>
      <c r="J42" s="138">
        <v>928.5460899191191</v>
      </c>
      <c r="K42" s="138">
        <v>905.6126593417346</v>
      </c>
      <c r="L42" s="138">
        <v>873.1920597652528</v>
      </c>
      <c r="M42" s="138">
        <v>807.9735061476068</v>
      </c>
      <c r="N42" s="138">
        <v>774.7093914073832</v>
      </c>
      <c r="O42" s="138">
        <v>715.135914258182</v>
      </c>
      <c r="P42" s="139">
        <v>848.0780749284278</v>
      </c>
      <c r="Q42" s="140">
        <v>878.144405573627</v>
      </c>
    </row>
    <row r="43" spans="2:17" s="3" customFormat="1" ht="19.5" customHeight="1">
      <c r="B43" s="126"/>
      <c r="C43" s="207" t="s">
        <v>57</v>
      </c>
      <c r="D43" s="208"/>
      <c r="E43" s="141">
        <v>579.6006951963881</v>
      </c>
      <c r="F43" s="142">
        <v>646.0483143430132</v>
      </c>
      <c r="G43" s="142">
        <v>626.4048050869478</v>
      </c>
      <c r="H43" s="142">
        <v>604.5435671133836</v>
      </c>
      <c r="I43" s="142">
        <v>707.926754581123</v>
      </c>
      <c r="J43" s="142">
        <v>624.9728816313777</v>
      </c>
      <c r="K43" s="142">
        <v>599.4833582250541</v>
      </c>
      <c r="L43" s="142">
        <v>573.1469657351181</v>
      </c>
      <c r="M43" s="142">
        <v>533.2571051493263</v>
      </c>
      <c r="N43" s="142">
        <v>521.269586712701</v>
      </c>
      <c r="O43" s="142">
        <v>467.9779142726727</v>
      </c>
      <c r="P43" s="143">
        <v>558.9899736091095</v>
      </c>
      <c r="Q43" s="125">
        <v>586.9800944717238</v>
      </c>
    </row>
    <row r="44" spans="2:17" s="3" customFormat="1" ht="19.5" customHeight="1">
      <c r="B44" s="126"/>
      <c r="C44" s="127"/>
      <c r="D44" s="144" t="s">
        <v>71</v>
      </c>
      <c r="E44" s="145">
        <v>484.83411911734953</v>
      </c>
      <c r="F44" s="146">
        <v>557.7220714832072</v>
      </c>
      <c r="G44" s="146">
        <v>538.5019388444912</v>
      </c>
      <c r="H44" s="146">
        <v>518.3517610851474</v>
      </c>
      <c r="I44" s="146">
        <v>615.2302743359068</v>
      </c>
      <c r="J44" s="146">
        <v>533.7341987018422</v>
      </c>
      <c r="K44" s="146">
        <v>520.9358675360355</v>
      </c>
      <c r="L44" s="146">
        <v>490.09287053643476</v>
      </c>
      <c r="M44" s="146">
        <v>444.9281036690377</v>
      </c>
      <c r="N44" s="146">
        <v>440.8363807227929</v>
      </c>
      <c r="O44" s="146">
        <v>388.5787464044807</v>
      </c>
      <c r="P44" s="147">
        <v>473.05652606261305</v>
      </c>
      <c r="Q44" s="132">
        <v>500.7360364271164</v>
      </c>
    </row>
    <row r="45" spans="2:17" s="3" customFormat="1" ht="19.5" customHeight="1" thickBot="1">
      <c r="B45" s="148"/>
      <c r="C45" s="209" t="s">
        <v>58</v>
      </c>
      <c r="D45" s="210"/>
      <c r="E45" s="133">
        <v>283.62511159393017</v>
      </c>
      <c r="F45" s="134">
        <v>304.6863969783235</v>
      </c>
      <c r="G45" s="134">
        <v>315.6537094210844</v>
      </c>
      <c r="H45" s="134">
        <v>303.9383213105144</v>
      </c>
      <c r="I45" s="134">
        <v>313.85023508661465</v>
      </c>
      <c r="J45" s="134">
        <v>303.57320828774175</v>
      </c>
      <c r="K45" s="134">
        <v>306.1293011166808</v>
      </c>
      <c r="L45" s="134">
        <v>300.04509403013486</v>
      </c>
      <c r="M45" s="134">
        <v>274.71640099828033</v>
      </c>
      <c r="N45" s="134">
        <v>253.4398046946822</v>
      </c>
      <c r="O45" s="134">
        <v>247.15799998550912</v>
      </c>
      <c r="P45" s="135">
        <v>289.08810131931847</v>
      </c>
      <c r="Q45" s="136">
        <v>291.1643111019033</v>
      </c>
    </row>
    <row r="46" spans="2:17" ht="26.25" customHeight="1" thickBot="1"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</row>
    <row r="47" spans="2:17" s="3" customFormat="1" ht="19.5" customHeight="1" thickBot="1">
      <c r="B47" s="238" t="s">
        <v>95</v>
      </c>
      <c r="C47" s="239"/>
      <c r="D47" s="240"/>
      <c r="E47" s="149" t="s">
        <v>36</v>
      </c>
      <c r="F47" s="150" t="s">
        <v>27</v>
      </c>
      <c r="G47" s="150" t="s">
        <v>28</v>
      </c>
      <c r="H47" s="150" t="s">
        <v>52</v>
      </c>
      <c r="I47" s="150" t="s">
        <v>53</v>
      </c>
      <c r="J47" s="150" t="s">
        <v>29</v>
      </c>
      <c r="K47" s="150" t="s">
        <v>30</v>
      </c>
      <c r="L47" s="150" t="s">
        <v>31</v>
      </c>
      <c r="M47" s="150" t="s">
        <v>32</v>
      </c>
      <c r="N47" s="150" t="s">
        <v>33</v>
      </c>
      <c r="O47" s="150" t="s">
        <v>34</v>
      </c>
      <c r="P47" s="151" t="s">
        <v>35</v>
      </c>
      <c r="Q47" s="152" t="s">
        <v>78</v>
      </c>
    </row>
    <row r="48" spans="2:17" s="3" customFormat="1" ht="19.5" customHeight="1">
      <c r="B48" s="217" t="s">
        <v>38</v>
      </c>
      <c r="C48" s="218"/>
      <c r="D48" s="219"/>
      <c r="E48" s="118">
        <v>1282388</v>
      </c>
      <c r="F48" s="119">
        <v>1281875</v>
      </c>
      <c r="G48" s="119">
        <v>1282323</v>
      </c>
      <c r="H48" s="119">
        <v>1281044</v>
      </c>
      <c r="I48" s="119">
        <v>1280454</v>
      </c>
      <c r="J48" s="119">
        <v>1279875</v>
      </c>
      <c r="K48" s="119">
        <v>1279002</v>
      </c>
      <c r="L48" s="119">
        <v>1278256</v>
      </c>
      <c r="M48" s="83">
        <v>1277300</v>
      </c>
      <c r="N48" s="119">
        <v>1276471</v>
      </c>
      <c r="O48" s="119">
        <v>1275215</v>
      </c>
      <c r="P48" s="120">
        <v>1268711</v>
      </c>
      <c r="Q48" s="121">
        <v>1279875</v>
      </c>
    </row>
    <row r="49" spans="2:17" s="3" customFormat="1" ht="19.5" customHeight="1">
      <c r="B49" s="220" t="s">
        <v>74</v>
      </c>
      <c r="C49" s="221"/>
      <c r="D49" s="222"/>
      <c r="E49" s="122">
        <v>34197.100000000006</v>
      </c>
      <c r="F49" s="123">
        <v>37009.299999999996</v>
      </c>
      <c r="G49" s="123">
        <v>35149.5</v>
      </c>
      <c r="H49" s="123">
        <v>35175.92</v>
      </c>
      <c r="I49" s="123">
        <v>40317.5</v>
      </c>
      <c r="J49" s="123">
        <v>36793</v>
      </c>
      <c r="K49" s="123">
        <v>34906.3</v>
      </c>
      <c r="L49" s="123">
        <v>32573.299999999996</v>
      </c>
      <c r="M49" s="123">
        <v>33412.7</v>
      </c>
      <c r="N49" s="123">
        <v>30520.899999999994</v>
      </c>
      <c r="O49" s="123">
        <v>26268.800000000003</v>
      </c>
      <c r="P49" s="124">
        <v>33001.90000000001</v>
      </c>
      <c r="Q49" s="125">
        <f>SUM(E49:P49)</f>
        <v>409326.22000000003</v>
      </c>
    </row>
    <row r="50" spans="2:17" s="3" customFormat="1" ht="19.5" customHeight="1">
      <c r="B50" s="126"/>
      <c r="C50" s="211" t="s">
        <v>75</v>
      </c>
      <c r="D50" s="212"/>
      <c r="E50" s="122">
        <v>23028.200000000008</v>
      </c>
      <c r="F50" s="123">
        <v>25368.300000000003</v>
      </c>
      <c r="G50" s="123">
        <v>23193.999999999993</v>
      </c>
      <c r="H50" s="123">
        <v>23387.620000000006</v>
      </c>
      <c r="I50" s="122">
        <v>27700.600000000002</v>
      </c>
      <c r="J50" s="123">
        <v>24927.399999999998</v>
      </c>
      <c r="K50" s="123">
        <v>23240.200000000004</v>
      </c>
      <c r="L50" s="123">
        <v>21611</v>
      </c>
      <c r="M50" s="123">
        <v>22214.300000000003</v>
      </c>
      <c r="N50" s="123">
        <v>20631.6</v>
      </c>
      <c r="O50" s="123">
        <v>17271.7</v>
      </c>
      <c r="P50" s="124">
        <v>21429.599999999995</v>
      </c>
      <c r="Q50" s="125">
        <f>SUM(E50:P50)</f>
        <v>274004.5200000001</v>
      </c>
    </row>
    <row r="51" spans="2:17" s="3" customFormat="1" ht="19.5" customHeight="1">
      <c r="B51" s="126"/>
      <c r="C51" s="127"/>
      <c r="D51" s="128" t="s">
        <v>76</v>
      </c>
      <c r="E51" s="129">
        <v>19385.900000000005</v>
      </c>
      <c r="F51" s="130">
        <v>21969.80000000001</v>
      </c>
      <c r="G51" s="130">
        <v>19812.899999999994</v>
      </c>
      <c r="H51" s="130">
        <v>20052.62000000001</v>
      </c>
      <c r="I51" s="129">
        <v>23946.4</v>
      </c>
      <c r="J51" s="130">
        <v>21540.6</v>
      </c>
      <c r="K51" s="130">
        <v>19840.300000000003</v>
      </c>
      <c r="L51" s="130">
        <v>18836.09999999999</v>
      </c>
      <c r="M51" s="130">
        <v>18663.699999999997</v>
      </c>
      <c r="N51" s="130">
        <v>17350.199999999997</v>
      </c>
      <c r="O51" s="130">
        <v>14403.800000000005</v>
      </c>
      <c r="P51" s="131">
        <v>18041.300000000003</v>
      </c>
      <c r="Q51" s="132">
        <v>233843.62000000005</v>
      </c>
    </row>
    <row r="52" spans="2:17" s="3" customFormat="1" ht="19.5" customHeight="1" thickBot="1">
      <c r="B52" s="126"/>
      <c r="C52" s="211" t="s">
        <v>77</v>
      </c>
      <c r="D52" s="213"/>
      <c r="E52" s="133">
        <v>11168.9</v>
      </c>
      <c r="F52" s="134">
        <v>11641.000000000002</v>
      </c>
      <c r="G52" s="134">
        <v>11955.499999999998</v>
      </c>
      <c r="H52" s="134">
        <v>11788.3</v>
      </c>
      <c r="I52" s="133">
        <v>12616.900000000001</v>
      </c>
      <c r="J52" s="134">
        <v>11865.6</v>
      </c>
      <c r="K52" s="134">
        <v>11666.100000000002</v>
      </c>
      <c r="L52" s="134">
        <v>10962.3</v>
      </c>
      <c r="M52" s="134">
        <v>11198.400000000001</v>
      </c>
      <c r="N52" s="134">
        <v>9889.299999999996</v>
      </c>
      <c r="O52" s="134">
        <v>8997.099999999997</v>
      </c>
      <c r="P52" s="135">
        <v>11572.300000000001</v>
      </c>
      <c r="Q52" s="136">
        <f>SUM(E52:P52)</f>
        <v>135321.69999999998</v>
      </c>
    </row>
    <row r="53" spans="2:17" s="3" customFormat="1" ht="19.5" customHeight="1">
      <c r="B53" s="232" t="s">
        <v>56</v>
      </c>
      <c r="C53" s="233"/>
      <c r="D53" s="234"/>
      <c r="E53" s="137">
        <v>888.8911416305624</v>
      </c>
      <c r="F53" s="138">
        <v>931.3297997829538</v>
      </c>
      <c r="G53" s="138">
        <v>913.6933518310129</v>
      </c>
      <c r="H53" s="138">
        <v>885.7674652659811</v>
      </c>
      <c r="I53" s="138">
        <v>1015.7057700854793</v>
      </c>
      <c r="J53" s="138">
        <v>958.2446202428623</v>
      </c>
      <c r="K53" s="138">
        <v>880.3814829213363</v>
      </c>
      <c r="L53" s="138">
        <v>849.4203560684765</v>
      </c>
      <c r="M53" s="138">
        <v>843.8338935708639</v>
      </c>
      <c r="N53" s="138">
        <v>771.3024121114561</v>
      </c>
      <c r="O53" s="138">
        <v>735.6966696372209</v>
      </c>
      <c r="P53" s="139">
        <v>839.101591579831</v>
      </c>
      <c r="Q53" s="140">
        <f>Q49/J48/365*1000000</f>
        <v>876.211894622629</v>
      </c>
    </row>
    <row r="54" spans="2:17" s="3" customFormat="1" ht="19.5" customHeight="1">
      <c r="B54" s="126"/>
      <c r="C54" s="207" t="s">
        <v>57</v>
      </c>
      <c r="D54" s="208"/>
      <c r="E54" s="141">
        <v>598.575990001986</v>
      </c>
      <c r="F54" s="142">
        <v>638.3869394945032</v>
      </c>
      <c r="G54" s="142">
        <v>602.9162179367702</v>
      </c>
      <c r="H54" s="142">
        <v>588.9254036853612</v>
      </c>
      <c r="I54" s="142">
        <v>697.8522789069219</v>
      </c>
      <c r="J54" s="142">
        <v>649.2144415144708</v>
      </c>
      <c r="K54" s="142">
        <v>586.147536100602</v>
      </c>
      <c r="L54" s="142">
        <v>563.5543010685393</v>
      </c>
      <c r="M54" s="142">
        <v>561.0195902142373</v>
      </c>
      <c r="N54" s="142">
        <v>521.3870772394889</v>
      </c>
      <c r="O54" s="142">
        <v>483.7195520531272</v>
      </c>
      <c r="P54" s="143">
        <v>544.8659461097434</v>
      </c>
      <c r="Q54" s="125">
        <f>Q50/J48/365*1000000</f>
        <v>586.5395566508396</v>
      </c>
    </row>
    <row r="55" spans="2:17" s="3" customFormat="1" ht="19.5" customHeight="1">
      <c r="B55" s="126"/>
      <c r="C55" s="127"/>
      <c r="D55" s="144" t="s">
        <v>71</v>
      </c>
      <c r="E55" s="145">
        <v>503.9010554268029</v>
      </c>
      <c r="F55" s="146">
        <v>552.8645350025953</v>
      </c>
      <c r="G55" s="146">
        <v>515.026245337563</v>
      </c>
      <c r="H55" s="146">
        <v>504.9465199301661</v>
      </c>
      <c r="I55" s="146">
        <v>603.2739295039356</v>
      </c>
      <c r="J55" s="146">
        <v>561.0079109288016</v>
      </c>
      <c r="K55" s="146">
        <v>500.39771432676014</v>
      </c>
      <c r="L55" s="146">
        <v>491.19268753676863</v>
      </c>
      <c r="M55" s="146">
        <v>470.9970762583374</v>
      </c>
      <c r="N55" s="146">
        <v>438.4618772911738</v>
      </c>
      <c r="O55" s="146">
        <v>403.399762841112</v>
      </c>
      <c r="P55" s="147">
        <v>458.71551468761504</v>
      </c>
      <c r="Q55" s="132">
        <v>500.57033073916955</v>
      </c>
    </row>
    <row r="56" spans="2:17" s="3" customFormat="1" ht="19.5" customHeight="1" thickBot="1">
      <c r="B56" s="148"/>
      <c r="C56" s="209" t="s">
        <v>58</v>
      </c>
      <c r="D56" s="210"/>
      <c r="E56" s="133">
        <v>290.31515162857625</v>
      </c>
      <c r="F56" s="134">
        <v>292.94286028845096</v>
      </c>
      <c r="G56" s="134">
        <v>310.77713389424235</v>
      </c>
      <c r="H56" s="134">
        <v>296.84206158062005</v>
      </c>
      <c r="I56" s="134">
        <v>317.85349117855736</v>
      </c>
      <c r="J56" s="134">
        <v>309.0301787283915</v>
      </c>
      <c r="K56" s="134">
        <v>294.23394682073445</v>
      </c>
      <c r="L56" s="134">
        <v>285.8660549999374</v>
      </c>
      <c r="M56" s="134">
        <v>282.8143033566268</v>
      </c>
      <c r="N56" s="134">
        <v>249.9153348719671</v>
      </c>
      <c r="O56" s="134">
        <v>251.97711758409358</v>
      </c>
      <c r="P56" s="135">
        <v>294.2356454700874</v>
      </c>
      <c r="Q56" s="136">
        <f>Q52/J48/365*1000000</f>
        <v>289.67233797178926</v>
      </c>
    </row>
    <row r="57" spans="2:17" ht="26.25" customHeight="1" thickBot="1"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53"/>
    </row>
    <row r="58" spans="2:17" s="3" customFormat="1" ht="19.5" customHeight="1" thickBot="1">
      <c r="B58" s="254" t="s">
        <v>96</v>
      </c>
      <c r="C58" s="255"/>
      <c r="D58" s="256"/>
      <c r="E58" s="154" t="s">
        <v>36</v>
      </c>
      <c r="F58" s="155" t="s">
        <v>27</v>
      </c>
      <c r="G58" s="155" t="s">
        <v>28</v>
      </c>
      <c r="H58" s="155" t="s">
        <v>52</v>
      </c>
      <c r="I58" s="155" t="s">
        <v>53</v>
      </c>
      <c r="J58" s="155" t="s">
        <v>29</v>
      </c>
      <c r="K58" s="155" t="s">
        <v>30</v>
      </c>
      <c r="L58" s="155" t="s">
        <v>31</v>
      </c>
      <c r="M58" s="155" t="s">
        <v>32</v>
      </c>
      <c r="N58" s="155" t="s">
        <v>33</v>
      </c>
      <c r="O58" s="155" t="s">
        <v>34</v>
      </c>
      <c r="P58" s="156" t="s">
        <v>35</v>
      </c>
      <c r="Q58" s="157" t="s">
        <v>78</v>
      </c>
    </row>
    <row r="59" spans="2:17" s="3" customFormat="1" ht="19.5" customHeight="1">
      <c r="B59" s="217" t="s">
        <v>38</v>
      </c>
      <c r="C59" s="218"/>
      <c r="D59" s="219"/>
      <c r="E59" s="118">
        <v>1293815</v>
      </c>
      <c r="F59" s="119">
        <v>1293192</v>
      </c>
      <c r="G59" s="119">
        <v>1292882</v>
      </c>
      <c r="H59" s="119">
        <v>1292531</v>
      </c>
      <c r="I59" s="119">
        <v>1292068</v>
      </c>
      <c r="J59" s="119">
        <v>1291392</v>
      </c>
      <c r="K59" s="119">
        <v>1290841</v>
      </c>
      <c r="L59" s="119">
        <v>1290198</v>
      </c>
      <c r="M59" s="119">
        <v>1289473</v>
      </c>
      <c r="N59" s="119">
        <v>1288544</v>
      </c>
      <c r="O59" s="119">
        <v>1287434</v>
      </c>
      <c r="P59" s="120">
        <v>1282345</v>
      </c>
      <c r="Q59" s="158">
        <v>1291392</v>
      </c>
    </row>
    <row r="60" spans="2:17" s="3" customFormat="1" ht="19.5" customHeight="1">
      <c r="B60" s="220" t="s">
        <v>74</v>
      </c>
      <c r="C60" s="221"/>
      <c r="D60" s="222"/>
      <c r="E60" s="122">
        <v>36167.80000000002</v>
      </c>
      <c r="F60" s="123">
        <v>35808.299999999996</v>
      </c>
      <c r="G60" s="123">
        <v>36754</v>
      </c>
      <c r="H60" s="123">
        <v>36934.6</v>
      </c>
      <c r="I60" s="123">
        <v>39279.1</v>
      </c>
      <c r="J60" s="123">
        <v>36391.5</v>
      </c>
      <c r="K60" s="123">
        <v>35742.89999999999</v>
      </c>
      <c r="L60" s="123">
        <v>33373.900000000016</v>
      </c>
      <c r="M60" s="123">
        <v>34606.4</v>
      </c>
      <c r="N60" s="123">
        <v>30332.9</v>
      </c>
      <c r="O60" s="123">
        <v>28497.2</v>
      </c>
      <c r="P60" s="124">
        <v>34403.50000000001</v>
      </c>
      <c r="Q60" s="125">
        <f>SUM(E60:P60)</f>
        <v>418292.1000000001</v>
      </c>
    </row>
    <row r="61" spans="2:17" s="3" customFormat="1" ht="19.5" customHeight="1">
      <c r="B61" s="126"/>
      <c r="C61" s="211" t="s">
        <v>75</v>
      </c>
      <c r="D61" s="212"/>
      <c r="E61" s="122">
        <v>24356.200000000004</v>
      </c>
      <c r="F61" s="123">
        <v>24452.799999999996</v>
      </c>
      <c r="G61" s="123">
        <v>24291.900000000005</v>
      </c>
      <c r="H61" s="123">
        <v>24319.100000000002</v>
      </c>
      <c r="I61" s="122">
        <v>27023.600000000002</v>
      </c>
      <c r="J61" s="123">
        <v>24637.1</v>
      </c>
      <c r="K61" s="123">
        <v>23977.3</v>
      </c>
      <c r="L61" s="123">
        <v>22234.600000000017</v>
      </c>
      <c r="M61" s="123">
        <v>23141.800000000003</v>
      </c>
      <c r="N61" s="123">
        <v>20494.099999999995</v>
      </c>
      <c r="O61" s="123">
        <v>18748.599999999995</v>
      </c>
      <c r="P61" s="124">
        <v>22895.6</v>
      </c>
      <c r="Q61" s="125">
        <f>SUM(E61:P61)</f>
        <v>280572.7</v>
      </c>
    </row>
    <row r="62" spans="2:17" s="3" customFormat="1" ht="19.5" customHeight="1">
      <c r="B62" s="126"/>
      <c r="C62" s="127"/>
      <c r="D62" s="128" t="s">
        <v>76</v>
      </c>
      <c r="E62" s="129">
        <v>20523.800000000003</v>
      </c>
      <c r="F62" s="130">
        <v>20688.9</v>
      </c>
      <c r="G62" s="130">
        <v>20885.90000000001</v>
      </c>
      <c r="H62" s="130">
        <v>20802.3</v>
      </c>
      <c r="I62" s="129">
        <v>23056.499999999993</v>
      </c>
      <c r="J62" s="130">
        <v>21295.3</v>
      </c>
      <c r="K62" s="130">
        <v>20505.600000000002</v>
      </c>
      <c r="L62" s="130">
        <v>19069.600000000006</v>
      </c>
      <c r="M62" s="130">
        <v>19593</v>
      </c>
      <c r="N62" s="130">
        <v>17085.19999999999</v>
      </c>
      <c r="O62" s="130">
        <v>15738.4</v>
      </c>
      <c r="P62" s="131">
        <v>19306.600000000002</v>
      </c>
      <c r="Q62" s="132">
        <v>238551.09999999998</v>
      </c>
    </row>
    <row r="63" spans="2:17" s="3" customFormat="1" ht="19.5" customHeight="1" thickBot="1">
      <c r="B63" s="126"/>
      <c r="C63" s="211" t="s">
        <v>77</v>
      </c>
      <c r="D63" s="213"/>
      <c r="E63" s="133">
        <v>11811.600000000002</v>
      </c>
      <c r="F63" s="134">
        <v>11355.5</v>
      </c>
      <c r="G63" s="134">
        <v>12462.100000000002</v>
      </c>
      <c r="H63" s="134">
        <v>12615.499999999998</v>
      </c>
      <c r="I63" s="133">
        <v>12255.5</v>
      </c>
      <c r="J63" s="134">
        <v>11754.4</v>
      </c>
      <c r="K63" s="134">
        <v>11765.6</v>
      </c>
      <c r="L63" s="134">
        <v>11139.299999999996</v>
      </c>
      <c r="M63" s="134">
        <v>11464.600000000002</v>
      </c>
      <c r="N63" s="134">
        <v>9838.800000000001</v>
      </c>
      <c r="O63" s="134">
        <v>9748.599999999999</v>
      </c>
      <c r="P63" s="135">
        <v>11507.9</v>
      </c>
      <c r="Q63" s="136">
        <f>SUM(E63:P63)</f>
        <v>137719.4</v>
      </c>
    </row>
    <row r="64" spans="2:17" s="3" customFormat="1" ht="19.5" customHeight="1">
      <c r="B64" s="232" t="s">
        <v>56</v>
      </c>
      <c r="C64" s="233"/>
      <c r="D64" s="234"/>
      <c r="E64" s="137">
        <v>931.8127656066238</v>
      </c>
      <c r="F64" s="138">
        <v>893.2211547959646</v>
      </c>
      <c r="G64" s="138">
        <v>947.598723884572</v>
      </c>
      <c r="H64" s="138">
        <v>921.7873379264554</v>
      </c>
      <c r="I64" s="138">
        <v>980.6509734282437</v>
      </c>
      <c r="J64" s="138">
        <v>939.3352289622361</v>
      </c>
      <c r="K64" s="138">
        <v>893.2136290941703</v>
      </c>
      <c r="L64" s="138">
        <v>862.2423328305684</v>
      </c>
      <c r="M64" s="138">
        <v>865.7300182872908</v>
      </c>
      <c r="N64" s="138">
        <v>759.3692145253018</v>
      </c>
      <c r="O64" s="138">
        <v>763.2718018675266</v>
      </c>
      <c r="P64" s="139">
        <v>865.4381797259282</v>
      </c>
      <c r="Q64" s="140">
        <f>Q60/J59/366*1000000</f>
        <v>884.9943240812509</v>
      </c>
    </row>
    <row r="65" spans="2:17" s="3" customFormat="1" ht="19.5" customHeight="1">
      <c r="B65" s="126"/>
      <c r="C65" s="207" t="s">
        <v>57</v>
      </c>
      <c r="D65" s="208"/>
      <c r="E65" s="141">
        <v>627.5034168975731</v>
      </c>
      <c r="F65" s="142">
        <v>609.963563028537</v>
      </c>
      <c r="G65" s="142">
        <v>626.2984556982</v>
      </c>
      <c r="H65" s="142">
        <v>606.9387092256926</v>
      </c>
      <c r="I65" s="142">
        <v>674.6773639298123</v>
      </c>
      <c r="J65" s="142">
        <v>635.9313567581853</v>
      </c>
      <c r="K65" s="142">
        <v>599.1917597307341</v>
      </c>
      <c r="L65" s="142">
        <v>574.4492964129024</v>
      </c>
      <c r="M65" s="142">
        <v>578.9261794697175</v>
      </c>
      <c r="N65" s="142">
        <v>513.0597014925372</v>
      </c>
      <c r="O65" s="142">
        <v>502.16434261939787</v>
      </c>
      <c r="P65" s="143">
        <v>575.9508883611538</v>
      </c>
      <c r="Q65" s="125">
        <f>Q61/J59/366*1000000</f>
        <v>593.6168696280698</v>
      </c>
    </row>
    <row r="66" spans="2:17" s="3" customFormat="1" ht="19.5" customHeight="1">
      <c r="B66" s="126"/>
      <c r="C66" s="127"/>
      <c r="D66" s="144" t="s">
        <v>71</v>
      </c>
      <c r="E66" s="145">
        <v>528.7669927050364</v>
      </c>
      <c r="F66" s="146">
        <v>516.0748527424714</v>
      </c>
      <c r="G66" s="146">
        <v>538.4843061212601</v>
      </c>
      <c r="H66" s="146">
        <v>519.1689293981118</v>
      </c>
      <c r="I66" s="146">
        <v>575.6338401044906</v>
      </c>
      <c r="J66" s="146">
        <v>549.6730143390491</v>
      </c>
      <c r="K66" s="146">
        <v>512.4341167827296</v>
      </c>
      <c r="L66" s="146">
        <v>492.67890148127157</v>
      </c>
      <c r="M66" s="146">
        <v>489.87229717029174</v>
      </c>
      <c r="N66" s="146">
        <v>427.7195686534316</v>
      </c>
      <c r="O66" s="146">
        <v>421.53885036115406</v>
      </c>
      <c r="P66" s="147">
        <v>485.66770127157423</v>
      </c>
      <c r="Q66" s="132">
        <v>504.7103913828131</v>
      </c>
    </row>
    <row r="67" spans="2:17" s="3" customFormat="1" ht="19.5" customHeight="1" thickBot="1">
      <c r="B67" s="148"/>
      <c r="C67" s="209" t="s">
        <v>58</v>
      </c>
      <c r="D67" s="210"/>
      <c r="E67" s="133">
        <v>304.3093487090504</v>
      </c>
      <c r="F67" s="134">
        <v>283.2575917674276</v>
      </c>
      <c r="G67" s="134">
        <v>321.3002681863723</v>
      </c>
      <c r="H67" s="134">
        <v>314.8486287007629</v>
      </c>
      <c r="I67" s="134">
        <v>305.97360949843153</v>
      </c>
      <c r="J67" s="134">
        <v>303.40387220405063</v>
      </c>
      <c r="K67" s="134">
        <v>294.02186936343656</v>
      </c>
      <c r="L67" s="134">
        <v>287.79303641766603</v>
      </c>
      <c r="M67" s="134">
        <v>286.8038388175735</v>
      </c>
      <c r="N67" s="134">
        <v>246.3095130327644</v>
      </c>
      <c r="O67" s="134">
        <v>261.1074592481286</v>
      </c>
      <c r="P67" s="135">
        <v>289.4872913647741</v>
      </c>
      <c r="Q67" s="136">
        <f>Q63/J59/366*1000000</f>
        <v>291.37745445318086</v>
      </c>
    </row>
    <row r="68" spans="2:17" ht="26.25" customHeight="1" thickBot="1"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53"/>
    </row>
    <row r="69" spans="2:17" s="3" customFormat="1" ht="19.5" customHeight="1" thickBot="1">
      <c r="B69" s="235" t="s">
        <v>97</v>
      </c>
      <c r="C69" s="236"/>
      <c r="D69" s="237"/>
      <c r="E69" s="159" t="s">
        <v>36</v>
      </c>
      <c r="F69" s="160" t="s">
        <v>27</v>
      </c>
      <c r="G69" s="160" t="s">
        <v>28</v>
      </c>
      <c r="H69" s="160" t="s">
        <v>52</v>
      </c>
      <c r="I69" s="160" t="s">
        <v>53</v>
      </c>
      <c r="J69" s="160" t="s">
        <v>29</v>
      </c>
      <c r="K69" s="160" t="s">
        <v>30</v>
      </c>
      <c r="L69" s="160" t="s">
        <v>31</v>
      </c>
      <c r="M69" s="160" t="s">
        <v>32</v>
      </c>
      <c r="N69" s="160" t="s">
        <v>33</v>
      </c>
      <c r="O69" s="160" t="s">
        <v>34</v>
      </c>
      <c r="P69" s="161" t="s">
        <v>35</v>
      </c>
      <c r="Q69" s="162" t="s">
        <v>78</v>
      </c>
    </row>
    <row r="70" spans="2:17" s="3" customFormat="1" ht="19.5" customHeight="1">
      <c r="B70" s="217" t="s">
        <v>38</v>
      </c>
      <c r="C70" s="218"/>
      <c r="D70" s="219"/>
      <c r="E70" s="118">
        <v>1304880</v>
      </c>
      <c r="F70" s="119">
        <v>1304277</v>
      </c>
      <c r="G70" s="119">
        <v>1303944</v>
      </c>
      <c r="H70" s="119">
        <v>1303792</v>
      </c>
      <c r="I70" s="119">
        <v>1303245</v>
      </c>
      <c r="J70" s="119">
        <v>1302902</v>
      </c>
      <c r="K70" s="119">
        <v>1302462</v>
      </c>
      <c r="L70" s="119">
        <v>1301818</v>
      </c>
      <c r="M70" s="119">
        <v>1300953</v>
      </c>
      <c r="N70" s="119">
        <v>1299850</v>
      </c>
      <c r="O70" s="119">
        <v>1298935</v>
      </c>
      <c r="P70" s="120">
        <v>1293747</v>
      </c>
      <c r="Q70" s="163">
        <v>1302902</v>
      </c>
    </row>
    <row r="71" spans="2:17" s="3" customFormat="1" ht="19.5" customHeight="1">
      <c r="B71" s="220" t="s">
        <v>74</v>
      </c>
      <c r="C71" s="221"/>
      <c r="D71" s="222"/>
      <c r="E71" s="122">
        <v>37080.1</v>
      </c>
      <c r="F71" s="123">
        <v>37327.200000000004</v>
      </c>
      <c r="G71" s="123">
        <v>35976.90000000001</v>
      </c>
      <c r="H71" s="123">
        <v>38136.100000000006</v>
      </c>
      <c r="I71" s="123">
        <v>39792.900000000016</v>
      </c>
      <c r="J71" s="123">
        <v>37703.29999999999</v>
      </c>
      <c r="K71" s="123">
        <v>36629.59999999999</v>
      </c>
      <c r="L71" s="123">
        <v>32617.100000000002</v>
      </c>
      <c r="M71" s="123">
        <v>34400.4</v>
      </c>
      <c r="N71" s="123">
        <v>31457.8</v>
      </c>
      <c r="O71" s="123">
        <v>27166.899999999998</v>
      </c>
      <c r="P71" s="124">
        <v>34947.399999999994</v>
      </c>
      <c r="Q71" s="164">
        <v>423235.70000000007</v>
      </c>
    </row>
    <row r="72" spans="2:17" s="3" customFormat="1" ht="19.5" customHeight="1">
      <c r="B72" s="126"/>
      <c r="C72" s="211" t="s">
        <v>75</v>
      </c>
      <c r="D72" s="212"/>
      <c r="E72" s="122">
        <v>24919.999999999996</v>
      </c>
      <c r="F72" s="123">
        <v>25409.5</v>
      </c>
      <c r="G72" s="123">
        <v>24045.799999999996</v>
      </c>
      <c r="H72" s="123">
        <v>25600.7</v>
      </c>
      <c r="I72" s="123">
        <v>27461.4</v>
      </c>
      <c r="J72" s="123">
        <v>25740.000000000004</v>
      </c>
      <c r="K72" s="123">
        <v>24319.999999999996</v>
      </c>
      <c r="L72" s="123">
        <v>21805.499999999993</v>
      </c>
      <c r="M72" s="123">
        <v>22727.600000000002</v>
      </c>
      <c r="N72" s="123">
        <v>21313.5</v>
      </c>
      <c r="O72" s="123">
        <v>18023.199999999993</v>
      </c>
      <c r="P72" s="124">
        <v>23196.59999999999</v>
      </c>
      <c r="Q72" s="164">
        <v>284563.8</v>
      </c>
    </row>
    <row r="73" spans="2:17" s="3" customFormat="1" ht="19.5" customHeight="1">
      <c r="B73" s="126"/>
      <c r="C73" s="127"/>
      <c r="D73" s="128" t="s">
        <v>76</v>
      </c>
      <c r="E73" s="129">
        <v>20673.399999999994</v>
      </c>
      <c r="F73" s="130">
        <v>21599.800000000007</v>
      </c>
      <c r="G73" s="130">
        <v>20454.700000000004</v>
      </c>
      <c r="H73" s="130">
        <v>21904.999999999996</v>
      </c>
      <c r="I73" s="129">
        <v>23413.200000000004</v>
      </c>
      <c r="J73" s="130">
        <v>22200.6</v>
      </c>
      <c r="K73" s="130">
        <v>20819.17</v>
      </c>
      <c r="L73" s="130">
        <v>18450.7</v>
      </c>
      <c r="M73" s="130">
        <v>19344.1</v>
      </c>
      <c r="N73" s="130">
        <v>17679.200000000004</v>
      </c>
      <c r="O73" s="130">
        <v>15019.899999999998</v>
      </c>
      <c r="P73" s="131">
        <v>19714.199999999997</v>
      </c>
      <c r="Q73" s="132">
        <v>241273.97000000003</v>
      </c>
    </row>
    <row r="74" spans="2:17" s="3" customFormat="1" ht="19.5" customHeight="1" thickBot="1">
      <c r="B74" s="126"/>
      <c r="C74" s="211" t="s">
        <v>77</v>
      </c>
      <c r="D74" s="213"/>
      <c r="E74" s="133">
        <v>12160.099999999997</v>
      </c>
      <c r="F74" s="134">
        <v>11917.7</v>
      </c>
      <c r="G74" s="134">
        <v>11931.099999999997</v>
      </c>
      <c r="H74" s="134">
        <v>12535.400000000001</v>
      </c>
      <c r="I74" s="134">
        <v>12331.499999999998</v>
      </c>
      <c r="J74" s="134">
        <v>11963.3</v>
      </c>
      <c r="K74" s="134">
        <v>12309.599999999997</v>
      </c>
      <c r="L74" s="134">
        <v>10811.599999999999</v>
      </c>
      <c r="M74" s="134">
        <v>11672.800000000003</v>
      </c>
      <c r="N74" s="134">
        <v>10144.300000000001</v>
      </c>
      <c r="O74" s="134">
        <v>9143.699999999999</v>
      </c>
      <c r="P74" s="135">
        <v>11750.800000000003</v>
      </c>
      <c r="Q74" s="165">
        <v>138671.9</v>
      </c>
    </row>
    <row r="75" spans="2:17" s="3" customFormat="1" ht="19.5" customHeight="1">
      <c r="B75" s="232" t="s">
        <v>56</v>
      </c>
      <c r="C75" s="233"/>
      <c r="D75" s="234"/>
      <c r="E75" s="137">
        <v>947.2160913902683</v>
      </c>
      <c r="F75" s="138">
        <v>923.1959359909372</v>
      </c>
      <c r="G75" s="138">
        <v>919.6944040541621</v>
      </c>
      <c r="H75" s="138">
        <v>943.5529395743712</v>
      </c>
      <c r="I75" s="138">
        <v>984.9582660849429</v>
      </c>
      <c r="J75" s="138">
        <v>964.5980025102934</v>
      </c>
      <c r="K75" s="138">
        <v>907.204970279363</v>
      </c>
      <c r="L75" s="138">
        <v>835.1679471836054</v>
      </c>
      <c r="M75" s="138">
        <v>852.9826385585376</v>
      </c>
      <c r="N75" s="138">
        <v>780.6806492560555</v>
      </c>
      <c r="O75" s="138">
        <v>746.955335387397</v>
      </c>
      <c r="P75" s="139">
        <v>871.3724428895044</v>
      </c>
      <c r="Q75" s="166">
        <v>889.9747356391339</v>
      </c>
    </row>
    <row r="76" spans="2:17" s="3" customFormat="1" ht="19.5" customHeight="1">
      <c r="B76" s="126"/>
      <c r="C76" s="207" t="s">
        <v>57</v>
      </c>
      <c r="D76" s="208"/>
      <c r="E76" s="141">
        <v>636.5847178795495</v>
      </c>
      <c r="F76" s="142">
        <v>628.4411135997802</v>
      </c>
      <c r="G76" s="142">
        <v>614.6940870671336</v>
      </c>
      <c r="H76" s="142">
        <v>633.4055065977277</v>
      </c>
      <c r="I76" s="142">
        <v>679.7276129225324</v>
      </c>
      <c r="J76" s="142">
        <v>658.5299585080076</v>
      </c>
      <c r="K76" s="142">
        <v>602.3332189593692</v>
      </c>
      <c r="L76" s="142">
        <v>558.334575186393</v>
      </c>
      <c r="M76" s="142">
        <v>563.5471743381769</v>
      </c>
      <c r="N76" s="142">
        <v>528.9319983571305</v>
      </c>
      <c r="O76" s="142">
        <v>495.5488259887631</v>
      </c>
      <c r="P76" s="143">
        <v>578.3800227979957</v>
      </c>
      <c r="Q76" s="164">
        <v>598.37719898739</v>
      </c>
    </row>
    <row r="77" spans="2:17" s="3" customFormat="1" ht="19.5" customHeight="1">
      <c r="B77" s="126"/>
      <c r="C77" s="127"/>
      <c r="D77" s="144" t="s">
        <v>71</v>
      </c>
      <c r="E77" s="145">
        <v>528.1047554819854</v>
      </c>
      <c r="F77" s="146">
        <v>534.2176101667699</v>
      </c>
      <c r="G77" s="146">
        <v>522.8931099290564</v>
      </c>
      <c r="H77" s="146">
        <v>541.9675095611926</v>
      </c>
      <c r="I77" s="146">
        <v>579.526118365336</v>
      </c>
      <c r="J77" s="146">
        <v>567.9782516259856</v>
      </c>
      <c r="K77" s="146">
        <v>515.6281941678591</v>
      </c>
      <c r="L77" s="146">
        <v>472.4341907496542</v>
      </c>
      <c r="M77" s="146">
        <v>479.3321538083293</v>
      </c>
      <c r="N77" s="146">
        <v>438.74045020082974</v>
      </c>
      <c r="O77" s="146">
        <v>412.9729355202531</v>
      </c>
      <c r="P77" s="147">
        <v>491.55046194029507</v>
      </c>
      <c r="Q77" s="132">
        <v>507.34788598257256</v>
      </c>
    </row>
    <row r="78" spans="2:17" s="3" customFormat="1" ht="19.5" customHeight="1" thickBot="1">
      <c r="B78" s="148"/>
      <c r="C78" s="209" t="s">
        <v>58</v>
      </c>
      <c r="D78" s="210"/>
      <c r="E78" s="133">
        <v>310.6313735107186</v>
      </c>
      <c r="F78" s="134">
        <v>294.7548223911569</v>
      </c>
      <c r="G78" s="134">
        <v>305.00031698702804</v>
      </c>
      <c r="H78" s="134">
        <v>310.1474329766434</v>
      </c>
      <c r="I78" s="134">
        <v>305.23065316241</v>
      </c>
      <c r="J78" s="134">
        <v>306.0680440022861</v>
      </c>
      <c r="K78" s="134">
        <v>304.87175131999385</v>
      </c>
      <c r="L78" s="134">
        <v>276.8333719972121</v>
      </c>
      <c r="M78" s="134">
        <v>289.4354642203608</v>
      </c>
      <c r="N78" s="134">
        <v>251.7486508989251</v>
      </c>
      <c r="O78" s="134">
        <v>251.40650939863372</v>
      </c>
      <c r="P78" s="135">
        <v>292.99242009150873</v>
      </c>
      <c r="Q78" s="165">
        <v>291.59753665174367</v>
      </c>
    </row>
    <row r="79" spans="2:17" ht="15" customHeight="1" thickBot="1">
      <c r="B79" s="113"/>
      <c r="C79" s="113"/>
      <c r="D79" s="167"/>
      <c r="E79" s="113"/>
      <c r="F79" s="113"/>
      <c r="G79" s="113"/>
      <c r="H79" s="113"/>
      <c r="I79" s="113"/>
      <c r="J79" s="113"/>
      <c r="K79" s="167"/>
      <c r="L79" s="167"/>
      <c r="M79" s="167"/>
      <c r="N79" s="167"/>
      <c r="O79" s="167"/>
      <c r="P79" s="167"/>
      <c r="Q79" s="168"/>
    </row>
    <row r="80" spans="2:17" s="3" customFormat="1" ht="19.5" customHeight="1" thickBot="1">
      <c r="B80" s="214" t="s">
        <v>98</v>
      </c>
      <c r="C80" s="215"/>
      <c r="D80" s="216"/>
      <c r="E80" s="169" t="s">
        <v>36</v>
      </c>
      <c r="F80" s="170" t="s">
        <v>27</v>
      </c>
      <c r="G80" s="170" t="s">
        <v>28</v>
      </c>
      <c r="H80" s="170" t="s">
        <v>52</v>
      </c>
      <c r="I80" s="170" t="s">
        <v>53</v>
      </c>
      <c r="J80" s="170" t="s">
        <v>29</v>
      </c>
      <c r="K80" s="170" t="s">
        <v>30</v>
      </c>
      <c r="L80" s="170" t="s">
        <v>31</v>
      </c>
      <c r="M80" s="170" t="s">
        <v>32</v>
      </c>
      <c r="N80" s="170" t="s">
        <v>33</v>
      </c>
      <c r="O80" s="170" t="s">
        <v>34</v>
      </c>
      <c r="P80" s="171" t="s">
        <v>35</v>
      </c>
      <c r="Q80" s="172" t="s">
        <v>78</v>
      </c>
    </row>
    <row r="81" spans="2:17" s="3" customFormat="1" ht="19.5" customHeight="1">
      <c r="B81" s="217" t="s">
        <v>38</v>
      </c>
      <c r="C81" s="218"/>
      <c r="D81" s="219"/>
      <c r="E81" s="118">
        <v>1314788</v>
      </c>
      <c r="F81" s="119">
        <v>1314391</v>
      </c>
      <c r="G81" s="119">
        <v>1313780</v>
      </c>
      <c r="H81" s="119">
        <v>1313540</v>
      </c>
      <c r="I81" s="119">
        <v>1313372</v>
      </c>
      <c r="J81" s="119">
        <v>1312914</v>
      </c>
      <c r="K81" s="119">
        <v>1312735</v>
      </c>
      <c r="L81" s="119">
        <v>1312010</v>
      </c>
      <c r="M81" s="119">
        <v>1311355</v>
      </c>
      <c r="N81" s="119">
        <v>1310269</v>
      </c>
      <c r="O81" s="119">
        <v>1309676</v>
      </c>
      <c r="P81" s="173">
        <v>1304696</v>
      </c>
      <c r="Q81" s="174">
        <v>1312914</v>
      </c>
    </row>
    <row r="82" spans="2:17" s="3" customFormat="1" ht="19.5" customHeight="1">
      <c r="B82" s="220" t="s">
        <v>74</v>
      </c>
      <c r="C82" s="221"/>
      <c r="D82" s="222"/>
      <c r="E82" s="122">
        <v>37792.299999999996</v>
      </c>
      <c r="F82" s="123">
        <v>37994.90000000001</v>
      </c>
      <c r="G82" s="123">
        <v>35135.399999999994</v>
      </c>
      <c r="H82" s="123">
        <v>38623.299999999996</v>
      </c>
      <c r="I82" s="123">
        <v>41937</v>
      </c>
      <c r="J82" s="123">
        <v>36960.29999999998</v>
      </c>
      <c r="K82" s="123">
        <v>36870.7</v>
      </c>
      <c r="L82" s="123">
        <v>34168.80000000001</v>
      </c>
      <c r="M82" s="123">
        <v>35054.899999999994</v>
      </c>
      <c r="N82" s="123">
        <v>31824.400000000005</v>
      </c>
      <c r="O82" s="123">
        <v>26797.599999999995</v>
      </c>
      <c r="P82" s="175">
        <v>33253.100000000006</v>
      </c>
      <c r="Q82" s="164">
        <f>SUM(E82:P82)</f>
        <v>426412.69999999995</v>
      </c>
    </row>
    <row r="83" spans="2:17" s="3" customFormat="1" ht="19.5" customHeight="1">
      <c r="B83" s="126"/>
      <c r="C83" s="211" t="s">
        <v>75</v>
      </c>
      <c r="D83" s="212"/>
      <c r="E83" s="122">
        <v>25586.300000000003</v>
      </c>
      <c r="F83" s="123">
        <v>25719.799999999996</v>
      </c>
      <c r="G83" s="123">
        <v>23756.399999999998</v>
      </c>
      <c r="H83" s="123">
        <v>25746.499999999996</v>
      </c>
      <c r="I83" s="123">
        <v>29294.500000000004</v>
      </c>
      <c r="J83" s="123">
        <v>25090.999999999996</v>
      </c>
      <c r="K83" s="123">
        <v>24564.699999999997</v>
      </c>
      <c r="L83" s="123">
        <v>22957.100000000002</v>
      </c>
      <c r="M83" s="123">
        <v>23118.000000000007</v>
      </c>
      <c r="N83" s="123">
        <v>21507.500000000004</v>
      </c>
      <c r="O83" s="123">
        <v>17442.799999999996</v>
      </c>
      <c r="P83" s="175">
        <v>21791.199999999997</v>
      </c>
      <c r="Q83" s="164">
        <f>SUM(E83:P83)</f>
        <v>286575.80000000005</v>
      </c>
    </row>
    <row r="84" spans="2:17" s="3" customFormat="1" ht="19.5" customHeight="1">
      <c r="B84" s="126"/>
      <c r="C84" s="127"/>
      <c r="D84" s="128" t="s">
        <v>76</v>
      </c>
      <c r="E84" s="129">
        <v>21364.899999999998</v>
      </c>
      <c r="F84" s="130">
        <v>21690.499999999996</v>
      </c>
      <c r="G84" s="130">
        <v>20006.2</v>
      </c>
      <c r="H84" s="130">
        <v>21981.6</v>
      </c>
      <c r="I84" s="129">
        <v>24997.300000000003</v>
      </c>
      <c r="J84" s="130">
        <v>21312.59999999999</v>
      </c>
      <c r="K84" s="130">
        <v>21031.699999999997</v>
      </c>
      <c r="L84" s="130">
        <v>19233.999999999993</v>
      </c>
      <c r="M84" s="130">
        <v>19278.9</v>
      </c>
      <c r="N84" s="130">
        <v>17889.800000000003</v>
      </c>
      <c r="O84" s="130">
        <v>14350.900000000003</v>
      </c>
      <c r="P84" s="131">
        <v>18131.9</v>
      </c>
      <c r="Q84" s="132">
        <v>241270.3</v>
      </c>
    </row>
    <row r="85" spans="2:17" s="3" customFormat="1" ht="19.5" customHeight="1" thickBot="1">
      <c r="B85" s="126"/>
      <c r="C85" s="211" t="s">
        <v>77</v>
      </c>
      <c r="D85" s="213"/>
      <c r="E85" s="133">
        <v>12205.999999999996</v>
      </c>
      <c r="F85" s="134">
        <v>12275.100000000002</v>
      </c>
      <c r="G85" s="134">
        <v>11378.999999999995</v>
      </c>
      <c r="H85" s="134">
        <v>12876.800000000001</v>
      </c>
      <c r="I85" s="134">
        <v>12642.500000000007</v>
      </c>
      <c r="J85" s="134">
        <v>11869.300000000001</v>
      </c>
      <c r="K85" s="134">
        <v>12306.000000000004</v>
      </c>
      <c r="L85" s="134">
        <v>11211.699999999999</v>
      </c>
      <c r="M85" s="134">
        <v>11936.899999999996</v>
      </c>
      <c r="N85" s="134">
        <v>10316.900000000001</v>
      </c>
      <c r="O85" s="134">
        <v>9354.8</v>
      </c>
      <c r="P85" s="176">
        <v>11461.900000000003</v>
      </c>
      <c r="Q85" s="165">
        <f>SUM(E85:P85)</f>
        <v>139836.9</v>
      </c>
    </row>
    <row r="86" spans="2:17" s="3" customFormat="1" ht="19.5" customHeight="1">
      <c r="B86" s="232" t="s">
        <v>56</v>
      </c>
      <c r="C86" s="233"/>
      <c r="D86" s="234"/>
      <c r="E86" s="118">
        <v>958.1341884268286</v>
      </c>
      <c r="F86" s="119">
        <v>932.4789468916565</v>
      </c>
      <c r="G86" s="119">
        <v>891.4582350165172</v>
      </c>
      <c r="H86" s="119">
        <v>948.5153883595524</v>
      </c>
      <c r="I86" s="119">
        <v>1030.0253481975428</v>
      </c>
      <c r="J86" s="119">
        <v>938.3782943894264</v>
      </c>
      <c r="K86" s="119">
        <v>906.0300969767993</v>
      </c>
      <c r="L86" s="119">
        <v>868.1031394577789</v>
      </c>
      <c r="M86" s="119">
        <v>862.3166311231142</v>
      </c>
      <c r="N86" s="119">
        <v>783.4983109476733</v>
      </c>
      <c r="O86" s="119">
        <v>730.7587089151383</v>
      </c>
      <c r="P86" s="173">
        <v>822.1690303038337</v>
      </c>
      <c r="Q86" s="163">
        <v>889.8175909486375</v>
      </c>
    </row>
    <row r="87" spans="2:17" s="3" customFormat="1" ht="19.5" customHeight="1">
      <c r="B87" s="126"/>
      <c r="C87" s="207" t="s">
        <v>57</v>
      </c>
      <c r="D87" s="208"/>
      <c r="E87" s="141">
        <v>648.6799899806407</v>
      </c>
      <c r="F87" s="142">
        <v>631.2208222225619</v>
      </c>
      <c r="G87" s="142">
        <v>602.7493187596098</v>
      </c>
      <c r="H87" s="142">
        <v>632.2854713708878</v>
      </c>
      <c r="I87" s="142">
        <v>719.509682685288</v>
      </c>
      <c r="J87" s="142">
        <v>637.0308083139234</v>
      </c>
      <c r="K87" s="142">
        <v>603.6326276204678</v>
      </c>
      <c r="L87" s="142">
        <v>583.2552089287939</v>
      </c>
      <c r="M87" s="142">
        <v>568.6804377791454</v>
      </c>
      <c r="N87" s="142">
        <v>529.502203425896</v>
      </c>
      <c r="O87" s="142">
        <v>475.6574472290419</v>
      </c>
      <c r="P87" s="177">
        <v>538.7783326413746</v>
      </c>
      <c r="Q87" s="164">
        <v>598.012648263475</v>
      </c>
    </row>
    <row r="88" spans="2:17" s="3" customFormat="1" ht="19.5" customHeight="1">
      <c r="B88" s="126"/>
      <c r="C88" s="127"/>
      <c r="D88" s="144" t="s">
        <v>71</v>
      </c>
      <c r="E88" s="145">
        <v>541.6563988516273</v>
      </c>
      <c r="F88" s="146">
        <v>532.3328814539179</v>
      </c>
      <c r="G88" s="146">
        <v>507.5989384321068</v>
      </c>
      <c r="H88" s="146">
        <v>539.8266295413476</v>
      </c>
      <c r="I88" s="146">
        <v>613.9650579797897</v>
      </c>
      <c r="J88" s="146">
        <v>541.1017020155164</v>
      </c>
      <c r="K88" s="146">
        <v>516.8156067171752</v>
      </c>
      <c r="L88" s="146">
        <v>488.66497460639255</v>
      </c>
      <c r="M88" s="146">
        <v>474.0055334944094</v>
      </c>
      <c r="N88" s="146">
        <v>440.43652301981143</v>
      </c>
      <c r="O88" s="146">
        <v>391.3427006810409</v>
      </c>
      <c r="P88" s="147">
        <v>448.30366614138467</v>
      </c>
      <c r="Q88" s="132">
        <v>503.4713016602346</v>
      </c>
    </row>
    <row r="89" spans="2:17" s="3" customFormat="1" ht="19.5" customHeight="1" thickBot="1">
      <c r="B89" s="148"/>
      <c r="C89" s="209" t="s">
        <v>58</v>
      </c>
      <c r="D89" s="210"/>
      <c r="E89" s="133">
        <v>309.45419844618795</v>
      </c>
      <c r="F89" s="134">
        <v>301.25812466909434</v>
      </c>
      <c r="G89" s="134">
        <v>288.7089162569074</v>
      </c>
      <c r="H89" s="134">
        <v>316.22991698866446</v>
      </c>
      <c r="I89" s="134">
        <v>310.51566551225517</v>
      </c>
      <c r="J89" s="134">
        <v>301.3474860755033</v>
      </c>
      <c r="K89" s="134">
        <v>302.3974693563316</v>
      </c>
      <c r="L89" s="134">
        <v>284.84793052898476</v>
      </c>
      <c r="M89" s="134">
        <v>293.63619334396907</v>
      </c>
      <c r="N89" s="134">
        <v>253.99610752177733</v>
      </c>
      <c r="O89" s="134">
        <v>255.1012616860964</v>
      </c>
      <c r="P89" s="176">
        <v>283.3906976624589</v>
      </c>
      <c r="Q89" s="165">
        <v>291.80494268516287</v>
      </c>
    </row>
    <row r="90" spans="2:17" ht="13.5">
      <c r="B90" s="167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8"/>
    </row>
    <row r="91" spans="5:17" ht="6.75" customHeight="1">
      <c r="E91" s="5"/>
      <c r="F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5:17" ht="6.75" customHeight="1"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2:17" s="3" customFormat="1" ht="19.5" customHeight="1">
      <c r="B93" s="62" t="s">
        <v>50</v>
      </c>
      <c r="C93" s="62"/>
      <c r="D93" s="27"/>
      <c r="E93" s="28"/>
      <c r="F93" s="28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30"/>
    </row>
    <row r="94" spans="2:17" s="3" customFormat="1" ht="19.5" customHeight="1">
      <c r="B94" s="25" t="s">
        <v>48</v>
      </c>
      <c r="C94" s="25"/>
      <c r="D94" s="24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</row>
    <row r="95" spans="2:17" s="3" customFormat="1" ht="35.25" customHeight="1">
      <c r="B95" s="205" t="s">
        <v>49</v>
      </c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05"/>
      <c r="O95" s="205"/>
      <c r="P95" s="205"/>
      <c r="Q95" s="205"/>
    </row>
  </sheetData>
  <sheetProtection/>
  <mergeCells count="66">
    <mergeCell ref="C10:D10"/>
    <mergeCell ref="C12:D12"/>
    <mergeCell ref="B3:D3"/>
    <mergeCell ref="B4:D4"/>
    <mergeCell ref="B5:D5"/>
    <mergeCell ref="C6:D6"/>
    <mergeCell ref="C8:D8"/>
    <mergeCell ref="B9:D9"/>
    <mergeCell ref="C21:D21"/>
    <mergeCell ref="C23:D23"/>
    <mergeCell ref="B14:D14"/>
    <mergeCell ref="B15:D15"/>
    <mergeCell ref="B16:D16"/>
    <mergeCell ref="C17:D17"/>
    <mergeCell ref="C19:D19"/>
    <mergeCell ref="B20:D20"/>
    <mergeCell ref="B25:D25"/>
    <mergeCell ref="B26:D26"/>
    <mergeCell ref="B27:D27"/>
    <mergeCell ref="B31:D31"/>
    <mergeCell ref="B59:D59"/>
    <mergeCell ref="B60:D60"/>
    <mergeCell ref="B49:D49"/>
    <mergeCell ref="B53:D53"/>
    <mergeCell ref="B58:D58"/>
    <mergeCell ref="B42:D42"/>
    <mergeCell ref="B95:Q95"/>
    <mergeCell ref="B1:Q1"/>
    <mergeCell ref="B86:D86"/>
    <mergeCell ref="B69:D69"/>
    <mergeCell ref="B70:D70"/>
    <mergeCell ref="B71:D71"/>
    <mergeCell ref="B75:D75"/>
    <mergeCell ref="B47:D47"/>
    <mergeCell ref="B64:D64"/>
    <mergeCell ref="C28:D28"/>
    <mergeCell ref="C30:D30"/>
    <mergeCell ref="C32:D32"/>
    <mergeCell ref="C34:D34"/>
    <mergeCell ref="C39:D39"/>
    <mergeCell ref="C41:D41"/>
    <mergeCell ref="B36:D36"/>
    <mergeCell ref="B38:D38"/>
    <mergeCell ref="B37:D37"/>
    <mergeCell ref="C43:D43"/>
    <mergeCell ref="C45:D45"/>
    <mergeCell ref="C50:D50"/>
    <mergeCell ref="C52:D52"/>
    <mergeCell ref="C54:D54"/>
    <mergeCell ref="C56:D56"/>
    <mergeCell ref="B48:D48"/>
    <mergeCell ref="C61:D61"/>
    <mergeCell ref="C63:D63"/>
    <mergeCell ref="C65:D65"/>
    <mergeCell ref="C67:D67"/>
    <mergeCell ref="C72:D72"/>
    <mergeCell ref="C74:D74"/>
    <mergeCell ref="C76:D76"/>
    <mergeCell ref="C78:D78"/>
    <mergeCell ref="C83:D83"/>
    <mergeCell ref="C85:D85"/>
    <mergeCell ref="C87:D87"/>
    <mergeCell ref="C89:D89"/>
    <mergeCell ref="B80:D80"/>
    <mergeCell ref="B81:D81"/>
    <mergeCell ref="B82:D82"/>
  </mergeCells>
  <printOptions horizontalCentered="1"/>
  <pageMargins left="0.1968503937007874" right="0.1968503937007874" top="0.984251968503937" bottom="0.7874015748031497" header="0.5118110236220472" footer="0.5118110236220472"/>
  <pageSetup fitToHeight="1" fitToWidth="1" horizontalDpi="600" verticalDpi="600" orientation="portrait" paperSize="9" scale="63" r:id="rId1"/>
  <headerFooter alignWithMargins="0">
    <oddHeader>&amp;R資料1-2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I58"/>
  <sheetViews>
    <sheetView view="pageBreakPreview" zoomScale="80" zoomScaleNormal="90" zoomScaleSheetLayoutView="80" workbookViewId="0" topLeftCell="CO1">
      <selection activeCell="CT9" sqref="CT9"/>
    </sheetView>
  </sheetViews>
  <sheetFormatPr defaultColWidth="9.00390625" defaultRowHeight="13.5"/>
  <cols>
    <col min="1" max="1" width="3.75390625" style="6" customWidth="1"/>
    <col min="2" max="2" width="11.625" style="7" customWidth="1"/>
    <col min="3" max="3" width="9.875" style="8" customWidth="1"/>
    <col min="4" max="4" width="9.00390625" style="1" customWidth="1"/>
    <col min="5" max="5" width="9.875" style="8" customWidth="1"/>
    <col min="6" max="6" width="9.00390625" style="1" customWidth="1"/>
    <col min="7" max="7" width="9.875" style="8" customWidth="1"/>
    <col min="8" max="8" width="9.00390625" style="1" customWidth="1"/>
    <col min="9" max="9" width="9.875" style="8" customWidth="1"/>
    <col min="10" max="10" width="9.00390625" style="1" customWidth="1"/>
    <col min="11" max="11" width="9.875" style="8" customWidth="1"/>
    <col min="12" max="12" width="9.00390625" style="1" hidden="1" customWidth="1"/>
    <col min="13" max="13" width="9.875" style="8" hidden="1" customWidth="1"/>
    <col min="14" max="14" width="9.00390625" style="1" hidden="1" customWidth="1"/>
    <col min="15" max="15" width="9.875" style="8" hidden="1" customWidth="1"/>
    <col min="16" max="16" width="9.00390625" style="1" hidden="1" customWidth="1"/>
    <col min="17" max="17" width="9.875" style="8" hidden="1" customWidth="1"/>
    <col min="18" max="18" width="9.875" style="8" customWidth="1"/>
    <col min="19" max="19" width="9.00390625" style="1" customWidth="1"/>
    <col min="20" max="20" width="9.875" style="8" customWidth="1"/>
    <col min="21" max="21" width="9.00390625" style="1" customWidth="1"/>
    <col min="22" max="22" width="9.875" style="8" customWidth="1"/>
    <col min="23" max="23" width="9.00390625" style="1" customWidth="1"/>
    <col min="24" max="24" width="9.875" style="8" customWidth="1"/>
    <col min="25" max="25" width="9.00390625" style="1" customWidth="1"/>
    <col min="26" max="26" width="9.875" style="8" customWidth="1"/>
    <col min="27" max="27" width="9.00390625" style="1" hidden="1" customWidth="1"/>
    <col min="28" max="28" width="9.875" style="8" hidden="1" customWidth="1"/>
    <col min="29" max="29" width="9.00390625" style="1" hidden="1" customWidth="1"/>
    <col min="30" max="30" width="9.875" style="8" hidden="1" customWidth="1"/>
    <col min="31" max="31" width="9.00390625" style="1" hidden="1" customWidth="1"/>
    <col min="32" max="32" width="9.875" style="8" hidden="1" customWidth="1"/>
    <col min="33" max="33" width="9.875" style="8" customWidth="1"/>
    <col min="34" max="34" width="9.00390625" style="1" customWidth="1"/>
    <col min="35" max="35" width="9.875" style="8" customWidth="1"/>
    <col min="36" max="36" width="9.00390625" style="1" customWidth="1"/>
    <col min="37" max="37" width="9.875" style="8" customWidth="1"/>
    <col min="38" max="38" width="9.00390625" style="1" customWidth="1"/>
    <col min="39" max="39" width="9.875" style="8" customWidth="1"/>
    <col min="40" max="40" width="9.00390625" style="1" customWidth="1"/>
    <col min="41" max="41" width="9.875" style="8" customWidth="1"/>
    <col min="42" max="42" width="9.00390625" style="1" hidden="1" customWidth="1"/>
    <col min="43" max="43" width="9.875" style="8" hidden="1" customWidth="1"/>
    <col min="44" max="44" width="9.00390625" style="1" hidden="1" customWidth="1"/>
    <col min="45" max="45" width="9.875" style="8" hidden="1" customWidth="1"/>
    <col min="46" max="46" width="9.00390625" style="1" hidden="1" customWidth="1"/>
    <col min="47" max="47" width="9.875" style="8" hidden="1" customWidth="1"/>
    <col min="48" max="48" width="9.875" style="8" customWidth="1"/>
    <col min="49" max="49" width="9.00390625" style="1" customWidth="1"/>
    <col min="50" max="50" width="9.875" style="8" customWidth="1"/>
    <col min="51" max="51" width="9.00390625" style="1" customWidth="1"/>
    <col min="52" max="52" width="9.875" style="8" customWidth="1"/>
    <col min="53" max="53" width="9.00390625" style="1" customWidth="1"/>
    <col min="54" max="54" width="9.875" style="8" customWidth="1"/>
    <col min="55" max="55" width="9.00390625" style="1" customWidth="1"/>
    <col min="56" max="56" width="9.875" style="8" customWidth="1"/>
    <col min="57" max="57" width="9.00390625" style="1" hidden="1" customWidth="1"/>
    <col min="58" max="58" width="9.875" style="8" hidden="1" customWidth="1"/>
    <col min="59" max="59" width="9.00390625" style="1" hidden="1" customWidth="1"/>
    <col min="60" max="60" width="9.875" style="8" hidden="1" customWidth="1"/>
    <col min="61" max="61" width="9.00390625" style="1" hidden="1" customWidth="1"/>
    <col min="62" max="62" width="9.875" style="8" hidden="1" customWidth="1"/>
    <col min="63" max="63" width="9.875" style="8" customWidth="1"/>
    <col min="64" max="64" width="9.00390625" style="1" customWidth="1"/>
    <col min="65" max="65" width="9.875" style="8" customWidth="1"/>
    <col min="66" max="66" width="9.00390625" style="1" customWidth="1"/>
    <col min="67" max="67" width="9.875" style="8" customWidth="1"/>
    <col min="68" max="68" width="9.00390625" style="1" customWidth="1"/>
    <col min="69" max="69" width="9.875" style="8" customWidth="1"/>
    <col min="70" max="70" width="9.00390625" style="1" customWidth="1"/>
    <col min="71" max="71" width="9.875" style="8" customWidth="1"/>
    <col min="72" max="72" width="9.00390625" style="1" hidden="1" customWidth="1"/>
    <col min="73" max="73" width="9.875" style="8" hidden="1" customWidth="1"/>
    <col min="74" max="74" width="9.00390625" style="1" hidden="1" customWidth="1"/>
    <col min="75" max="75" width="9.875" style="8" hidden="1" customWidth="1"/>
    <col min="76" max="76" width="9.00390625" style="1" hidden="1" customWidth="1"/>
    <col min="77" max="77" width="9.875" style="8" hidden="1" customWidth="1"/>
    <col min="78" max="78" width="9.875" style="8" customWidth="1"/>
    <col min="79" max="79" width="9.00390625" style="1" customWidth="1"/>
    <col min="80" max="80" width="9.875" style="8" customWidth="1"/>
    <col min="81" max="81" width="9.00390625" style="1" customWidth="1"/>
    <col min="82" max="82" width="9.875" style="8" customWidth="1"/>
    <col min="83" max="83" width="9.00390625" style="1" customWidth="1"/>
    <col min="84" max="84" width="9.875" style="8" customWidth="1"/>
    <col min="85" max="85" width="9.00390625" style="1" customWidth="1"/>
    <col min="86" max="86" width="9.875" style="8" customWidth="1"/>
    <col min="87" max="87" width="9.00390625" style="1" hidden="1" customWidth="1"/>
    <col min="88" max="88" width="9.875" style="8" hidden="1" customWidth="1"/>
    <col min="89" max="89" width="9.00390625" style="1" hidden="1" customWidth="1"/>
    <col min="90" max="90" width="9.875" style="8" hidden="1" customWidth="1"/>
    <col min="91" max="91" width="9.00390625" style="1" hidden="1" customWidth="1"/>
    <col min="92" max="92" width="9.875" style="8" hidden="1" customWidth="1"/>
    <col min="93" max="93" width="9.875" style="8" customWidth="1"/>
    <col min="94" max="94" width="9.00390625" style="1" customWidth="1"/>
    <col min="95" max="95" width="9.875" style="8" customWidth="1"/>
    <col min="96" max="96" width="9.00390625" style="1" customWidth="1"/>
    <col min="97" max="97" width="9.875" style="8" customWidth="1"/>
    <col min="98" max="98" width="9.00390625" style="1" customWidth="1"/>
    <col min="99" max="99" width="9.875" style="8" customWidth="1"/>
    <col min="100" max="100" width="9.00390625" style="1" customWidth="1"/>
    <col min="101" max="101" width="9.875" style="8" customWidth="1"/>
    <col min="102" max="102" width="9.00390625" style="1" hidden="1" customWidth="1"/>
    <col min="103" max="103" width="9.875" style="8" hidden="1" customWidth="1"/>
    <col min="104" max="104" width="9.00390625" style="1" hidden="1" customWidth="1"/>
    <col min="105" max="105" width="9.875" style="8" hidden="1" customWidth="1"/>
    <col min="106" max="106" width="9.00390625" style="1" hidden="1" customWidth="1"/>
    <col min="107" max="107" width="9.875" style="8" hidden="1" customWidth="1"/>
    <col min="108" max="108" width="9.875" style="8" customWidth="1"/>
    <col min="109" max="109" width="9.00390625" style="1" customWidth="1"/>
    <col min="110" max="110" width="9.875" style="8" customWidth="1"/>
    <col min="111" max="111" width="9.00390625" style="1" customWidth="1"/>
    <col min="112" max="112" width="9.875" style="8" customWidth="1"/>
    <col min="113" max="113" width="9.00390625" style="1" customWidth="1"/>
    <col min="114" max="114" width="9.875" style="8" customWidth="1"/>
    <col min="115" max="115" width="9.00390625" style="1" customWidth="1"/>
    <col min="116" max="116" width="9.875" style="8" customWidth="1"/>
    <col min="117" max="117" width="9.00390625" style="1" hidden="1" customWidth="1"/>
    <col min="118" max="118" width="9.875" style="8" hidden="1" customWidth="1"/>
    <col min="119" max="119" width="9.00390625" style="1" hidden="1" customWidth="1"/>
    <col min="120" max="120" width="9.875" style="8" hidden="1" customWidth="1"/>
    <col min="121" max="121" width="9.00390625" style="1" hidden="1" customWidth="1"/>
    <col min="122" max="122" width="9.875" style="8" hidden="1" customWidth="1"/>
    <col min="123" max="123" width="9.875" style="8" bestFit="1" customWidth="1"/>
    <col min="124" max="124" width="9.00390625" style="1" customWidth="1"/>
    <col min="125" max="125" width="9.875" style="8" bestFit="1" customWidth="1"/>
    <col min="126" max="126" width="9.00390625" style="1" customWidth="1"/>
    <col min="127" max="127" width="9.875" style="8" bestFit="1" customWidth="1"/>
    <col min="128" max="128" width="9.00390625" style="1" customWidth="1"/>
    <col min="129" max="129" width="9.875" style="8" bestFit="1" customWidth="1"/>
    <col min="130" max="130" width="9.00390625" style="1" customWidth="1"/>
    <col min="131" max="131" width="9.875" style="8" bestFit="1" customWidth="1"/>
    <col min="132" max="132" width="0" style="1" hidden="1" customWidth="1"/>
    <col min="133" max="133" width="9.875" style="8" hidden="1" customWidth="1"/>
    <col min="134" max="134" width="0" style="1" hidden="1" customWidth="1"/>
    <col min="135" max="135" width="9.875" style="8" hidden="1" customWidth="1"/>
    <col min="136" max="136" width="0" style="1" hidden="1" customWidth="1"/>
    <col min="137" max="137" width="9.875" style="8" hidden="1" customWidth="1"/>
    <col min="138" max="138" width="11.625" style="7" customWidth="1"/>
    <col min="139" max="139" width="3.75390625" style="6" customWidth="1"/>
    <col min="140" max="16384" width="9.00390625" style="1" customWidth="1"/>
  </cols>
  <sheetData>
    <row r="1" spans="1:139" s="204" customFormat="1" ht="32.25" customHeight="1">
      <c r="A1" s="273" t="s">
        <v>43</v>
      </c>
      <c r="B1" s="274"/>
      <c r="C1" s="281" t="s">
        <v>114</v>
      </c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3" t="s">
        <v>115</v>
      </c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67" t="s">
        <v>116</v>
      </c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79" t="s">
        <v>117</v>
      </c>
      <c r="AW1" s="280"/>
      <c r="AX1" s="280"/>
      <c r="AY1" s="280"/>
      <c r="AZ1" s="280"/>
      <c r="BA1" s="280"/>
      <c r="BB1" s="280"/>
      <c r="BC1" s="280"/>
      <c r="BD1" s="280"/>
      <c r="BE1" s="280"/>
      <c r="BF1" s="280"/>
      <c r="BG1" s="280"/>
      <c r="BH1" s="280"/>
      <c r="BI1" s="280"/>
      <c r="BJ1" s="280"/>
      <c r="BK1" s="263" t="s">
        <v>118</v>
      </c>
      <c r="BL1" s="264"/>
      <c r="BM1" s="264"/>
      <c r="BN1" s="264"/>
      <c r="BO1" s="264"/>
      <c r="BP1" s="264"/>
      <c r="BQ1" s="264"/>
      <c r="BR1" s="264"/>
      <c r="BS1" s="264"/>
      <c r="BT1" s="264"/>
      <c r="BU1" s="264"/>
      <c r="BV1" s="264"/>
      <c r="BW1" s="264"/>
      <c r="BX1" s="264"/>
      <c r="BY1" s="264"/>
      <c r="BZ1" s="265" t="s">
        <v>112</v>
      </c>
      <c r="CA1" s="266"/>
      <c r="CB1" s="266"/>
      <c r="CC1" s="266"/>
      <c r="CD1" s="266"/>
      <c r="CE1" s="266"/>
      <c r="CF1" s="266"/>
      <c r="CG1" s="266"/>
      <c r="CH1" s="266"/>
      <c r="CI1" s="266"/>
      <c r="CJ1" s="266"/>
      <c r="CK1" s="266"/>
      <c r="CL1" s="266"/>
      <c r="CM1" s="266"/>
      <c r="CN1" s="266"/>
      <c r="CO1" s="267" t="s">
        <v>113</v>
      </c>
      <c r="CP1" s="268"/>
      <c r="CQ1" s="268"/>
      <c r="CR1" s="268"/>
      <c r="CS1" s="268"/>
      <c r="CT1" s="268"/>
      <c r="CU1" s="268"/>
      <c r="CV1" s="268"/>
      <c r="CW1" s="268"/>
      <c r="CX1" s="268"/>
      <c r="CY1" s="268"/>
      <c r="CZ1" s="268"/>
      <c r="DA1" s="268"/>
      <c r="DB1" s="268"/>
      <c r="DC1" s="268"/>
      <c r="DD1" s="279" t="s">
        <v>100</v>
      </c>
      <c r="DE1" s="280"/>
      <c r="DF1" s="280"/>
      <c r="DG1" s="280"/>
      <c r="DH1" s="280"/>
      <c r="DI1" s="280"/>
      <c r="DJ1" s="280"/>
      <c r="DK1" s="280"/>
      <c r="DL1" s="280"/>
      <c r="DM1" s="280"/>
      <c r="DN1" s="280"/>
      <c r="DO1" s="280"/>
      <c r="DP1" s="280"/>
      <c r="DQ1" s="280"/>
      <c r="DR1" s="280"/>
      <c r="DS1" s="277" t="s">
        <v>69</v>
      </c>
      <c r="DT1" s="278"/>
      <c r="DU1" s="278"/>
      <c r="DV1" s="278"/>
      <c r="DW1" s="278"/>
      <c r="DX1" s="278"/>
      <c r="DY1" s="278"/>
      <c r="DZ1" s="278"/>
      <c r="EA1" s="278"/>
      <c r="EB1" s="278"/>
      <c r="EC1" s="278"/>
      <c r="ED1" s="278"/>
      <c r="EE1" s="278"/>
      <c r="EF1" s="278"/>
      <c r="EG1" s="278"/>
      <c r="EH1" s="269"/>
      <c r="EI1" s="269"/>
    </row>
    <row r="2" spans="1:139" s="22" customFormat="1" ht="19.5" customHeight="1" thickBot="1">
      <c r="A2" s="275"/>
      <c r="B2" s="276"/>
      <c r="C2" s="57" t="s">
        <v>99</v>
      </c>
      <c r="D2" s="58" t="s">
        <v>42</v>
      </c>
      <c r="E2" s="60" t="s">
        <v>79</v>
      </c>
      <c r="F2" s="61" t="s">
        <v>42</v>
      </c>
      <c r="G2" s="59" t="s">
        <v>72</v>
      </c>
      <c r="H2" s="61" t="s">
        <v>42</v>
      </c>
      <c r="I2" s="59" t="s">
        <v>68</v>
      </c>
      <c r="J2" s="58" t="s">
        <v>42</v>
      </c>
      <c r="K2" s="60" t="s">
        <v>65</v>
      </c>
      <c r="L2" s="58" t="s">
        <v>42</v>
      </c>
      <c r="M2" s="59" t="s">
        <v>59</v>
      </c>
      <c r="N2" s="58" t="s">
        <v>42</v>
      </c>
      <c r="O2" s="59" t="s">
        <v>54</v>
      </c>
      <c r="P2" s="58" t="s">
        <v>42</v>
      </c>
      <c r="Q2" s="59" t="s">
        <v>51</v>
      </c>
      <c r="R2" s="57" t="s">
        <v>99</v>
      </c>
      <c r="S2" s="58" t="s">
        <v>42</v>
      </c>
      <c r="T2" s="60" t="s">
        <v>79</v>
      </c>
      <c r="U2" s="58" t="s">
        <v>42</v>
      </c>
      <c r="V2" s="60" t="s">
        <v>73</v>
      </c>
      <c r="W2" s="58" t="s">
        <v>42</v>
      </c>
      <c r="X2" s="60" t="s">
        <v>68</v>
      </c>
      <c r="Y2" s="58" t="s">
        <v>42</v>
      </c>
      <c r="Z2" s="60" t="s">
        <v>65</v>
      </c>
      <c r="AA2" s="58" t="s">
        <v>42</v>
      </c>
      <c r="AB2" s="60" t="s">
        <v>60</v>
      </c>
      <c r="AC2" s="58" t="s">
        <v>42</v>
      </c>
      <c r="AD2" s="60" t="s">
        <v>54</v>
      </c>
      <c r="AE2" s="61" t="s">
        <v>42</v>
      </c>
      <c r="AF2" s="59" t="s">
        <v>51</v>
      </c>
      <c r="AG2" s="57" t="s">
        <v>99</v>
      </c>
      <c r="AH2" s="58" t="s">
        <v>42</v>
      </c>
      <c r="AI2" s="60" t="s">
        <v>79</v>
      </c>
      <c r="AJ2" s="58" t="s">
        <v>42</v>
      </c>
      <c r="AK2" s="60" t="s">
        <v>73</v>
      </c>
      <c r="AL2" s="58" t="s">
        <v>42</v>
      </c>
      <c r="AM2" s="60" t="s">
        <v>68</v>
      </c>
      <c r="AN2" s="58" t="s">
        <v>42</v>
      </c>
      <c r="AO2" s="60" t="s">
        <v>65</v>
      </c>
      <c r="AP2" s="58" t="s">
        <v>42</v>
      </c>
      <c r="AQ2" s="60" t="s">
        <v>60</v>
      </c>
      <c r="AR2" s="58" t="s">
        <v>42</v>
      </c>
      <c r="AS2" s="60" t="s">
        <v>54</v>
      </c>
      <c r="AT2" s="61" t="s">
        <v>42</v>
      </c>
      <c r="AU2" s="59" t="s">
        <v>51</v>
      </c>
      <c r="AV2" s="57" t="s">
        <v>99</v>
      </c>
      <c r="AW2" s="58" t="s">
        <v>42</v>
      </c>
      <c r="AX2" s="60" t="s">
        <v>79</v>
      </c>
      <c r="AY2" s="58" t="s">
        <v>42</v>
      </c>
      <c r="AZ2" s="60" t="s">
        <v>73</v>
      </c>
      <c r="BA2" s="58" t="s">
        <v>42</v>
      </c>
      <c r="BB2" s="60" t="s">
        <v>68</v>
      </c>
      <c r="BC2" s="58" t="s">
        <v>42</v>
      </c>
      <c r="BD2" s="60" t="s">
        <v>65</v>
      </c>
      <c r="BE2" s="58" t="s">
        <v>42</v>
      </c>
      <c r="BF2" s="60" t="s">
        <v>59</v>
      </c>
      <c r="BG2" s="58" t="s">
        <v>42</v>
      </c>
      <c r="BH2" s="59" t="s">
        <v>54</v>
      </c>
      <c r="BI2" s="58" t="s">
        <v>42</v>
      </c>
      <c r="BJ2" s="59" t="s">
        <v>51</v>
      </c>
      <c r="BK2" s="57" t="s">
        <v>99</v>
      </c>
      <c r="BL2" s="58" t="s">
        <v>42</v>
      </c>
      <c r="BM2" s="60" t="s">
        <v>79</v>
      </c>
      <c r="BN2" s="58" t="s">
        <v>42</v>
      </c>
      <c r="BO2" s="60" t="s">
        <v>73</v>
      </c>
      <c r="BP2" s="58" t="s">
        <v>42</v>
      </c>
      <c r="BQ2" s="60" t="s">
        <v>68</v>
      </c>
      <c r="BR2" s="58" t="s">
        <v>42</v>
      </c>
      <c r="BS2" s="60" t="s">
        <v>65</v>
      </c>
      <c r="BT2" s="58" t="s">
        <v>42</v>
      </c>
      <c r="BU2" s="60" t="s">
        <v>60</v>
      </c>
      <c r="BV2" s="58" t="s">
        <v>42</v>
      </c>
      <c r="BW2" s="60" t="s">
        <v>54</v>
      </c>
      <c r="BX2" s="61" t="s">
        <v>42</v>
      </c>
      <c r="BY2" s="59" t="s">
        <v>51</v>
      </c>
      <c r="BZ2" s="57" t="s">
        <v>99</v>
      </c>
      <c r="CA2" s="58" t="s">
        <v>42</v>
      </c>
      <c r="CB2" s="60" t="s">
        <v>79</v>
      </c>
      <c r="CC2" s="58" t="s">
        <v>42</v>
      </c>
      <c r="CD2" s="60" t="s">
        <v>73</v>
      </c>
      <c r="CE2" s="58" t="s">
        <v>42</v>
      </c>
      <c r="CF2" s="60" t="s">
        <v>68</v>
      </c>
      <c r="CG2" s="58" t="s">
        <v>42</v>
      </c>
      <c r="CH2" s="60" t="s">
        <v>65</v>
      </c>
      <c r="CI2" s="58" t="s">
        <v>42</v>
      </c>
      <c r="CJ2" s="60" t="s">
        <v>60</v>
      </c>
      <c r="CK2" s="58" t="s">
        <v>42</v>
      </c>
      <c r="CL2" s="60" t="s">
        <v>54</v>
      </c>
      <c r="CM2" s="61" t="s">
        <v>42</v>
      </c>
      <c r="CN2" s="59" t="s">
        <v>51</v>
      </c>
      <c r="CO2" s="57" t="s">
        <v>99</v>
      </c>
      <c r="CP2" s="58" t="s">
        <v>42</v>
      </c>
      <c r="CQ2" s="60" t="s">
        <v>79</v>
      </c>
      <c r="CR2" s="58" t="s">
        <v>42</v>
      </c>
      <c r="CS2" s="60" t="s">
        <v>73</v>
      </c>
      <c r="CT2" s="58" t="s">
        <v>42</v>
      </c>
      <c r="CU2" s="60" t="s">
        <v>68</v>
      </c>
      <c r="CV2" s="58" t="s">
        <v>42</v>
      </c>
      <c r="CW2" s="60" t="s">
        <v>65</v>
      </c>
      <c r="CX2" s="58" t="s">
        <v>42</v>
      </c>
      <c r="CY2" s="60" t="s">
        <v>60</v>
      </c>
      <c r="CZ2" s="58" t="s">
        <v>42</v>
      </c>
      <c r="DA2" s="60" t="s">
        <v>54</v>
      </c>
      <c r="DB2" s="61" t="s">
        <v>42</v>
      </c>
      <c r="DC2" s="59" t="s">
        <v>51</v>
      </c>
      <c r="DD2" s="57" t="s">
        <v>99</v>
      </c>
      <c r="DE2" s="58" t="s">
        <v>42</v>
      </c>
      <c r="DF2" s="60" t="s">
        <v>79</v>
      </c>
      <c r="DG2" s="58" t="s">
        <v>42</v>
      </c>
      <c r="DH2" s="60" t="s">
        <v>73</v>
      </c>
      <c r="DI2" s="58" t="s">
        <v>42</v>
      </c>
      <c r="DJ2" s="60" t="s">
        <v>68</v>
      </c>
      <c r="DK2" s="58" t="s">
        <v>42</v>
      </c>
      <c r="DL2" s="60" t="s">
        <v>65</v>
      </c>
      <c r="DM2" s="58" t="s">
        <v>42</v>
      </c>
      <c r="DN2" s="60" t="s">
        <v>59</v>
      </c>
      <c r="DO2" s="58" t="s">
        <v>42</v>
      </c>
      <c r="DP2" s="60" t="s">
        <v>54</v>
      </c>
      <c r="DQ2" s="61" t="s">
        <v>42</v>
      </c>
      <c r="DR2" s="59" t="s">
        <v>51</v>
      </c>
      <c r="DS2" s="57" t="s">
        <v>99</v>
      </c>
      <c r="DT2" s="58" t="s">
        <v>42</v>
      </c>
      <c r="DU2" s="60" t="s">
        <v>79</v>
      </c>
      <c r="DV2" s="58" t="s">
        <v>42</v>
      </c>
      <c r="DW2" s="60" t="s">
        <v>73</v>
      </c>
      <c r="DX2" s="58" t="s">
        <v>42</v>
      </c>
      <c r="DY2" s="60" t="s">
        <v>68</v>
      </c>
      <c r="DZ2" s="58" t="s">
        <v>42</v>
      </c>
      <c r="EA2" s="60" t="s">
        <v>65</v>
      </c>
      <c r="EB2" s="58" t="s">
        <v>42</v>
      </c>
      <c r="EC2" s="60" t="s">
        <v>60</v>
      </c>
      <c r="ED2" s="58" t="s">
        <v>42</v>
      </c>
      <c r="EE2" s="60" t="s">
        <v>54</v>
      </c>
      <c r="EF2" s="61" t="s">
        <v>42</v>
      </c>
      <c r="EG2" s="59" t="s">
        <v>51</v>
      </c>
      <c r="EH2" s="270"/>
      <c r="EI2" s="270"/>
    </row>
    <row r="3" spans="1:139" s="22" customFormat="1" ht="19.5" customHeight="1" thickBot="1">
      <c r="A3" s="271" t="s">
        <v>39</v>
      </c>
      <c r="B3" s="272"/>
      <c r="C3" s="16">
        <f>SUM(C4:C36)</f>
        <v>1223946</v>
      </c>
      <c r="D3" s="31">
        <f aca="true" t="shared" si="0" ref="D3:D36">C3*100/E3</f>
        <v>98.8483337990609</v>
      </c>
      <c r="E3" s="16">
        <f>SUM(E4:E36)</f>
        <v>1238206</v>
      </c>
      <c r="F3" s="31">
        <f aca="true" t="shared" si="1" ref="F3:F36">E3*100/G3</f>
        <v>98.87960416407131</v>
      </c>
      <c r="G3" s="16">
        <f>SUM(G4:G36)</f>
        <v>1252236</v>
      </c>
      <c r="H3" s="31">
        <f aca="true" t="shared" si="2" ref="H3:H36">G3*100/I3</f>
        <v>98.78864712671516</v>
      </c>
      <c r="I3" s="16">
        <f>SUM(I4:I36)</f>
        <v>1267591</v>
      </c>
      <c r="J3" s="31">
        <f aca="true" t="shared" si="3" ref="J3:J36">I3*100/K3</f>
        <v>99.0402187713644</v>
      </c>
      <c r="K3" s="16">
        <f>SUM(K4:K36)</f>
        <v>1279875</v>
      </c>
      <c r="L3" s="31">
        <f aca="true" t="shared" si="4" ref="L3:L36">K3*100/M3</f>
        <v>99.10817164733868</v>
      </c>
      <c r="M3" s="16">
        <f>SUM(M4:M36)</f>
        <v>1291392</v>
      </c>
      <c r="N3" s="31">
        <f aca="true" t="shared" si="5" ref="N3:N36">M3*100/O3</f>
        <v>99.11658743328354</v>
      </c>
      <c r="O3" s="16">
        <f>SUM(O4:O36)</f>
        <v>1302902</v>
      </c>
      <c r="P3" s="31">
        <f aca="true" t="shared" si="6" ref="P3:P36">O3*100/Q3</f>
        <v>99.23742149143051</v>
      </c>
      <c r="Q3" s="16">
        <f>SUM(Q4:Q36)</f>
        <v>1312914</v>
      </c>
      <c r="R3" s="33">
        <f>SUM(R4:R36)</f>
        <v>390927.70000000007</v>
      </c>
      <c r="S3" s="31">
        <f>R3*100/T3</f>
        <v>97.28874799846135</v>
      </c>
      <c r="T3" s="52">
        <f>SUM(T4:T36)</f>
        <v>401822.1099999999</v>
      </c>
      <c r="U3" s="31">
        <f>T3*100/V3</f>
        <v>99.11572572176968</v>
      </c>
      <c r="V3" s="52">
        <f>SUM(V4:V36)</f>
        <v>405407.01999999996</v>
      </c>
      <c r="W3" s="31">
        <f>V3*100/X3</f>
        <v>99.78225496607486</v>
      </c>
      <c r="X3" s="52">
        <f>SUM(X4:X36)</f>
        <v>406291.69999999995</v>
      </c>
      <c r="Y3" s="31">
        <f>X3*100/Z3</f>
        <v>99.2586548694584</v>
      </c>
      <c r="Z3" s="52">
        <f>SUM(Z4:Z36)</f>
        <v>409326.2199999999</v>
      </c>
      <c r="AA3" s="31">
        <f>Z3*100/AB3</f>
        <v>97.85655048230649</v>
      </c>
      <c r="AB3" s="52">
        <f>SUM(AB4:AB36)</f>
        <v>418292.1</v>
      </c>
      <c r="AC3" s="31">
        <f>AB3*100/AD3</f>
        <v>98.83195108541173</v>
      </c>
      <c r="AD3" s="52">
        <f>SUM(AD4:AD36)</f>
        <v>423235.70000000007</v>
      </c>
      <c r="AE3" s="37">
        <f>AD3*100/AF3</f>
        <v>99.25494714392887</v>
      </c>
      <c r="AF3" s="16">
        <f>SUM(AF4:AF36)</f>
        <v>426412.70000000007</v>
      </c>
      <c r="AG3" s="33">
        <f>SUM(AG4:AG36)</f>
        <v>271219</v>
      </c>
      <c r="AH3" s="31">
        <f>AG3*100/AI3</f>
        <v>100.18613294248702</v>
      </c>
      <c r="AI3" s="52">
        <f>SUM(AI4:AI36)</f>
        <v>270715.11000000004</v>
      </c>
      <c r="AJ3" s="31">
        <f>AI3*100/AK3</f>
        <v>99.83894999037442</v>
      </c>
      <c r="AK3" s="52">
        <f>SUM(AK4:AK36)</f>
        <v>271151.8</v>
      </c>
      <c r="AL3" s="31">
        <f>AK3*100/AM3</f>
        <v>99.84288152412654</v>
      </c>
      <c r="AM3" s="52">
        <f>SUM(AM4:AM36)</f>
        <v>271578.5</v>
      </c>
      <c r="AN3" s="31">
        <f>AM3*100/AO3</f>
        <v>99.11460584664805</v>
      </c>
      <c r="AO3" s="52">
        <f>SUM(AO4:AO36)</f>
        <v>274004.5200000001</v>
      </c>
      <c r="AP3" s="31">
        <f>AO3*100/AQ3</f>
        <v>97.65900959002785</v>
      </c>
      <c r="AQ3" s="52">
        <f>SUM(AQ4:AQ36)</f>
        <v>280572.7</v>
      </c>
      <c r="AR3" s="31">
        <f aca="true" t="shared" si="7" ref="AR3:AR17">AQ3*100/AS3</f>
        <v>98.5974674220684</v>
      </c>
      <c r="AS3" s="52">
        <f>SUM(AS4:AS36)</f>
        <v>284563.8000000001</v>
      </c>
      <c r="AT3" s="37">
        <f>AS3*100/AU3</f>
        <v>99.29791699089739</v>
      </c>
      <c r="AU3" s="16">
        <f>SUM(AU4:AU36)</f>
        <v>286575.8</v>
      </c>
      <c r="AV3" s="33">
        <f>SUM(AV4:AV36)</f>
        <v>232669.9999999999</v>
      </c>
      <c r="AW3" s="31">
        <f>AV3*100/AX3</f>
        <v>100.05710483926418</v>
      </c>
      <c r="AX3" s="52">
        <f>SUM(AX4:AX36)</f>
        <v>232537.21</v>
      </c>
      <c r="AY3" s="31">
        <f>AX3*100/AZ3</f>
        <v>100.53093890383042</v>
      </c>
      <c r="AZ3" s="52">
        <f>SUM(AZ4:AZ36)</f>
        <v>231309.1</v>
      </c>
      <c r="BA3" s="31">
        <f>AZ3*100/BB3</f>
        <v>99.84167537495264</v>
      </c>
      <c r="BB3" s="52">
        <f>SUM(BB4:BB36)</f>
        <v>231675.90000000008</v>
      </c>
      <c r="BC3" s="31">
        <f>BB3*100/BD3</f>
        <v>99.07300442919933</v>
      </c>
      <c r="BD3" s="52">
        <f>SUM(BD4:BD36)</f>
        <v>233843.62000000002</v>
      </c>
      <c r="BE3" s="31">
        <f>BD3*100/BF3</f>
        <v>98.02663664095448</v>
      </c>
      <c r="BF3" s="52">
        <f>SUM(BF4:BF36)</f>
        <v>238551.10000000006</v>
      </c>
      <c r="BG3" s="31">
        <f aca="true" t="shared" si="8" ref="BG3:BG36">BF3*100/BH3</f>
        <v>98.87146135159134</v>
      </c>
      <c r="BH3" s="16">
        <f>SUM(BH4:BH36)</f>
        <v>241273.97</v>
      </c>
      <c r="BI3" s="31">
        <f aca="true" t="shared" si="9" ref="BI3:BI36">BH3*100/BK3</f>
        <v>201.55090649217644</v>
      </c>
      <c r="BJ3" s="16">
        <f>SUM(BJ4:BJ36)</f>
        <v>241270.30000000002</v>
      </c>
      <c r="BK3" s="33">
        <f>SUM(BK4:BK36)</f>
        <v>119708.7</v>
      </c>
      <c r="BL3" s="31">
        <f>BK3*100/BM3</f>
        <v>91.30610875086761</v>
      </c>
      <c r="BM3" s="52">
        <f>SUM(BM4:BM36)</f>
        <v>131107</v>
      </c>
      <c r="BN3" s="31">
        <f>BM3*100/BO3</f>
        <v>97.65504834746835</v>
      </c>
      <c r="BO3" s="52">
        <f>SUM(BO4:BO36)</f>
        <v>134255.22</v>
      </c>
      <c r="BP3" s="31">
        <f>BO3*100/BQ3</f>
        <v>99.66003331522074</v>
      </c>
      <c r="BQ3" s="52">
        <f>SUM(BQ4:BQ36)</f>
        <v>134713.20000000004</v>
      </c>
      <c r="BR3" s="31">
        <f>BQ3*100/BS3</f>
        <v>99.55033080429823</v>
      </c>
      <c r="BS3" s="52">
        <f>SUM(BS4:BS36)</f>
        <v>135321.7</v>
      </c>
      <c r="BT3" s="31">
        <f>BS3*100/BU3</f>
        <v>98.25899619080538</v>
      </c>
      <c r="BU3" s="52">
        <f>SUM(BU4:BU36)</f>
        <v>137719.4</v>
      </c>
      <c r="BV3" s="31">
        <f>BU3*100/BW3</f>
        <v>99.31312688439405</v>
      </c>
      <c r="BW3" s="52">
        <f>SUM(BW4:BW36)</f>
        <v>138671.89999999997</v>
      </c>
      <c r="BX3" s="37">
        <f>BW3*100/BY3</f>
        <v>99.16688656570616</v>
      </c>
      <c r="BY3" s="16">
        <f>SUM(BY4:BY36)</f>
        <v>139836.9</v>
      </c>
      <c r="BZ3" s="33">
        <f aca="true" t="shared" si="10" ref="BZ3:BZ36">R3/C3/365*1000000</f>
        <v>875.0670327943783</v>
      </c>
      <c r="CA3" s="31">
        <f aca="true" t="shared" si="11" ref="CA3:CA36">BZ3*100/CB3</f>
        <v>98.69189369629255</v>
      </c>
      <c r="CB3" s="52">
        <f aca="true" t="shared" si="12" ref="CB3:CB36">T3/E3/366*1000000</f>
        <v>886.6655608891725</v>
      </c>
      <c r="CC3" s="31">
        <f aca="true" t="shared" si="13" ref="CC3:CC36">CB3*100/CD3</f>
        <v>99.96492053505858</v>
      </c>
      <c r="CD3" s="52">
        <f aca="true" t="shared" si="14" ref="CD3:CD36">V3/G3/365*1000000</f>
        <v>886.9767075723439</v>
      </c>
      <c r="CE3" s="31">
        <f aca="true" t="shared" si="15" ref="CE3:CE10">CD3*100/CF3</f>
        <v>101.00579152388353</v>
      </c>
      <c r="CF3" s="52">
        <f aca="true" t="shared" si="16" ref="CF3:CF36">X3/I3/365*1000000</f>
        <v>878.144405573627</v>
      </c>
      <c r="CG3" s="31">
        <f>CF3*100/CH3</f>
        <v>100.22055292365447</v>
      </c>
      <c r="CH3" s="52">
        <f aca="true" t="shared" si="17" ref="CH3:CH36">Z3/K3/365*1000000</f>
        <v>876.2118946226286</v>
      </c>
      <c r="CI3" s="31">
        <f>CH3*100/CJ3</f>
        <v>99.0076287248803</v>
      </c>
      <c r="CJ3" s="52">
        <f aca="true" t="shared" si="18" ref="CJ3:CJ36">AB3/M3/366*1000000</f>
        <v>884.9943240812506</v>
      </c>
      <c r="CK3" s="31">
        <f>CJ3*100/CL3</f>
        <v>99.4403873100615</v>
      </c>
      <c r="CL3" s="52">
        <f aca="true" t="shared" si="19" ref="CL3:CL36">AD3/O3/365*1000000</f>
        <v>889.9747356391339</v>
      </c>
      <c r="CM3" s="37">
        <f aca="true" t="shared" si="20" ref="CM3:CM36">CL3*100/CN3</f>
        <v>100.01766032635166</v>
      </c>
      <c r="CN3" s="16">
        <f aca="true" t="shared" si="21" ref="CN3:CN36">AF3/Q3/365*1000000</f>
        <v>889.8175909486379</v>
      </c>
      <c r="CO3" s="33">
        <f aca="true" t="shared" si="22" ref="CO3:CO36">AG3/C3/365*1000000</f>
        <v>607.1066480258586</v>
      </c>
      <c r="CP3" s="31">
        <f aca="true" t="shared" si="23" ref="CP3:CP36">CO3*100/CQ3</f>
        <v>101.63106613684594</v>
      </c>
      <c r="CQ3" s="52">
        <f aca="true" t="shared" si="24" ref="CQ3:CQ36">AI3/E3/366*1000000</f>
        <v>597.3632582072801</v>
      </c>
      <c r="CR3" s="31">
        <f aca="true" t="shared" si="25" ref="CR3:CR36">CQ3*100/CS3</f>
        <v>100.69434117959932</v>
      </c>
      <c r="CS3" s="52">
        <f aca="true" t="shared" si="26" ref="CS3:CS36">AK3/G3/365*1000000</f>
        <v>593.2441199866611</v>
      </c>
      <c r="CT3" s="31">
        <f aca="true" t="shared" si="27" ref="CT3:CT36">CS3*100/CU3</f>
        <v>101.06716148876818</v>
      </c>
      <c r="CU3" s="52">
        <f aca="true" t="shared" si="28" ref="CU3:CU36">AM3/I3/365*1000000</f>
        <v>586.9800944717238</v>
      </c>
      <c r="CV3" s="31">
        <f aca="true" t="shared" si="29" ref="CV3:CV36">CU3*100/CW3</f>
        <v>100.07510794726271</v>
      </c>
      <c r="CW3" s="52">
        <f aca="true" t="shared" si="30" ref="CW3:CW36">AO3/K3/365*1000000</f>
        <v>586.5395566508396</v>
      </c>
      <c r="CX3" s="31">
        <f aca="true" t="shared" si="31" ref="CX3:CX36">CW3*100/CY3</f>
        <v>98.80776417596344</v>
      </c>
      <c r="CY3" s="52">
        <f aca="true" t="shared" si="32" ref="CY3:CY36">AQ3/M3/366*1000000</f>
        <v>593.6168696280698</v>
      </c>
      <c r="CZ3" s="31">
        <f aca="true" t="shared" si="33" ref="CZ3:CZ17">CY3*100/DA3</f>
        <v>99.20446010185948</v>
      </c>
      <c r="DA3" s="52">
        <f aca="true" t="shared" si="34" ref="DA3:DA36">AS3/O3/365*1000000</f>
        <v>598.3771989873902</v>
      </c>
      <c r="DB3" s="37">
        <f aca="true" t="shared" si="35" ref="DB3:DB36">DA3*100/DC3</f>
        <v>100.06096037014835</v>
      </c>
      <c r="DC3" s="16">
        <f aca="true" t="shared" si="36" ref="DC3:DC36">AU3/Q3/365*1000000</f>
        <v>598.0126482634748</v>
      </c>
      <c r="DD3" s="33">
        <f>AV3/C3/365*1000000</f>
        <v>520.8171396405726</v>
      </c>
      <c r="DE3" s="31">
        <f aca="true" t="shared" si="37" ref="DE3:DE36">DD3*100/DF3</f>
        <v>101.50017712748894</v>
      </c>
      <c r="DF3" s="52">
        <f>AX3/E3/366*1000000</f>
        <v>513.1194391773347</v>
      </c>
      <c r="DG3" s="31">
        <f aca="true" t="shared" si="38" ref="DG3:DG36">DF3*100/DH3</f>
        <v>101.39225885352073</v>
      </c>
      <c r="DH3" s="52">
        <f>AZ3/G3/365*1000000</f>
        <v>506.0735848864237</v>
      </c>
      <c r="DI3" s="31">
        <f aca="true" t="shared" si="39" ref="DI3:DI36">DH3*100/DJ3</f>
        <v>101.06594054971396</v>
      </c>
      <c r="DJ3" s="52">
        <f>BB3/I3/365*1000000</f>
        <v>500.73603642711663</v>
      </c>
      <c r="DK3" s="31">
        <f aca="true" t="shared" si="40" ref="DK3:DK36">DJ3*100/DL3</f>
        <v>100.03310337784153</v>
      </c>
      <c r="DL3" s="52">
        <f>BD3/K3/365*1000000</f>
        <v>500.57033073916944</v>
      </c>
      <c r="DM3" s="31">
        <f aca="true" t="shared" si="41" ref="DM3:DM36">DL3*100/DN3</f>
        <v>99.17971559248049</v>
      </c>
      <c r="DN3" s="52">
        <f>BF3/M3/366*1000000</f>
        <v>504.7103913828133</v>
      </c>
      <c r="DO3" s="31">
        <f aca="true" t="shared" si="42" ref="DO3:DO36">DN3*100/DP3</f>
        <v>99.48014081212712</v>
      </c>
      <c r="DP3" s="52">
        <f>BH3/O3/365*1000000</f>
        <v>507.34788598257256</v>
      </c>
      <c r="DQ3" s="37">
        <f aca="true" t="shared" si="43" ref="DQ3:DQ17">DP3*100/DR3</f>
        <v>100.7699712594451</v>
      </c>
      <c r="DR3" s="16">
        <f>BJ3/Q3/365*1000000</f>
        <v>503.4713016602346</v>
      </c>
      <c r="DS3" s="33">
        <f aca="true" t="shared" si="44" ref="DS3:DS36">BK3/C3/365*1000000</f>
        <v>267.96038476851953</v>
      </c>
      <c r="DT3" s="31">
        <f aca="true" t="shared" si="45" ref="DT3:DT25">DS3*100/DU3</f>
        <v>92.62296991225821</v>
      </c>
      <c r="DU3" s="52">
        <f aca="true" t="shared" si="46" ref="DU3:DU36">BM3/E3/366*1000000</f>
        <v>289.30230268189257</v>
      </c>
      <c r="DV3" s="31">
        <f aca="true" t="shared" si="47" ref="DV3:DV25">DU3*100/DW3</f>
        <v>98.49172850033264</v>
      </c>
      <c r="DW3" s="52">
        <f aca="true" t="shared" si="48" ref="DW3:DW36">BO3/G3/365*1000000</f>
        <v>293.7325875856829</v>
      </c>
      <c r="DX3" s="31">
        <f aca="true" t="shared" si="49" ref="DX3:DX25">DW3*100/DY3</f>
        <v>100.88207118312681</v>
      </c>
      <c r="DY3" s="52">
        <f aca="true" t="shared" si="50" ref="DY3:DY36">BQ3/I3/365*1000000</f>
        <v>291.1643111019033</v>
      </c>
      <c r="DZ3" s="31">
        <f aca="true" t="shared" si="51" ref="DZ3:DZ25">DY3*100/EA3</f>
        <v>100.51505543834817</v>
      </c>
      <c r="EA3" s="52">
        <f aca="true" t="shared" si="52" ref="EA3:EA36">BS3/K3/365*1000000</f>
        <v>289.6723379717893</v>
      </c>
      <c r="EB3" s="31">
        <f aca="true" t="shared" si="53" ref="EB3:EB25">EA3*100/EC3</f>
        <v>99.41480836786377</v>
      </c>
      <c r="EC3" s="52">
        <f aca="true" t="shared" si="54" ref="EC3:EC36">BU3/M3/366*1000000</f>
        <v>291.37745445318086</v>
      </c>
      <c r="ED3" s="31">
        <f aca="true" t="shared" si="55" ref="ED3:ED16">EC3*100/EE3</f>
        <v>99.92452535741906</v>
      </c>
      <c r="EE3" s="52">
        <f aca="true" t="shared" si="56" ref="EE3:EE36">BW3/O3/365*1000000</f>
        <v>291.5975366517436</v>
      </c>
      <c r="EF3" s="37">
        <f aca="true" t="shared" si="57" ref="EF3:EF25">EE3*100/EG3</f>
        <v>99.92892305678214</v>
      </c>
      <c r="EG3" s="16">
        <f aca="true" t="shared" si="58" ref="EG3:EG36">BY3/Q3/365*1000000</f>
        <v>291.80494268516287</v>
      </c>
      <c r="EH3" s="66"/>
      <c r="EI3" s="36"/>
    </row>
    <row r="4" spans="1:139" s="22" customFormat="1" ht="19.5" customHeight="1">
      <c r="A4" s="13">
        <v>1</v>
      </c>
      <c r="B4" s="19" t="s">
        <v>40</v>
      </c>
      <c r="C4" s="14">
        <v>287284</v>
      </c>
      <c r="D4" s="15">
        <f t="shared" si="0"/>
        <v>99.53779736537568</v>
      </c>
      <c r="E4" s="14">
        <v>288618</v>
      </c>
      <c r="F4" s="15">
        <f t="shared" si="1"/>
        <v>99.44355052664584</v>
      </c>
      <c r="G4" s="14">
        <v>290233</v>
      </c>
      <c r="H4" s="15">
        <f t="shared" si="2"/>
        <v>99.39690541586471</v>
      </c>
      <c r="I4" s="14">
        <v>291994</v>
      </c>
      <c r="J4" s="15">
        <f t="shared" si="3"/>
        <v>99.61245863610003</v>
      </c>
      <c r="K4" s="14">
        <v>293130</v>
      </c>
      <c r="L4" s="15">
        <f t="shared" si="4"/>
        <v>99.67323039467375</v>
      </c>
      <c r="M4" s="14">
        <v>294091</v>
      </c>
      <c r="N4" s="15">
        <f t="shared" si="5"/>
        <v>99.64390022429882</v>
      </c>
      <c r="O4" s="14">
        <v>295142</v>
      </c>
      <c r="P4" s="15">
        <f t="shared" si="6"/>
        <v>99.82243537493193</v>
      </c>
      <c r="Q4" s="14">
        <v>295667</v>
      </c>
      <c r="R4" s="34">
        <v>98667</v>
      </c>
      <c r="S4" s="15">
        <f aca="true" t="shared" si="59" ref="S4:S15">R4*100/T4</f>
        <v>95.82827889431373</v>
      </c>
      <c r="T4" s="17">
        <v>102962.30000000002</v>
      </c>
      <c r="U4" s="15">
        <f aca="true" t="shared" si="60" ref="U4:U15">T4*100/V4</f>
        <v>98.61354143620483</v>
      </c>
      <c r="V4" s="17">
        <v>104409.9</v>
      </c>
      <c r="W4" s="15">
        <f aca="true" t="shared" si="61" ref="W4:W15">V4*100/X4</f>
        <v>100.14828982315527</v>
      </c>
      <c r="X4" s="17">
        <v>104255.3</v>
      </c>
      <c r="Y4" s="15">
        <f aca="true" t="shared" si="62" ref="Y4:Y14">X4*100/Z4</f>
        <v>98.95091733514857</v>
      </c>
      <c r="Z4" s="17">
        <v>105360.61999999998</v>
      </c>
      <c r="AA4" s="15">
        <f aca="true" t="shared" si="63" ref="AA4:AA15">Z4*100/AB4</f>
        <v>97.8216974230039</v>
      </c>
      <c r="AB4" s="17">
        <v>107706.80000000002</v>
      </c>
      <c r="AC4" s="15">
        <f aca="true" t="shared" si="64" ref="AC4:AC15">AB4*100/AD4</f>
        <v>99.05221202640492</v>
      </c>
      <c r="AD4" s="17">
        <v>108737.4</v>
      </c>
      <c r="AE4" s="38">
        <f aca="true" t="shared" si="65" ref="AE4:AE15">AD4*100/AF4</f>
        <v>97.69046457535435</v>
      </c>
      <c r="AF4" s="14">
        <v>111308.1</v>
      </c>
      <c r="AG4" s="34">
        <v>62439.600000000006</v>
      </c>
      <c r="AH4" s="15">
        <f aca="true" t="shared" si="66" ref="AH4:AH15">AG4*100/AI4</f>
        <v>101.36924031027888</v>
      </c>
      <c r="AI4" s="17">
        <v>61596.20000000001</v>
      </c>
      <c r="AJ4" s="15">
        <f aca="true" t="shared" si="67" ref="AJ4:AJ15">AI4*100/AK4</f>
        <v>99.76660301294294</v>
      </c>
      <c r="AK4" s="17">
        <v>61740.3</v>
      </c>
      <c r="AL4" s="15">
        <f aca="true" t="shared" si="68" ref="AL4:AL15">AK4*100/AM4</f>
        <v>99.63399933190355</v>
      </c>
      <c r="AM4" s="17">
        <v>61967.09999999999</v>
      </c>
      <c r="AN4" s="15">
        <f aca="true" t="shared" si="69" ref="AN4:AN15">AM4*100/AO4</f>
        <v>98.5226162675336</v>
      </c>
      <c r="AO4" s="17">
        <v>62896.32</v>
      </c>
      <c r="AP4" s="15">
        <f aca="true" t="shared" si="70" ref="AP4:AP15">AO4*100/AQ4</f>
        <v>97.08514510370505</v>
      </c>
      <c r="AQ4" s="17">
        <v>64784.7</v>
      </c>
      <c r="AR4" s="15">
        <f t="shared" si="7"/>
        <v>98.67112822356117</v>
      </c>
      <c r="AS4" s="17">
        <v>65657.2</v>
      </c>
      <c r="AT4" s="38">
        <f aca="true" t="shared" si="71" ref="AT4:AT36">AS4*100/AU4</f>
        <v>98.16533925001833</v>
      </c>
      <c r="AU4" s="14">
        <v>66884.29999999999</v>
      </c>
      <c r="AV4" s="34">
        <v>51767.40000000001</v>
      </c>
      <c r="AW4" s="15">
        <f aca="true" t="shared" si="72" ref="AW4:AW15">AV4*100/AX4</f>
        <v>100.72791589565178</v>
      </c>
      <c r="AX4" s="17">
        <v>51393.3</v>
      </c>
      <c r="AY4" s="15">
        <f aca="true" t="shared" si="73" ref="AY4:AY15">AX4*100/AZ4</f>
        <v>100.12273452522192</v>
      </c>
      <c r="AZ4" s="17">
        <v>51330.30000000002</v>
      </c>
      <c r="BA4" s="15">
        <f aca="true" t="shared" si="74" ref="BA4:BA15">AZ4*100/BB4</f>
        <v>99.27127995961875</v>
      </c>
      <c r="BB4" s="17">
        <v>51707.09999999999</v>
      </c>
      <c r="BC4" s="15">
        <f aca="true" t="shared" si="75" ref="BC4:BC15">BB4*100/BD4</f>
        <v>97.42174923580586</v>
      </c>
      <c r="BD4" s="17">
        <v>53075.520000000004</v>
      </c>
      <c r="BE4" s="15">
        <f aca="true" t="shared" si="76" ref="BE4:BE15">BD4*100/BF4</f>
        <v>97.77216131926188</v>
      </c>
      <c r="BF4" s="17">
        <v>54284.90000000001</v>
      </c>
      <c r="BG4" s="15">
        <f t="shared" si="8"/>
        <v>98.29751326842327</v>
      </c>
      <c r="BH4" s="14">
        <v>55225.09999999999</v>
      </c>
      <c r="BI4" s="15">
        <f t="shared" si="9"/>
        <v>152.4401419919729</v>
      </c>
      <c r="BJ4" s="14">
        <v>55808.50000000001</v>
      </c>
      <c r="BK4" s="34">
        <v>36227.4</v>
      </c>
      <c r="BL4" s="15">
        <f aca="true" t="shared" si="77" ref="BL4:BL25">BK4*100/BM4</f>
        <v>87.5775091197865</v>
      </c>
      <c r="BM4" s="17">
        <v>41366.1</v>
      </c>
      <c r="BN4" s="15">
        <f aca="true" t="shared" si="78" ref="BN4:BN25">BM4*100/BO4</f>
        <v>96.94513189718207</v>
      </c>
      <c r="BO4" s="17">
        <v>42669.6</v>
      </c>
      <c r="BP4" s="15">
        <f aca="true" t="shared" si="79" ref="BP4:BP25">BO4*100/BQ4</f>
        <v>100.90190644198617</v>
      </c>
      <c r="BQ4" s="17">
        <v>42288.200000000004</v>
      </c>
      <c r="BR4" s="15">
        <f aca="true" t="shared" si="80" ref="BR4:BR25">BQ4*100/BS4</f>
        <v>99.5852987097397</v>
      </c>
      <c r="BS4" s="17">
        <v>42464.3</v>
      </c>
      <c r="BT4" s="15">
        <f aca="true" t="shared" si="81" ref="BT4:BT25">BS4*100/BU4</f>
        <v>98.93341658492946</v>
      </c>
      <c r="BU4" s="17">
        <v>42922.09999999999</v>
      </c>
      <c r="BV4" s="15">
        <f aca="true" t="shared" si="82" ref="BV4:BV16">BU4*100/BW4</f>
        <v>99.6330100603061</v>
      </c>
      <c r="BW4" s="17">
        <v>43080.2</v>
      </c>
      <c r="BX4" s="38">
        <f aca="true" t="shared" si="83" ref="BX4:BX25">BW4*100/BY4</f>
        <v>96.97549511748208</v>
      </c>
      <c r="BY4" s="14">
        <v>44423.799999999996</v>
      </c>
      <c r="BZ4" s="34">
        <f t="shared" si="10"/>
        <v>940.952325730655</v>
      </c>
      <c r="CA4" s="15">
        <f t="shared" si="11"/>
        <v>96.537018768296</v>
      </c>
      <c r="CB4" s="17">
        <f t="shared" si="12"/>
        <v>974.7062191645759</v>
      </c>
      <c r="CC4" s="15">
        <f t="shared" si="13"/>
        <v>98.89440291483777</v>
      </c>
      <c r="CD4" s="17">
        <f t="shared" si="14"/>
        <v>985.603017396179</v>
      </c>
      <c r="CE4" s="15">
        <f t="shared" si="15"/>
        <v>100.75594346136519</v>
      </c>
      <c r="CF4" s="17">
        <f t="shared" si="16"/>
        <v>978.2083155959011</v>
      </c>
      <c r="CG4" s="15">
        <f aca="true" t="shared" si="84" ref="CG4:CG36">CF4*100/CH4</f>
        <v>99.33588497863688</v>
      </c>
      <c r="CH4" s="17">
        <f t="shared" si="17"/>
        <v>984.7481761563548</v>
      </c>
      <c r="CI4" s="15">
        <f aca="true" t="shared" si="85" ref="CI4:CI36">CH4*100/CJ4</f>
        <v>98.41128022546715</v>
      </c>
      <c r="CJ4" s="17">
        <f t="shared" si="18"/>
        <v>1000.6456311717799</v>
      </c>
      <c r="CK4" s="15">
        <f aca="true" t="shared" si="86" ref="CK4:CK36">CJ4*100/CL4</f>
        <v>99.13459564003281</v>
      </c>
      <c r="CL4" s="17">
        <f t="shared" si="19"/>
        <v>1009.3808571179528</v>
      </c>
      <c r="CM4" s="38">
        <f t="shared" si="20"/>
        <v>97.86423684057604</v>
      </c>
      <c r="CN4" s="14">
        <f t="shared" si="21"/>
        <v>1031.409317340579</v>
      </c>
      <c r="CO4" s="34">
        <f t="shared" si="22"/>
        <v>595.4644089481975</v>
      </c>
      <c r="CP4" s="15">
        <f t="shared" si="23"/>
        <v>102.11896078352686</v>
      </c>
      <c r="CQ4" s="17">
        <f t="shared" si="24"/>
        <v>583.1085670862544</v>
      </c>
      <c r="CR4" s="15">
        <f t="shared" si="25"/>
        <v>100.05074852919063</v>
      </c>
      <c r="CS4" s="17">
        <f t="shared" si="26"/>
        <v>582.8127981632518</v>
      </c>
      <c r="CT4" s="15">
        <f t="shared" si="27"/>
        <v>100.23853249258302</v>
      </c>
      <c r="CU4" s="17">
        <f t="shared" si="28"/>
        <v>581.4259084512995</v>
      </c>
      <c r="CV4" s="15">
        <f t="shared" si="29"/>
        <v>98.90591760961568</v>
      </c>
      <c r="CW4" s="17">
        <f t="shared" si="30"/>
        <v>587.8575544349158</v>
      </c>
      <c r="CX4" s="15">
        <f t="shared" si="31"/>
        <v>97.67028861926147</v>
      </c>
      <c r="CY4" s="17">
        <f t="shared" si="32"/>
        <v>601.8796122600838</v>
      </c>
      <c r="CZ4" s="15">
        <f t="shared" si="33"/>
        <v>98.75319488252312</v>
      </c>
      <c r="DA4" s="17">
        <f t="shared" si="34"/>
        <v>609.4786229205853</v>
      </c>
      <c r="DB4" s="38">
        <f t="shared" si="35"/>
        <v>98.3399562245806</v>
      </c>
      <c r="DC4" s="14">
        <f t="shared" si="36"/>
        <v>619.7670268722804</v>
      </c>
      <c r="DD4" s="34">
        <f aca="true" t="shared" si="87" ref="DD4:DD36">AV4/C4/365*1000000</f>
        <v>493.6874074110808</v>
      </c>
      <c r="DE4" s="15">
        <f t="shared" si="37"/>
        <v>101.47289317419721</v>
      </c>
      <c r="DF4" s="17">
        <f aca="true" t="shared" si="88" ref="DF4:DF35">AX4/E4/366*1000000</f>
        <v>486.5214659481266</v>
      </c>
      <c r="DG4" s="15">
        <f t="shared" si="38"/>
        <v>100.40789434053714</v>
      </c>
      <c r="DH4" s="17">
        <f aca="true" t="shared" si="89" ref="DH4:DH36">AZ4/G4/365*1000000</f>
        <v>484.5450341763674</v>
      </c>
      <c r="DI4" s="15">
        <f t="shared" si="39"/>
        <v>99.87361230641905</v>
      </c>
      <c r="DJ4" s="17">
        <f aca="true" t="shared" si="90" ref="DJ4:DJ36">BB4/I4/365*1000000</f>
        <v>485.15821445383415</v>
      </c>
      <c r="DK4" s="15">
        <f t="shared" si="40"/>
        <v>97.80076766471835</v>
      </c>
      <c r="DL4" s="17">
        <f aca="true" t="shared" si="91" ref="DL4:DL36">BD4/K4/365*1000000</f>
        <v>496.06790011818595</v>
      </c>
      <c r="DM4" s="15">
        <f t="shared" si="41"/>
        <v>98.36144556183875</v>
      </c>
      <c r="DN4" s="17">
        <f aca="true" t="shared" si="92" ref="DN4:DN36">BF4/M4/366*1000000</f>
        <v>504.33164873152816</v>
      </c>
      <c r="DO4" s="15">
        <f t="shared" si="42"/>
        <v>98.37926918470235</v>
      </c>
      <c r="DP4" s="17">
        <f aca="true" t="shared" si="93" ref="DP4:DP36">BH4/O4/365*1000000</f>
        <v>512.640165871399</v>
      </c>
      <c r="DQ4" s="38">
        <f t="shared" si="43"/>
        <v>99.13066051190248</v>
      </c>
      <c r="DR4" s="14">
        <f aca="true" t="shared" si="94" ref="DR4:DR36">BJ4/Q4/365*1000000</f>
        <v>517.1358318649021</v>
      </c>
      <c r="DS4" s="34">
        <f t="shared" si="44"/>
        <v>345.48791678245743</v>
      </c>
      <c r="DT4" s="15">
        <f t="shared" si="45"/>
        <v>88.2252268237191</v>
      </c>
      <c r="DU4" s="17">
        <f t="shared" si="46"/>
        <v>391.59765207832146</v>
      </c>
      <c r="DV4" s="15">
        <f t="shared" si="47"/>
        <v>97.22124157435583</v>
      </c>
      <c r="DW4" s="17">
        <f t="shared" si="48"/>
        <v>402.7902192329271</v>
      </c>
      <c r="DX4" s="15">
        <f t="shared" si="49"/>
        <v>101.51413267830091</v>
      </c>
      <c r="DY4" s="17">
        <f t="shared" si="50"/>
        <v>396.78240714460173</v>
      </c>
      <c r="DZ4" s="15">
        <f t="shared" si="51"/>
        <v>99.97273440819336</v>
      </c>
      <c r="EA4" s="17">
        <f t="shared" si="52"/>
        <v>396.8906217214392</v>
      </c>
      <c r="EB4" s="15">
        <f t="shared" si="53"/>
        <v>99.52969984870452</v>
      </c>
      <c r="EC4" s="17">
        <f t="shared" si="54"/>
        <v>398.7660189116958</v>
      </c>
      <c r="ED4" s="15">
        <f t="shared" si="55"/>
        <v>99.7158767347344</v>
      </c>
      <c r="EE4" s="17">
        <f t="shared" si="56"/>
        <v>399.9022341973675</v>
      </c>
      <c r="EF4" s="38">
        <f t="shared" si="57"/>
        <v>97.14799559161546</v>
      </c>
      <c r="EG4" s="14">
        <f t="shared" si="58"/>
        <v>411.6422904682985</v>
      </c>
      <c r="EH4" s="67" t="s">
        <v>40</v>
      </c>
      <c r="EI4" s="72">
        <v>1</v>
      </c>
    </row>
    <row r="5" spans="1:139" s="47" customFormat="1" ht="19.5" customHeight="1">
      <c r="A5" s="40">
        <v>2</v>
      </c>
      <c r="B5" s="41" t="s">
        <v>0</v>
      </c>
      <c r="C5" s="42">
        <v>50755</v>
      </c>
      <c r="D5" s="43">
        <f t="shared" si="0"/>
        <v>97.61891023791664</v>
      </c>
      <c r="E5" s="42">
        <v>51993</v>
      </c>
      <c r="F5" s="43">
        <f t="shared" si="1"/>
        <v>97.76611947876121</v>
      </c>
      <c r="G5" s="42">
        <v>53181</v>
      </c>
      <c r="H5" s="43">
        <f t="shared" si="2"/>
        <v>97.90496879544911</v>
      </c>
      <c r="I5" s="42">
        <v>54319</v>
      </c>
      <c r="J5" s="43">
        <f t="shared" si="3"/>
        <v>98.15326792070978</v>
      </c>
      <c r="K5" s="42">
        <v>55341</v>
      </c>
      <c r="L5" s="43">
        <f t="shared" si="4"/>
        <v>98.58028429940504</v>
      </c>
      <c r="M5" s="42">
        <v>56138</v>
      </c>
      <c r="N5" s="43">
        <f t="shared" si="5"/>
        <v>98.54131194158226</v>
      </c>
      <c r="O5" s="42">
        <v>56969</v>
      </c>
      <c r="P5" s="43">
        <f t="shared" si="6"/>
        <v>98.92168779301961</v>
      </c>
      <c r="Q5" s="42">
        <v>57590</v>
      </c>
      <c r="R5" s="45">
        <v>19063.1</v>
      </c>
      <c r="S5" s="43">
        <f t="shared" si="59"/>
        <v>96.08223624523697</v>
      </c>
      <c r="T5" s="44">
        <v>19840.4</v>
      </c>
      <c r="U5" s="43">
        <f t="shared" si="60"/>
        <v>94.26801223939034</v>
      </c>
      <c r="V5" s="44">
        <v>21046.799999999996</v>
      </c>
      <c r="W5" s="43">
        <f t="shared" si="61"/>
        <v>99.74975828925665</v>
      </c>
      <c r="X5" s="44">
        <v>21099.6</v>
      </c>
      <c r="Y5" s="43">
        <f t="shared" si="62"/>
        <v>102.48743169398907</v>
      </c>
      <c r="Z5" s="44">
        <v>20587.5</v>
      </c>
      <c r="AA5" s="43">
        <f t="shared" si="63"/>
        <v>98.31192397688744</v>
      </c>
      <c r="AB5" s="44">
        <v>20941</v>
      </c>
      <c r="AC5" s="43">
        <f t="shared" si="64"/>
        <v>97.4435096601273</v>
      </c>
      <c r="AD5" s="44">
        <v>21490.4</v>
      </c>
      <c r="AE5" s="46">
        <f t="shared" si="65"/>
        <v>101.54799931956074</v>
      </c>
      <c r="AF5" s="42">
        <v>21162.8</v>
      </c>
      <c r="AG5" s="45">
        <v>13657.100000000002</v>
      </c>
      <c r="AH5" s="43">
        <f t="shared" si="66"/>
        <v>98.20165094339623</v>
      </c>
      <c r="AI5" s="44">
        <v>13907.2</v>
      </c>
      <c r="AJ5" s="43">
        <f t="shared" si="67"/>
        <v>99.00054101768274</v>
      </c>
      <c r="AK5" s="44">
        <v>14047.6</v>
      </c>
      <c r="AL5" s="43">
        <f t="shared" si="68"/>
        <v>98.28651390589471</v>
      </c>
      <c r="AM5" s="44">
        <v>14292.499999999998</v>
      </c>
      <c r="AN5" s="43">
        <f t="shared" si="69"/>
        <v>99.22935397646404</v>
      </c>
      <c r="AO5" s="44">
        <v>14403.5</v>
      </c>
      <c r="AP5" s="43">
        <f t="shared" si="70"/>
        <v>97.46121106727925</v>
      </c>
      <c r="AQ5" s="44">
        <v>14778.7</v>
      </c>
      <c r="AR5" s="43">
        <f t="shared" si="7"/>
        <v>97.38910964816901</v>
      </c>
      <c r="AS5" s="44">
        <v>15174.900000000001</v>
      </c>
      <c r="AT5" s="46">
        <f t="shared" si="71"/>
        <v>101.33353811635239</v>
      </c>
      <c r="AU5" s="42">
        <v>14975.2</v>
      </c>
      <c r="AV5" s="45">
        <v>11894.699999999999</v>
      </c>
      <c r="AW5" s="43">
        <f t="shared" si="72"/>
        <v>98.56152067814024</v>
      </c>
      <c r="AX5" s="44">
        <v>12068.300000000001</v>
      </c>
      <c r="AY5" s="43">
        <f t="shared" si="73"/>
        <v>99.65483356867408</v>
      </c>
      <c r="AZ5" s="44">
        <v>12110.1</v>
      </c>
      <c r="BA5" s="43">
        <f t="shared" si="74"/>
        <v>98.76926841203816</v>
      </c>
      <c r="BB5" s="44">
        <v>12261.000000000002</v>
      </c>
      <c r="BC5" s="43">
        <f t="shared" si="75"/>
        <v>99.58010834341782</v>
      </c>
      <c r="BD5" s="44">
        <v>12312.699999999997</v>
      </c>
      <c r="BE5" s="43">
        <f t="shared" si="76"/>
        <v>98.0560333843017</v>
      </c>
      <c r="BF5" s="44">
        <v>12556.800000000001</v>
      </c>
      <c r="BG5" s="43">
        <f t="shared" si="8"/>
        <v>98.2043421134956</v>
      </c>
      <c r="BH5" s="42">
        <v>12786.399999999998</v>
      </c>
      <c r="BI5" s="43">
        <f t="shared" si="9"/>
        <v>236.52238253792078</v>
      </c>
      <c r="BJ5" s="42">
        <v>12418.800000000001</v>
      </c>
      <c r="BK5" s="45">
        <v>5406</v>
      </c>
      <c r="BL5" s="43">
        <f t="shared" si="77"/>
        <v>91.1144070653273</v>
      </c>
      <c r="BM5" s="44">
        <v>5933.200000000001</v>
      </c>
      <c r="BN5" s="43">
        <f t="shared" si="78"/>
        <v>84.76968796433879</v>
      </c>
      <c r="BO5" s="44">
        <v>6999.200000000001</v>
      </c>
      <c r="BP5" s="43">
        <f t="shared" si="79"/>
        <v>102.82205344419798</v>
      </c>
      <c r="BQ5" s="44">
        <v>6807.1</v>
      </c>
      <c r="BR5" s="43">
        <f t="shared" si="80"/>
        <v>110.07600258732212</v>
      </c>
      <c r="BS5" s="44">
        <v>6184</v>
      </c>
      <c r="BT5" s="43">
        <f t="shared" si="81"/>
        <v>100.35214124596337</v>
      </c>
      <c r="BU5" s="44">
        <v>6162.299999999999</v>
      </c>
      <c r="BV5" s="43">
        <f t="shared" si="82"/>
        <v>97.5742221518486</v>
      </c>
      <c r="BW5" s="44">
        <v>6315.5</v>
      </c>
      <c r="BX5" s="46">
        <f t="shared" si="83"/>
        <v>102.06703730040728</v>
      </c>
      <c r="BY5" s="42">
        <v>6187.599999999999</v>
      </c>
      <c r="BZ5" s="45">
        <f t="shared" si="10"/>
        <v>1029.0152937223272</v>
      </c>
      <c r="CA5" s="43">
        <f t="shared" si="11"/>
        <v>98.69550378490763</v>
      </c>
      <c r="CB5" s="44">
        <f t="shared" si="12"/>
        <v>1042.6161823591428</v>
      </c>
      <c r="CC5" s="43">
        <f t="shared" si="13"/>
        <v>96.15851571652308</v>
      </c>
      <c r="CD5" s="44">
        <f t="shared" si="14"/>
        <v>1084.268173848266</v>
      </c>
      <c r="CE5" s="43">
        <f t="shared" si="15"/>
        <v>101.88426544281099</v>
      </c>
      <c r="CF5" s="44">
        <f t="shared" si="16"/>
        <v>1064.215528409419</v>
      </c>
      <c r="CG5" s="43">
        <f t="shared" si="84"/>
        <v>104.41571010837917</v>
      </c>
      <c r="CH5" s="44">
        <f t="shared" si="17"/>
        <v>1019.2101622493468</v>
      </c>
      <c r="CI5" s="43">
        <f t="shared" si="85"/>
        <v>100.0010016347715</v>
      </c>
      <c r="CJ5" s="44">
        <f t="shared" si="18"/>
        <v>1019.1999535882205</v>
      </c>
      <c r="CK5" s="43">
        <f t="shared" si="86"/>
        <v>98.61576697933997</v>
      </c>
      <c r="CL5" s="44">
        <f t="shared" si="19"/>
        <v>1033.5060861025836</v>
      </c>
      <c r="CM5" s="46">
        <f t="shared" si="20"/>
        <v>102.65494006939745</v>
      </c>
      <c r="CN5" s="42">
        <f t="shared" si="21"/>
        <v>1006.7767663240621</v>
      </c>
      <c r="CO5" s="45">
        <f t="shared" si="22"/>
        <v>737.2024889915698</v>
      </c>
      <c r="CP5" s="43">
        <f t="shared" si="23"/>
        <v>100.87256282868414</v>
      </c>
      <c r="CQ5" s="44">
        <f t="shared" si="24"/>
        <v>730.8255766670566</v>
      </c>
      <c r="CR5" s="43">
        <f t="shared" si="25"/>
        <v>100.98595327562515</v>
      </c>
      <c r="CS5" s="44">
        <f t="shared" si="26"/>
        <v>723.6903281710715</v>
      </c>
      <c r="CT5" s="43">
        <f t="shared" si="27"/>
        <v>100.3897096492036</v>
      </c>
      <c r="CU5" s="44">
        <f t="shared" si="28"/>
        <v>720.8809854116485</v>
      </c>
      <c r="CV5" s="43">
        <f t="shared" si="29"/>
        <v>101.09633237746453</v>
      </c>
      <c r="CW5" s="44">
        <f t="shared" si="30"/>
        <v>713.0634400465557</v>
      </c>
      <c r="CX5" s="43">
        <f t="shared" si="31"/>
        <v>99.13567279546966</v>
      </c>
      <c r="CY5" s="44">
        <f t="shared" si="32"/>
        <v>719.2803760132866</v>
      </c>
      <c r="CZ5" s="43">
        <f t="shared" si="33"/>
        <v>98.56071252859549</v>
      </c>
      <c r="DA5" s="44">
        <f t="shared" si="34"/>
        <v>729.7840666529286</v>
      </c>
      <c r="DB5" s="46">
        <f t="shared" si="35"/>
        <v>102.43814109639862</v>
      </c>
      <c r="DC5" s="42">
        <f t="shared" si="36"/>
        <v>712.4143984281899</v>
      </c>
      <c r="DD5" s="45">
        <f t="shared" si="87"/>
        <v>642.0691395543727</v>
      </c>
      <c r="DE5" s="43">
        <f t="shared" si="37"/>
        <v>101.24222038616277</v>
      </c>
      <c r="DF5" s="44">
        <f t="shared" si="88"/>
        <v>634.1910885649908</v>
      </c>
      <c r="DG5" s="43">
        <f t="shared" si="38"/>
        <v>101.6533673756269</v>
      </c>
      <c r="DH5" s="44">
        <f t="shared" si="89"/>
        <v>623.8761242621155</v>
      </c>
      <c r="DI5" s="43">
        <f t="shared" si="39"/>
        <v>100.88279443548451</v>
      </c>
      <c r="DJ5" s="44">
        <f t="shared" si="90"/>
        <v>618.4167753809497</v>
      </c>
      <c r="DK5" s="43">
        <f t="shared" si="40"/>
        <v>101.45368611044171</v>
      </c>
      <c r="DL5" s="44">
        <f t="shared" si="91"/>
        <v>609.5557481349134</v>
      </c>
      <c r="DM5" s="43">
        <f t="shared" si="41"/>
        <v>99.74071463669073</v>
      </c>
      <c r="DN5" s="44">
        <f t="shared" si="92"/>
        <v>611.1403456003328</v>
      </c>
      <c r="DO5" s="43">
        <f t="shared" si="42"/>
        <v>99.38575234002111</v>
      </c>
      <c r="DP5" s="44">
        <f t="shared" si="93"/>
        <v>614.917461719748</v>
      </c>
      <c r="DQ5" s="46">
        <f t="shared" si="43"/>
        <v>104.08236114971416</v>
      </c>
      <c r="DR5" s="42">
        <f t="shared" si="94"/>
        <v>590.7989162882636</v>
      </c>
      <c r="DS5" s="45">
        <f t="shared" si="44"/>
        <v>291.81280473075736</v>
      </c>
      <c r="DT5" s="43">
        <f t="shared" si="45"/>
        <v>93.59255840406617</v>
      </c>
      <c r="DU5" s="44">
        <f t="shared" si="46"/>
        <v>311.79060569208616</v>
      </c>
      <c r="DV5" s="43">
        <f t="shared" si="47"/>
        <v>86.4697067304614</v>
      </c>
      <c r="DW5" s="44">
        <f t="shared" si="48"/>
        <v>360.577845677195</v>
      </c>
      <c r="DX5" s="43">
        <f t="shared" si="49"/>
        <v>105.02230347371035</v>
      </c>
      <c r="DY5" s="44">
        <f t="shared" si="50"/>
        <v>343.3345429977704</v>
      </c>
      <c r="DZ5" s="43">
        <f t="shared" si="51"/>
        <v>112.14705828872022</v>
      </c>
      <c r="EA5" s="44">
        <f t="shared" si="52"/>
        <v>306.146722202791</v>
      </c>
      <c r="EB5" s="43">
        <f t="shared" si="53"/>
        <v>102.0762714719086</v>
      </c>
      <c r="EC5" s="44">
        <f t="shared" si="54"/>
        <v>299.9195775749339</v>
      </c>
      <c r="ED5" s="43">
        <f t="shared" si="55"/>
        <v>98.74805195829688</v>
      </c>
      <c r="EE5" s="44">
        <f t="shared" si="56"/>
        <v>303.722019449655</v>
      </c>
      <c r="EF5" s="46">
        <f t="shared" si="57"/>
        <v>103.17963590953774</v>
      </c>
      <c r="EG5" s="42">
        <f t="shared" si="58"/>
        <v>294.3623678958723</v>
      </c>
      <c r="EH5" s="68" t="s">
        <v>0</v>
      </c>
      <c r="EI5" s="48">
        <v>2</v>
      </c>
    </row>
    <row r="6" spans="1:139" s="22" customFormat="1" ht="19.5" customHeight="1">
      <c r="A6" s="11">
        <v>3</v>
      </c>
      <c r="B6" s="20" t="s">
        <v>1</v>
      </c>
      <c r="C6" s="9">
        <v>35238</v>
      </c>
      <c r="D6" s="10">
        <f t="shared" si="0"/>
        <v>97.7746947835738</v>
      </c>
      <c r="E6" s="9">
        <v>36040</v>
      </c>
      <c r="F6" s="10">
        <f t="shared" si="1"/>
        <v>98.16953584658967</v>
      </c>
      <c r="G6" s="9">
        <v>36712</v>
      </c>
      <c r="H6" s="10">
        <f t="shared" si="2"/>
        <v>98.17617799647002</v>
      </c>
      <c r="I6" s="9">
        <v>37394</v>
      </c>
      <c r="J6" s="10">
        <f t="shared" si="3"/>
        <v>98.32763607678149</v>
      </c>
      <c r="K6" s="9">
        <v>38030</v>
      </c>
      <c r="L6" s="10">
        <f t="shared" si="4"/>
        <v>98.6280764542649</v>
      </c>
      <c r="M6" s="9">
        <v>38559</v>
      </c>
      <c r="N6" s="10">
        <f t="shared" si="5"/>
        <v>98.93772611808176</v>
      </c>
      <c r="O6" s="9">
        <v>38973</v>
      </c>
      <c r="P6" s="10">
        <f t="shared" si="6"/>
        <v>99.48690457956808</v>
      </c>
      <c r="Q6" s="9">
        <v>39174</v>
      </c>
      <c r="R6" s="35">
        <v>9584.4</v>
      </c>
      <c r="S6" s="10">
        <f t="shared" si="59"/>
        <v>97.28577518829047</v>
      </c>
      <c r="T6" s="18">
        <v>9851.8</v>
      </c>
      <c r="U6" s="10">
        <f t="shared" si="60"/>
        <v>98.03956691346228</v>
      </c>
      <c r="V6" s="18">
        <v>10048.800000000001</v>
      </c>
      <c r="W6" s="10">
        <f t="shared" si="61"/>
        <v>100.4126904821384</v>
      </c>
      <c r="X6" s="18">
        <v>10007.5</v>
      </c>
      <c r="Y6" s="10">
        <f t="shared" si="62"/>
        <v>99.16565098050876</v>
      </c>
      <c r="Z6" s="18">
        <v>10091.699999999997</v>
      </c>
      <c r="AA6" s="10">
        <f t="shared" si="63"/>
        <v>96.90233621078707</v>
      </c>
      <c r="AB6" s="18">
        <v>10414.3</v>
      </c>
      <c r="AC6" s="10">
        <f t="shared" si="64"/>
        <v>98.42174402011095</v>
      </c>
      <c r="AD6" s="18">
        <v>10581.3</v>
      </c>
      <c r="AE6" s="12">
        <f t="shared" si="65"/>
        <v>101.93046845649219</v>
      </c>
      <c r="AF6" s="9">
        <v>10380.900000000001</v>
      </c>
      <c r="AG6" s="35">
        <v>8715.4</v>
      </c>
      <c r="AH6" s="10">
        <f t="shared" si="66"/>
        <v>97.94014856102577</v>
      </c>
      <c r="AI6" s="18">
        <v>8898.7</v>
      </c>
      <c r="AJ6" s="10">
        <f t="shared" si="67"/>
        <v>97.80940866124425</v>
      </c>
      <c r="AK6" s="18">
        <v>9098</v>
      </c>
      <c r="AL6" s="10">
        <f t="shared" si="68"/>
        <v>100.33415309284605</v>
      </c>
      <c r="AM6" s="18">
        <v>9067.699999999999</v>
      </c>
      <c r="AN6" s="10">
        <f t="shared" si="69"/>
        <v>99.09621437314213</v>
      </c>
      <c r="AO6" s="18">
        <v>9150.400000000001</v>
      </c>
      <c r="AP6" s="10">
        <f t="shared" si="70"/>
        <v>96.56395103419167</v>
      </c>
      <c r="AQ6" s="18">
        <v>9475.999999999998</v>
      </c>
      <c r="AR6" s="10">
        <f t="shared" si="7"/>
        <v>98.55331717818846</v>
      </c>
      <c r="AS6" s="18">
        <v>9615.099999999999</v>
      </c>
      <c r="AT6" s="12">
        <f t="shared" si="71"/>
        <v>101.67070243520739</v>
      </c>
      <c r="AU6" s="9">
        <v>9457.1</v>
      </c>
      <c r="AV6" s="35">
        <v>8325.1</v>
      </c>
      <c r="AW6" s="10">
        <f t="shared" si="72"/>
        <v>97.85255882836927</v>
      </c>
      <c r="AX6" s="18">
        <v>8507.8</v>
      </c>
      <c r="AY6" s="10">
        <f t="shared" si="73"/>
        <v>98.01048326709288</v>
      </c>
      <c r="AZ6" s="18">
        <v>8680.500000000002</v>
      </c>
      <c r="BA6" s="10">
        <f t="shared" si="74"/>
        <v>97.92099088529918</v>
      </c>
      <c r="BB6" s="18">
        <v>8864.800000000001</v>
      </c>
      <c r="BC6" s="10">
        <f t="shared" si="75"/>
        <v>99.38896550177707</v>
      </c>
      <c r="BD6" s="18">
        <v>8919.3</v>
      </c>
      <c r="BE6" s="10">
        <f t="shared" si="76"/>
        <v>96.76904883314707</v>
      </c>
      <c r="BF6" s="18">
        <v>9217.1</v>
      </c>
      <c r="BG6" s="10">
        <f t="shared" si="8"/>
        <v>99.22703441742293</v>
      </c>
      <c r="BH6" s="9">
        <v>9288.900000000001</v>
      </c>
      <c r="BI6" s="10">
        <f t="shared" si="9"/>
        <v>1068.9182968929806</v>
      </c>
      <c r="BJ6" s="9">
        <v>9124.3</v>
      </c>
      <c r="BK6" s="35">
        <v>868.9999999999999</v>
      </c>
      <c r="BL6" s="10">
        <f t="shared" si="77"/>
        <v>91.17616199769172</v>
      </c>
      <c r="BM6" s="18">
        <v>953.1</v>
      </c>
      <c r="BN6" s="10">
        <f t="shared" si="78"/>
        <v>100.24190155658394</v>
      </c>
      <c r="BO6" s="18">
        <v>950.8</v>
      </c>
      <c r="BP6" s="10">
        <f t="shared" si="79"/>
        <v>101.17046180038305</v>
      </c>
      <c r="BQ6" s="18">
        <v>939.8000000000001</v>
      </c>
      <c r="BR6" s="10">
        <f t="shared" si="80"/>
        <v>99.84064591522362</v>
      </c>
      <c r="BS6" s="18">
        <v>941.3000000000001</v>
      </c>
      <c r="BT6" s="10">
        <f t="shared" si="81"/>
        <v>100.31972716615155</v>
      </c>
      <c r="BU6" s="18">
        <v>938.3</v>
      </c>
      <c r="BV6" s="10">
        <f t="shared" si="82"/>
        <v>97.11239908921549</v>
      </c>
      <c r="BW6" s="18">
        <v>966.1999999999999</v>
      </c>
      <c r="BX6" s="12">
        <f t="shared" si="83"/>
        <v>104.58973803853648</v>
      </c>
      <c r="BY6" s="9">
        <v>923.8</v>
      </c>
      <c r="BZ6" s="35">
        <f t="shared" si="10"/>
        <v>745.1793557235457</v>
      </c>
      <c r="CA6" s="10">
        <f t="shared" si="11"/>
        <v>99.77255543942458</v>
      </c>
      <c r="CB6" s="18">
        <f t="shared" si="12"/>
        <v>746.878089311815</v>
      </c>
      <c r="CC6" s="10">
        <f t="shared" si="13"/>
        <v>99.59474535673515</v>
      </c>
      <c r="CD6" s="18">
        <f t="shared" si="14"/>
        <v>749.9171634372847</v>
      </c>
      <c r="CE6" s="10">
        <f t="shared" si="15"/>
        <v>102.2780602497571</v>
      </c>
      <c r="CF6" s="18">
        <f t="shared" si="16"/>
        <v>733.2141043797959</v>
      </c>
      <c r="CG6" s="10">
        <f t="shared" si="84"/>
        <v>100.85226792503475</v>
      </c>
      <c r="CH6" s="18">
        <f t="shared" si="17"/>
        <v>727.017963467918</v>
      </c>
      <c r="CI6" s="10">
        <f t="shared" si="85"/>
        <v>98.51943336690472</v>
      </c>
      <c r="CJ6" s="18">
        <f t="shared" si="18"/>
        <v>737.9437118363924</v>
      </c>
      <c r="CK6" s="10">
        <f t="shared" si="86"/>
        <v>99.20667878909869</v>
      </c>
      <c r="CL6" s="18">
        <f t="shared" si="19"/>
        <v>743.8447903342988</v>
      </c>
      <c r="CM6" s="12">
        <f t="shared" si="20"/>
        <v>102.45616635400468</v>
      </c>
      <c r="CN6" s="9">
        <f t="shared" si="21"/>
        <v>726.0127104152812</v>
      </c>
      <c r="CO6" s="35">
        <f t="shared" si="22"/>
        <v>677.6153078829128</v>
      </c>
      <c r="CP6" s="10">
        <f t="shared" si="23"/>
        <v>100.44365564377564</v>
      </c>
      <c r="CQ6" s="18">
        <f t="shared" si="24"/>
        <v>674.6223079395694</v>
      </c>
      <c r="CR6" s="10">
        <f t="shared" si="25"/>
        <v>99.36093615864232</v>
      </c>
      <c r="CS6" s="18">
        <f t="shared" si="26"/>
        <v>678.9613041310818</v>
      </c>
      <c r="CT6" s="10">
        <f t="shared" si="27"/>
        <v>102.19806386886808</v>
      </c>
      <c r="CU6" s="18">
        <f t="shared" si="28"/>
        <v>664.3582847149311</v>
      </c>
      <c r="CV6" s="10">
        <f t="shared" si="29"/>
        <v>100.78165033456155</v>
      </c>
      <c r="CW6" s="18">
        <f t="shared" si="30"/>
        <v>659.2056019220588</v>
      </c>
      <c r="CX6" s="10">
        <f t="shared" si="31"/>
        <v>98.17540125001729</v>
      </c>
      <c r="CY6" s="18">
        <f t="shared" si="32"/>
        <v>671.4569979126444</v>
      </c>
      <c r="CZ6" s="10">
        <f t="shared" si="33"/>
        <v>99.33930127166713</v>
      </c>
      <c r="DA6" s="18">
        <f t="shared" si="34"/>
        <v>675.9228113316243</v>
      </c>
      <c r="DB6" s="12">
        <f t="shared" si="35"/>
        <v>102.19506061111062</v>
      </c>
      <c r="DC6" s="9">
        <f t="shared" si="36"/>
        <v>661.4045799177677</v>
      </c>
      <c r="DD6" s="35">
        <f t="shared" si="87"/>
        <v>647.2697982486218</v>
      </c>
      <c r="DE6" s="10">
        <f t="shared" si="37"/>
        <v>100.3538269772468</v>
      </c>
      <c r="DF6" s="18">
        <f t="shared" si="88"/>
        <v>644.9876579150063</v>
      </c>
      <c r="DG6" s="10">
        <f t="shared" si="38"/>
        <v>99.56520036336768</v>
      </c>
      <c r="DH6" s="18">
        <f t="shared" si="89"/>
        <v>647.804308695302</v>
      </c>
      <c r="DI6" s="10">
        <f t="shared" si="39"/>
        <v>99.7400722696905</v>
      </c>
      <c r="DJ6" s="18">
        <f t="shared" si="90"/>
        <v>649.4925198607059</v>
      </c>
      <c r="DK6" s="10">
        <f t="shared" si="40"/>
        <v>101.0793805966888</v>
      </c>
      <c r="DL6" s="18">
        <f t="shared" si="91"/>
        <v>642.5568855157609</v>
      </c>
      <c r="DM6" s="10">
        <f t="shared" si="41"/>
        <v>98.38392170192809</v>
      </c>
      <c r="DN6" s="18">
        <f t="shared" si="92"/>
        <v>653.1116816653267</v>
      </c>
      <c r="DO6" s="10">
        <f t="shared" si="42"/>
        <v>100.01839155210102</v>
      </c>
      <c r="DP6" s="18">
        <f t="shared" si="93"/>
        <v>652.9915863775028</v>
      </c>
      <c r="DQ6" s="12">
        <f t="shared" si="43"/>
        <v>102.32901951639676</v>
      </c>
      <c r="DR6" s="9">
        <f t="shared" si="94"/>
        <v>638.1294274718134</v>
      </c>
      <c r="DS6" s="35">
        <f t="shared" si="44"/>
        <v>67.5640478406328</v>
      </c>
      <c r="DT6" s="10">
        <f t="shared" si="45"/>
        <v>93.50677074898378</v>
      </c>
      <c r="DU6" s="18">
        <f t="shared" si="46"/>
        <v>72.25578137224578</v>
      </c>
      <c r="DV6" s="10">
        <f t="shared" si="47"/>
        <v>101.83201511299208</v>
      </c>
      <c r="DW6" s="18">
        <f t="shared" si="48"/>
        <v>70.95585930620274</v>
      </c>
      <c r="DX6" s="10">
        <f t="shared" si="49"/>
        <v>103.04990871005457</v>
      </c>
      <c r="DY6" s="18">
        <f t="shared" si="50"/>
        <v>68.85581966486457</v>
      </c>
      <c r="DZ6" s="10">
        <f t="shared" si="51"/>
        <v>101.53874322500813</v>
      </c>
      <c r="EA6" s="18">
        <f t="shared" si="52"/>
        <v>67.81236154585963</v>
      </c>
      <c r="EB6" s="10">
        <f t="shared" si="53"/>
        <v>101.99385342405726</v>
      </c>
      <c r="EC6" s="18">
        <f t="shared" si="54"/>
        <v>66.48671392374783</v>
      </c>
      <c r="ED6" s="10">
        <f t="shared" si="55"/>
        <v>97.88689154821277</v>
      </c>
      <c r="EE6" s="18">
        <f t="shared" si="56"/>
        <v>67.92197900267449</v>
      </c>
      <c r="EF6" s="12">
        <f t="shared" si="57"/>
        <v>105.12915089732965</v>
      </c>
      <c r="EG6" s="9">
        <f t="shared" si="58"/>
        <v>64.60813049751337</v>
      </c>
      <c r="EH6" s="69" t="s">
        <v>1</v>
      </c>
      <c r="EI6" s="39">
        <v>3</v>
      </c>
    </row>
    <row r="7" spans="1:139" s="47" customFormat="1" ht="19.5" customHeight="1">
      <c r="A7" s="40">
        <v>4</v>
      </c>
      <c r="B7" s="41" t="s">
        <v>2</v>
      </c>
      <c r="C7" s="42">
        <v>94601</v>
      </c>
      <c r="D7" s="43">
        <f t="shared" si="0"/>
        <v>99.0939182536191</v>
      </c>
      <c r="E7" s="42">
        <v>95466</v>
      </c>
      <c r="F7" s="43">
        <f t="shared" si="1"/>
        <v>99.1751506337004</v>
      </c>
      <c r="G7" s="42">
        <v>96260</v>
      </c>
      <c r="H7" s="43">
        <f t="shared" si="2"/>
        <v>97.98353029794077</v>
      </c>
      <c r="I7" s="42">
        <v>98241</v>
      </c>
      <c r="J7" s="43">
        <f t="shared" si="3"/>
        <v>100</v>
      </c>
      <c r="K7" s="42">
        <v>98241</v>
      </c>
      <c r="L7" s="43">
        <f t="shared" si="4"/>
        <v>99.09819942502648</v>
      </c>
      <c r="M7" s="42">
        <v>99135</v>
      </c>
      <c r="N7" s="43">
        <f t="shared" si="5"/>
        <v>99.12013198020297</v>
      </c>
      <c r="O7" s="42">
        <v>100015</v>
      </c>
      <c r="P7" s="43">
        <f t="shared" si="6"/>
        <v>99.17892169015202</v>
      </c>
      <c r="Q7" s="42">
        <v>100843</v>
      </c>
      <c r="R7" s="45">
        <v>27846.299999999996</v>
      </c>
      <c r="S7" s="43">
        <f t="shared" si="59"/>
        <v>98.01825458564622</v>
      </c>
      <c r="T7" s="44">
        <v>28409.300000000003</v>
      </c>
      <c r="U7" s="43">
        <f t="shared" si="60"/>
        <v>100.31142858151698</v>
      </c>
      <c r="V7" s="44">
        <v>28321.1</v>
      </c>
      <c r="W7" s="43">
        <f t="shared" si="61"/>
        <v>96.964831071365</v>
      </c>
      <c r="X7" s="44">
        <v>29207.6</v>
      </c>
      <c r="Y7" s="43">
        <f t="shared" si="62"/>
        <v>97.7974512311906</v>
      </c>
      <c r="Z7" s="44">
        <v>29865.4</v>
      </c>
      <c r="AA7" s="43">
        <f t="shared" si="63"/>
        <v>94.91806613188238</v>
      </c>
      <c r="AB7" s="44">
        <v>31464.4</v>
      </c>
      <c r="AC7" s="43">
        <f t="shared" si="64"/>
        <v>96.60457533396989</v>
      </c>
      <c r="AD7" s="44">
        <v>32570.300000000003</v>
      </c>
      <c r="AE7" s="46">
        <f t="shared" si="65"/>
        <v>99.8917363888412</v>
      </c>
      <c r="AF7" s="42">
        <v>32605.6</v>
      </c>
      <c r="AG7" s="45">
        <v>17724.399999999998</v>
      </c>
      <c r="AH7" s="43">
        <f t="shared" si="66"/>
        <v>101.3280280812481</v>
      </c>
      <c r="AI7" s="44">
        <v>17492.1</v>
      </c>
      <c r="AJ7" s="43">
        <f t="shared" si="67"/>
        <v>101.49997678952742</v>
      </c>
      <c r="AK7" s="44">
        <v>17233.6</v>
      </c>
      <c r="AL7" s="43">
        <f t="shared" si="68"/>
        <v>98.06527973778847</v>
      </c>
      <c r="AM7" s="44">
        <v>17573.600000000002</v>
      </c>
      <c r="AN7" s="43">
        <f t="shared" si="69"/>
        <v>99.4026879044301</v>
      </c>
      <c r="AO7" s="44">
        <v>17679.199999999997</v>
      </c>
      <c r="AP7" s="43">
        <f t="shared" si="70"/>
        <v>96.38380809595199</v>
      </c>
      <c r="AQ7" s="44">
        <v>18342.500000000004</v>
      </c>
      <c r="AR7" s="43">
        <f t="shared" si="7"/>
        <v>96.91950014530663</v>
      </c>
      <c r="AS7" s="44">
        <v>18925.5</v>
      </c>
      <c r="AT7" s="46">
        <f t="shared" si="71"/>
        <v>101.11450079874338</v>
      </c>
      <c r="AU7" s="42">
        <v>18716.9</v>
      </c>
      <c r="AV7" s="45">
        <v>16280.499999999996</v>
      </c>
      <c r="AW7" s="43">
        <f t="shared" si="72"/>
        <v>101.20031826149653</v>
      </c>
      <c r="AX7" s="44">
        <v>16087.400000000001</v>
      </c>
      <c r="AY7" s="43">
        <f t="shared" si="73"/>
        <v>101.10548974012507</v>
      </c>
      <c r="AZ7" s="44">
        <v>15911.500000000002</v>
      </c>
      <c r="BA7" s="43">
        <f t="shared" si="74"/>
        <v>98.50919064158046</v>
      </c>
      <c r="BB7" s="44">
        <v>16152.300000000001</v>
      </c>
      <c r="BC7" s="43">
        <f t="shared" si="75"/>
        <v>99.63851482644394</v>
      </c>
      <c r="BD7" s="44">
        <v>16210.9</v>
      </c>
      <c r="BE7" s="43">
        <f t="shared" si="76"/>
        <v>96.00769914124963</v>
      </c>
      <c r="BF7" s="44">
        <v>16885</v>
      </c>
      <c r="BG7" s="43">
        <f t="shared" si="8"/>
        <v>96.35852103794419</v>
      </c>
      <c r="BH7" s="42">
        <v>17523.100000000002</v>
      </c>
      <c r="BI7" s="43">
        <f t="shared" si="9"/>
        <v>173.12065916478136</v>
      </c>
      <c r="BJ7" s="42">
        <v>17311.3</v>
      </c>
      <c r="BK7" s="45">
        <v>10121.9</v>
      </c>
      <c r="BL7" s="43">
        <f t="shared" si="77"/>
        <v>92.71516506063826</v>
      </c>
      <c r="BM7" s="44">
        <v>10917.2</v>
      </c>
      <c r="BN7" s="43">
        <f t="shared" si="78"/>
        <v>98.46403607666291</v>
      </c>
      <c r="BO7" s="44">
        <v>11087.5</v>
      </c>
      <c r="BP7" s="43">
        <f t="shared" si="79"/>
        <v>95.30256145779612</v>
      </c>
      <c r="BQ7" s="44">
        <v>11634</v>
      </c>
      <c r="BR7" s="43">
        <f t="shared" si="80"/>
        <v>95.46864486058003</v>
      </c>
      <c r="BS7" s="44">
        <v>12186.199999999997</v>
      </c>
      <c r="BT7" s="43">
        <f t="shared" si="81"/>
        <v>92.86917290941098</v>
      </c>
      <c r="BU7" s="44">
        <v>13121.899999999998</v>
      </c>
      <c r="BV7" s="43">
        <f t="shared" si="82"/>
        <v>96.16777087242025</v>
      </c>
      <c r="BW7" s="44">
        <v>13644.8</v>
      </c>
      <c r="BX7" s="46">
        <f t="shared" si="83"/>
        <v>98.2438961169872</v>
      </c>
      <c r="BY7" s="42">
        <v>13888.699999999999</v>
      </c>
      <c r="BZ7" s="45">
        <f t="shared" si="10"/>
        <v>806.4527106131259</v>
      </c>
      <c r="CA7" s="43">
        <f t="shared" si="11"/>
        <v>99.18549945450862</v>
      </c>
      <c r="CB7" s="44">
        <f t="shared" si="12"/>
        <v>813.0752126554597</v>
      </c>
      <c r="CC7" s="43">
        <f t="shared" si="13"/>
        <v>100.86937403253516</v>
      </c>
      <c r="CD7" s="44">
        <f t="shared" si="14"/>
        <v>806.067471374616</v>
      </c>
      <c r="CE7" s="43">
        <f t="shared" si="15"/>
        <v>98.96033626929116</v>
      </c>
      <c r="CF7" s="44">
        <f t="shared" si="16"/>
        <v>814.5359057604077</v>
      </c>
      <c r="CG7" s="43">
        <f t="shared" si="84"/>
        <v>97.79745123119058</v>
      </c>
      <c r="CH7" s="44">
        <f t="shared" si="17"/>
        <v>832.8805050704914</v>
      </c>
      <c r="CI7" s="43">
        <f t="shared" si="85"/>
        <v>96.04424316522709</v>
      </c>
      <c r="CJ7" s="44">
        <f t="shared" si="18"/>
        <v>867.1842034692992</v>
      </c>
      <c r="CK7" s="43">
        <f t="shared" si="86"/>
        <v>97.1958233732677</v>
      </c>
      <c r="CL7" s="44">
        <f t="shared" si="19"/>
        <v>892.2031558279958</v>
      </c>
      <c r="CM7" s="46">
        <f t="shared" si="20"/>
        <v>100.71871591921123</v>
      </c>
      <c r="CN7" s="42">
        <f t="shared" si="21"/>
        <v>885.8365078280507</v>
      </c>
      <c r="CO7" s="45">
        <f t="shared" si="22"/>
        <v>513.3138127503937</v>
      </c>
      <c r="CP7" s="43">
        <f t="shared" si="23"/>
        <v>102.53468720152895</v>
      </c>
      <c r="CQ7" s="44">
        <f t="shared" si="24"/>
        <v>500.6245464439661</v>
      </c>
      <c r="CR7" s="43">
        <f t="shared" si="25"/>
        <v>102.06453310308991</v>
      </c>
      <c r="CS7" s="44">
        <f t="shared" si="26"/>
        <v>490.4980517946543</v>
      </c>
      <c r="CT7" s="43">
        <f t="shared" si="27"/>
        <v>100.08343181716268</v>
      </c>
      <c r="CU7" s="44">
        <f t="shared" si="28"/>
        <v>490.0891615014963</v>
      </c>
      <c r="CV7" s="43">
        <f t="shared" si="29"/>
        <v>99.40268790443008</v>
      </c>
      <c r="CW7" s="44">
        <f t="shared" si="30"/>
        <v>493.03411389910156</v>
      </c>
      <c r="CX7" s="43">
        <f t="shared" si="31"/>
        <v>97.52737575896305</v>
      </c>
      <c r="CY7" s="44">
        <f t="shared" si="32"/>
        <v>505.5340719077949</v>
      </c>
      <c r="CZ7" s="43">
        <f t="shared" si="33"/>
        <v>97.51267561585273</v>
      </c>
      <c r="DA7" s="44">
        <f t="shared" si="34"/>
        <v>518.4290849523256</v>
      </c>
      <c r="DB7" s="46">
        <f t="shared" si="35"/>
        <v>101.95160329998178</v>
      </c>
      <c r="DC7" s="42">
        <f t="shared" si="36"/>
        <v>508.50508297246</v>
      </c>
      <c r="DD7" s="45">
        <f t="shared" si="87"/>
        <v>471.49723141447856</v>
      </c>
      <c r="DE7" s="43">
        <f t="shared" si="37"/>
        <v>102.40545655657561</v>
      </c>
      <c r="DF7" s="44">
        <f t="shared" si="88"/>
        <v>460.42198069200737</v>
      </c>
      <c r="DG7" s="43">
        <f t="shared" si="38"/>
        <v>101.66785186447292</v>
      </c>
      <c r="DH7" s="44">
        <f t="shared" si="89"/>
        <v>452.86879996812286</v>
      </c>
      <c r="DI7" s="43">
        <f t="shared" si="39"/>
        <v>100.53647826531794</v>
      </c>
      <c r="DJ7" s="44">
        <f t="shared" si="90"/>
        <v>450.45222170304424</v>
      </c>
      <c r="DK7" s="43">
        <f t="shared" si="40"/>
        <v>99.63851482644395</v>
      </c>
      <c r="DL7" s="44">
        <f t="shared" si="91"/>
        <v>452.08644718126084</v>
      </c>
      <c r="DM7" s="43">
        <f t="shared" si="41"/>
        <v>97.14680437382901</v>
      </c>
      <c r="DN7" s="44">
        <f t="shared" si="92"/>
        <v>465.364198128015</v>
      </c>
      <c r="DO7" s="43">
        <f t="shared" si="42"/>
        <v>96.94826315353616</v>
      </c>
      <c r="DP7" s="44">
        <f t="shared" si="93"/>
        <v>480.0129295674143</v>
      </c>
      <c r="DQ7" s="46">
        <f t="shared" si="43"/>
        <v>102.06148300574692</v>
      </c>
      <c r="DR7" s="42">
        <f t="shared" si="94"/>
        <v>470.31741596424337</v>
      </c>
      <c r="DS7" s="45">
        <f t="shared" si="44"/>
        <v>293.1388978627322</v>
      </c>
      <c r="DT7" s="43">
        <f t="shared" si="45"/>
        <v>93.81925838631768</v>
      </c>
      <c r="DU7" s="44">
        <f t="shared" si="46"/>
        <v>312.4506662114936</v>
      </c>
      <c r="DV7" s="43">
        <f t="shared" si="47"/>
        <v>99.01170608590039</v>
      </c>
      <c r="DW7" s="44">
        <f t="shared" si="48"/>
        <v>315.56941957996185</v>
      </c>
      <c r="DX7" s="43">
        <f t="shared" si="49"/>
        <v>97.26385767894607</v>
      </c>
      <c r="DY7" s="44">
        <f t="shared" si="50"/>
        <v>324.4467442589115</v>
      </c>
      <c r="DZ7" s="43">
        <f t="shared" si="51"/>
        <v>95.46864486058001</v>
      </c>
      <c r="EA7" s="44">
        <f t="shared" si="52"/>
        <v>339.8463911713896</v>
      </c>
      <c r="EB7" s="43">
        <f t="shared" si="53"/>
        <v>93.97104038204768</v>
      </c>
      <c r="EC7" s="44">
        <f t="shared" si="54"/>
        <v>361.65013156150417</v>
      </c>
      <c r="ED7" s="43">
        <f t="shared" si="55"/>
        <v>96.75634554163638</v>
      </c>
      <c r="EE7" s="44">
        <f t="shared" si="56"/>
        <v>373.77407087567</v>
      </c>
      <c r="EF7" s="46">
        <f t="shared" si="57"/>
        <v>99.05723357621694</v>
      </c>
      <c r="EG7" s="42">
        <f t="shared" si="58"/>
        <v>377.3314248555907</v>
      </c>
      <c r="EH7" s="68" t="s">
        <v>2</v>
      </c>
      <c r="EI7" s="48">
        <v>4</v>
      </c>
    </row>
    <row r="8" spans="1:139" s="22" customFormat="1" ht="19.5" customHeight="1">
      <c r="A8" s="11">
        <v>5</v>
      </c>
      <c r="B8" s="20" t="s">
        <v>3</v>
      </c>
      <c r="C8" s="9">
        <v>92368</v>
      </c>
      <c r="D8" s="10">
        <f t="shared" si="0"/>
        <v>99.80874169323032</v>
      </c>
      <c r="E8" s="9">
        <v>92545</v>
      </c>
      <c r="F8" s="10">
        <f t="shared" si="1"/>
        <v>99.87481248853346</v>
      </c>
      <c r="G8" s="9">
        <v>92661</v>
      </c>
      <c r="H8" s="10">
        <f t="shared" si="2"/>
        <v>99.77495423710563</v>
      </c>
      <c r="I8" s="9">
        <v>92870</v>
      </c>
      <c r="J8" s="10">
        <f t="shared" si="3"/>
        <v>99.52632030178326</v>
      </c>
      <c r="K8" s="9">
        <v>93312</v>
      </c>
      <c r="L8" s="10">
        <f t="shared" si="4"/>
        <v>99.58166140186118</v>
      </c>
      <c r="M8" s="9">
        <v>93704</v>
      </c>
      <c r="N8" s="10">
        <f t="shared" si="5"/>
        <v>99.96052954416957</v>
      </c>
      <c r="O8" s="9">
        <v>93741</v>
      </c>
      <c r="P8" s="10">
        <f t="shared" si="6"/>
        <v>99.85193864507882</v>
      </c>
      <c r="Q8" s="9">
        <v>93880</v>
      </c>
      <c r="R8" s="35">
        <v>25817</v>
      </c>
      <c r="S8" s="10">
        <f t="shared" si="59"/>
        <v>99.26980916602902</v>
      </c>
      <c r="T8" s="18">
        <v>26006.899999999998</v>
      </c>
      <c r="U8" s="10">
        <f t="shared" si="60"/>
        <v>101.2642997874014</v>
      </c>
      <c r="V8" s="18">
        <v>25682.199999999997</v>
      </c>
      <c r="W8" s="10">
        <f t="shared" si="61"/>
        <v>100.46001110911179</v>
      </c>
      <c r="X8" s="18">
        <v>25564.600000000002</v>
      </c>
      <c r="Y8" s="10">
        <f t="shared" si="62"/>
        <v>100.46726951901499</v>
      </c>
      <c r="Z8" s="18">
        <v>25445.7</v>
      </c>
      <c r="AA8" s="10">
        <f t="shared" si="63"/>
        <v>98.15234120356263</v>
      </c>
      <c r="AB8" s="18">
        <v>25924.7</v>
      </c>
      <c r="AC8" s="10">
        <f t="shared" si="64"/>
        <v>101.70058686919408</v>
      </c>
      <c r="AD8" s="18">
        <v>25491.199999999997</v>
      </c>
      <c r="AE8" s="12">
        <f t="shared" si="65"/>
        <v>99.359978795887</v>
      </c>
      <c r="AF8" s="9">
        <v>25655.4</v>
      </c>
      <c r="AG8" s="35">
        <v>17779.100000000002</v>
      </c>
      <c r="AH8" s="10">
        <f t="shared" si="66"/>
        <v>101.75009872205023</v>
      </c>
      <c r="AI8" s="18">
        <v>17473.3</v>
      </c>
      <c r="AJ8" s="10">
        <f t="shared" si="67"/>
        <v>101.70425773405896</v>
      </c>
      <c r="AK8" s="18">
        <v>17180.5</v>
      </c>
      <c r="AL8" s="10">
        <f t="shared" si="68"/>
        <v>100.86300525435172</v>
      </c>
      <c r="AM8" s="18">
        <v>17033.5</v>
      </c>
      <c r="AN8" s="10">
        <f t="shared" si="69"/>
        <v>99.99999999999997</v>
      </c>
      <c r="AO8" s="18">
        <v>17033.500000000004</v>
      </c>
      <c r="AP8" s="10">
        <f t="shared" si="70"/>
        <v>101.17248056260061</v>
      </c>
      <c r="AQ8" s="18">
        <v>16836.100000000002</v>
      </c>
      <c r="AR8" s="10">
        <f t="shared" si="7"/>
        <v>102.1155677400181</v>
      </c>
      <c r="AS8" s="18">
        <v>16487.3</v>
      </c>
      <c r="AT8" s="12">
        <f t="shared" si="71"/>
        <v>98.57641670752268</v>
      </c>
      <c r="AU8" s="9">
        <v>16725.4</v>
      </c>
      <c r="AV8" s="35">
        <v>14370</v>
      </c>
      <c r="AW8" s="10">
        <f t="shared" si="72"/>
        <v>102.80808442139154</v>
      </c>
      <c r="AX8" s="18">
        <v>13977.499999999998</v>
      </c>
      <c r="AY8" s="10">
        <f t="shared" si="73"/>
        <v>102.5322212686047</v>
      </c>
      <c r="AZ8" s="18">
        <v>13632.3</v>
      </c>
      <c r="BA8" s="10">
        <f t="shared" si="74"/>
        <v>101.31772575250837</v>
      </c>
      <c r="BB8" s="18">
        <v>13455</v>
      </c>
      <c r="BC8" s="10">
        <f t="shared" si="75"/>
        <v>100.73746864822368</v>
      </c>
      <c r="BD8" s="18">
        <v>13356.500000000004</v>
      </c>
      <c r="BE8" s="10">
        <f t="shared" si="76"/>
        <v>102.267941777754</v>
      </c>
      <c r="BF8" s="18">
        <v>13060.3</v>
      </c>
      <c r="BG8" s="10">
        <f t="shared" si="8"/>
        <v>103.23776549914233</v>
      </c>
      <c r="BH8" s="9">
        <v>12650.7</v>
      </c>
      <c r="BI8" s="10">
        <f t="shared" si="9"/>
        <v>157.3881237636696</v>
      </c>
      <c r="BJ8" s="9">
        <v>12642.000000000002</v>
      </c>
      <c r="BK8" s="35">
        <v>8037.900000000001</v>
      </c>
      <c r="BL8" s="10">
        <f t="shared" si="77"/>
        <v>94.19119715008908</v>
      </c>
      <c r="BM8" s="18">
        <v>8533.599999999999</v>
      </c>
      <c r="BN8" s="10">
        <f t="shared" si="78"/>
        <v>100.37521907383227</v>
      </c>
      <c r="BO8" s="18">
        <v>8501.7</v>
      </c>
      <c r="BP8" s="10">
        <f t="shared" si="79"/>
        <v>99.65537855610648</v>
      </c>
      <c r="BQ8" s="18">
        <v>8531.1</v>
      </c>
      <c r="BR8" s="10">
        <f t="shared" si="80"/>
        <v>101.41342336130859</v>
      </c>
      <c r="BS8" s="18">
        <v>8412.199999999999</v>
      </c>
      <c r="BT8" s="10">
        <f t="shared" si="81"/>
        <v>92.55770965825317</v>
      </c>
      <c r="BU8" s="18">
        <v>9088.6</v>
      </c>
      <c r="BV8" s="10">
        <f t="shared" si="82"/>
        <v>100.94070347293953</v>
      </c>
      <c r="BW8" s="18">
        <v>9003.899999999998</v>
      </c>
      <c r="BX8" s="12">
        <f t="shared" si="83"/>
        <v>100.82754759238522</v>
      </c>
      <c r="BY8" s="9">
        <v>8929.999999999998</v>
      </c>
      <c r="BZ8" s="35">
        <f t="shared" si="10"/>
        <v>765.7576958396314</v>
      </c>
      <c r="CA8" s="10">
        <f t="shared" si="11"/>
        <v>99.73252799026876</v>
      </c>
      <c r="CB8" s="18">
        <f t="shared" si="12"/>
        <v>767.8113763589238</v>
      </c>
      <c r="CC8" s="10">
        <f t="shared" si="13"/>
        <v>101.11420372806809</v>
      </c>
      <c r="CD8" s="18">
        <f t="shared" si="14"/>
        <v>759.3506629630793</v>
      </c>
      <c r="CE8" s="10">
        <f t="shared" si="15"/>
        <v>100.68660204080693</v>
      </c>
      <c r="CF8" s="18">
        <f t="shared" si="16"/>
        <v>754.1724991924195</v>
      </c>
      <c r="CG8" s="10">
        <f t="shared" si="84"/>
        <v>100.9454275154337</v>
      </c>
      <c r="CH8" s="18">
        <f t="shared" si="17"/>
        <v>747.1091239641468</v>
      </c>
      <c r="CI8" s="10">
        <f t="shared" si="85"/>
        <v>98.83471549066613</v>
      </c>
      <c r="CJ8" s="18">
        <f t="shared" si="18"/>
        <v>755.9177160121467</v>
      </c>
      <c r="CK8" s="10">
        <f t="shared" si="86"/>
        <v>101.46276422880659</v>
      </c>
      <c r="CL8" s="18">
        <f t="shared" si="19"/>
        <v>745.019832406194</v>
      </c>
      <c r="CM8" s="12">
        <f t="shared" si="20"/>
        <v>99.50731066830814</v>
      </c>
      <c r="CN8" s="9">
        <f t="shared" si="21"/>
        <v>748.7086400009339</v>
      </c>
      <c r="CO8" s="35">
        <f t="shared" si="22"/>
        <v>527.345650156966</v>
      </c>
      <c r="CP8" s="10">
        <f t="shared" si="23"/>
        <v>102.22437873167729</v>
      </c>
      <c r="CQ8" s="18">
        <f t="shared" si="24"/>
        <v>515.8707313263936</v>
      </c>
      <c r="CR8" s="10">
        <f t="shared" si="25"/>
        <v>101.55350955987171</v>
      </c>
      <c r="CS8" s="18">
        <f t="shared" si="26"/>
        <v>507.9792254961487</v>
      </c>
      <c r="CT8" s="10">
        <f t="shared" si="27"/>
        <v>101.09050515288682</v>
      </c>
      <c r="CU8" s="18">
        <f t="shared" si="28"/>
        <v>502.49944317509664</v>
      </c>
      <c r="CV8" s="10">
        <f t="shared" si="29"/>
        <v>100.47593410143207</v>
      </c>
      <c r="CW8" s="18">
        <f t="shared" si="30"/>
        <v>500.11920532912427</v>
      </c>
      <c r="CX8" s="10">
        <f t="shared" si="31"/>
        <v>101.87585144965075</v>
      </c>
      <c r="CY8" s="18">
        <f t="shared" si="32"/>
        <v>490.91045445278456</v>
      </c>
      <c r="CZ8" s="10">
        <f t="shared" si="33"/>
        <v>101.8767746839285</v>
      </c>
      <c r="DA8" s="18">
        <f t="shared" si="34"/>
        <v>481.8668984916616</v>
      </c>
      <c r="DB8" s="12">
        <f t="shared" si="35"/>
        <v>98.72258670701432</v>
      </c>
      <c r="DC8" s="9">
        <f t="shared" si="36"/>
        <v>488.10197804250254</v>
      </c>
      <c r="DD8" s="35">
        <f t="shared" si="87"/>
        <v>426.2283801067321</v>
      </c>
      <c r="DE8" s="10">
        <f t="shared" si="37"/>
        <v>103.28729593942964</v>
      </c>
      <c r="DF8" s="18">
        <f t="shared" si="88"/>
        <v>412.6629284173376</v>
      </c>
      <c r="DG8" s="10">
        <f t="shared" si="38"/>
        <v>102.38024586958038</v>
      </c>
      <c r="DH8" s="18">
        <f t="shared" si="89"/>
        <v>403.06889762993785</v>
      </c>
      <c r="DI8" s="10">
        <f t="shared" si="39"/>
        <v>101.546251288411</v>
      </c>
      <c r="DJ8" s="18">
        <f t="shared" si="90"/>
        <v>396.93134164563514</v>
      </c>
      <c r="DK8" s="10">
        <f t="shared" si="40"/>
        <v>101.21691261444003</v>
      </c>
      <c r="DL8" s="18">
        <f t="shared" si="91"/>
        <v>392.1591079918073</v>
      </c>
      <c r="DM8" s="10">
        <f t="shared" si="41"/>
        <v>102.97892852558314</v>
      </c>
      <c r="DN8" s="18">
        <f t="shared" si="92"/>
        <v>380.81490418147325</v>
      </c>
      <c r="DO8" s="10">
        <f t="shared" si="42"/>
        <v>102.99634822973869</v>
      </c>
      <c r="DP8" s="18">
        <f t="shared" si="93"/>
        <v>369.7363166042022</v>
      </c>
      <c r="DQ8" s="12">
        <f t="shared" si="43"/>
        <v>100.21720117088206</v>
      </c>
      <c r="DR8" s="9">
        <f t="shared" si="94"/>
        <v>368.9349854959115</v>
      </c>
      <c r="DS8" s="35">
        <f t="shared" si="44"/>
        <v>238.41204568266542</v>
      </c>
      <c r="DT8" s="10">
        <f t="shared" si="45"/>
        <v>94.63024342574099</v>
      </c>
      <c r="DU8" s="18">
        <f t="shared" si="46"/>
        <v>251.94064503253028</v>
      </c>
      <c r="DV8" s="10">
        <f t="shared" si="47"/>
        <v>100.22644082849477</v>
      </c>
      <c r="DW8" s="18">
        <f t="shared" si="48"/>
        <v>251.37143746693096</v>
      </c>
      <c r="DX8" s="10">
        <f t="shared" si="49"/>
        <v>99.88015461203321</v>
      </c>
      <c r="DY8" s="18">
        <f t="shared" si="50"/>
        <v>251.67305601732278</v>
      </c>
      <c r="DZ8" s="10">
        <f t="shared" si="51"/>
        <v>101.89608442651476</v>
      </c>
      <c r="EA8" s="18">
        <f t="shared" si="52"/>
        <v>246.98991863502263</v>
      </c>
      <c r="EB8" s="10">
        <f t="shared" si="53"/>
        <v>93.20118897183366</v>
      </c>
      <c r="EC8" s="18">
        <f t="shared" si="54"/>
        <v>265.0072615593622</v>
      </c>
      <c r="ED8" s="10">
        <f t="shared" si="55"/>
        <v>100.70465778862719</v>
      </c>
      <c r="EE8" s="18">
        <f t="shared" si="56"/>
        <v>263.15293391453247</v>
      </c>
      <c r="EF8" s="12">
        <f t="shared" si="57"/>
        <v>100.97705558904988</v>
      </c>
      <c r="EG8" s="9">
        <f t="shared" si="58"/>
        <v>260.6066619584313</v>
      </c>
      <c r="EH8" s="69" t="s">
        <v>3</v>
      </c>
      <c r="EI8" s="39">
        <v>5</v>
      </c>
    </row>
    <row r="9" spans="1:139" s="47" customFormat="1" ht="19.5" customHeight="1">
      <c r="A9" s="40">
        <v>6</v>
      </c>
      <c r="B9" s="41" t="s">
        <v>45</v>
      </c>
      <c r="C9" s="42">
        <v>34214</v>
      </c>
      <c r="D9" s="43">
        <f t="shared" si="0"/>
        <v>98.48589522164652</v>
      </c>
      <c r="E9" s="42">
        <v>34740</v>
      </c>
      <c r="F9" s="43">
        <f t="shared" si="1"/>
        <v>98.58395527682397</v>
      </c>
      <c r="G9" s="42">
        <v>35239</v>
      </c>
      <c r="H9" s="43">
        <f t="shared" si="2"/>
        <v>98.73080802420711</v>
      </c>
      <c r="I9" s="42">
        <v>35692</v>
      </c>
      <c r="J9" s="43">
        <f t="shared" si="3"/>
        <v>98.41725031710142</v>
      </c>
      <c r="K9" s="42">
        <v>36266</v>
      </c>
      <c r="L9" s="43">
        <f t="shared" si="4"/>
        <v>98.65614798694233</v>
      </c>
      <c r="M9" s="42">
        <v>36760</v>
      </c>
      <c r="N9" s="43">
        <f t="shared" si="5"/>
        <v>98.97950941059264</v>
      </c>
      <c r="O9" s="42">
        <v>37139</v>
      </c>
      <c r="P9" s="43">
        <f t="shared" si="6"/>
        <v>98.92390059398556</v>
      </c>
      <c r="Q9" s="42">
        <v>37543</v>
      </c>
      <c r="R9" s="45">
        <v>12327</v>
      </c>
      <c r="S9" s="43">
        <f t="shared" si="59"/>
        <v>93.85992964502718</v>
      </c>
      <c r="T9" s="44">
        <v>13133.4</v>
      </c>
      <c r="U9" s="43">
        <f t="shared" si="60"/>
        <v>100.31775615270628</v>
      </c>
      <c r="V9" s="44">
        <v>13091.8</v>
      </c>
      <c r="W9" s="43">
        <f t="shared" si="61"/>
        <v>99.29690166483371</v>
      </c>
      <c r="X9" s="44">
        <v>13184.5</v>
      </c>
      <c r="Y9" s="43">
        <f t="shared" si="62"/>
        <v>97.66440984310877</v>
      </c>
      <c r="Z9" s="44">
        <v>13499.800000000003</v>
      </c>
      <c r="AA9" s="43">
        <f t="shared" si="63"/>
        <v>100.02963885060541</v>
      </c>
      <c r="AB9" s="44">
        <v>13495.799999999997</v>
      </c>
      <c r="AC9" s="43">
        <f t="shared" si="64"/>
        <v>97.25090615609663</v>
      </c>
      <c r="AD9" s="44">
        <v>13877.3</v>
      </c>
      <c r="AE9" s="46">
        <f t="shared" si="65"/>
        <v>103.5287183963355</v>
      </c>
      <c r="AF9" s="42">
        <v>13404.3</v>
      </c>
      <c r="AG9" s="45">
        <v>8879.1</v>
      </c>
      <c r="AH9" s="43">
        <f t="shared" si="66"/>
        <v>93.65744061432005</v>
      </c>
      <c r="AI9" s="44">
        <v>9480.400000000001</v>
      </c>
      <c r="AJ9" s="43">
        <f t="shared" si="67"/>
        <v>100.00000000000001</v>
      </c>
      <c r="AK9" s="44">
        <v>9480.4</v>
      </c>
      <c r="AL9" s="43">
        <f t="shared" si="68"/>
        <v>99.67617125073599</v>
      </c>
      <c r="AM9" s="44">
        <v>9511.199999999999</v>
      </c>
      <c r="AN9" s="43">
        <f t="shared" si="69"/>
        <v>97.0867443807035</v>
      </c>
      <c r="AO9" s="44">
        <v>9796.6</v>
      </c>
      <c r="AP9" s="43">
        <f t="shared" si="70"/>
        <v>101.57917111661811</v>
      </c>
      <c r="AQ9" s="44">
        <v>9644.3</v>
      </c>
      <c r="AR9" s="43">
        <f t="shared" si="7"/>
        <v>96.74969653802552</v>
      </c>
      <c r="AS9" s="44">
        <v>9968.300000000001</v>
      </c>
      <c r="AT9" s="46">
        <f t="shared" si="71"/>
        <v>104.70243472050083</v>
      </c>
      <c r="AU9" s="42">
        <v>9520.599999999999</v>
      </c>
      <c r="AV9" s="45">
        <v>7705.7</v>
      </c>
      <c r="AW9" s="43">
        <f t="shared" si="72"/>
        <v>93.00223281636595</v>
      </c>
      <c r="AX9" s="44">
        <v>8285.5</v>
      </c>
      <c r="AY9" s="43">
        <f t="shared" si="73"/>
        <v>99.78682917429424</v>
      </c>
      <c r="AZ9" s="44">
        <v>8303.2</v>
      </c>
      <c r="BA9" s="43">
        <f t="shared" si="74"/>
        <v>99.33483275111263</v>
      </c>
      <c r="BB9" s="44">
        <v>8358.8</v>
      </c>
      <c r="BC9" s="43">
        <f t="shared" si="75"/>
        <v>95.82922523100909</v>
      </c>
      <c r="BD9" s="44">
        <v>8722.6</v>
      </c>
      <c r="BE9" s="43">
        <f t="shared" si="76"/>
        <v>102.1800503719323</v>
      </c>
      <c r="BF9" s="44">
        <v>8536.5</v>
      </c>
      <c r="BG9" s="43">
        <f t="shared" si="8"/>
        <v>97.90350142786693</v>
      </c>
      <c r="BH9" s="42">
        <v>8719.3</v>
      </c>
      <c r="BI9" s="43">
        <f t="shared" si="9"/>
        <v>252.88726471185356</v>
      </c>
      <c r="BJ9" s="42">
        <v>8416.199999999999</v>
      </c>
      <c r="BK9" s="45">
        <v>3447.9</v>
      </c>
      <c r="BL9" s="43">
        <f t="shared" si="77"/>
        <v>94.38543662742953</v>
      </c>
      <c r="BM9" s="44">
        <v>3652.9999999999995</v>
      </c>
      <c r="BN9" s="43">
        <f t="shared" si="78"/>
        <v>101.1519078473722</v>
      </c>
      <c r="BO9" s="44">
        <v>3611.3999999999996</v>
      </c>
      <c r="BP9" s="43">
        <f t="shared" si="79"/>
        <v>98.3148667410775</v>
      </c>
      <c r="BQ9" s="44">
        <v>3673.2999999999997</v>
      </c>
      <c r="BR9" s="43">
        <f t="shared" si="80"/>
        <v>99.19259019226615</v>
      </c>
      <c r="BS9" s="44">
        <v>3703.2</v>
      </c>
      <c r="BT9" s="43">
        <f t="shared" si="81"/>
        <v>96.14955212254965</v>
      </c>
      <c r="BU9" s="44">
        <v>3851.5</v>
      </c>
      <c r="BV9" s="43">
        <f t="shared" si="82"/>
        <v>98.52903555896647</v>
      </c>
      <c r="BW9" s="44">
        <v>3909.0000000000005</v>
      </c>
      <c r="BX9" s="46">
        <f t="shared" si="83"/>
        <v>100.65144063650645</v>
      </c>
      <c r="BY9" s="42">
        <v>3883.7</v>
      </c>
      <c r="BZ9" s="45">
        <f t="shared" si="10"/>
        <v>987.09892850079</v>
      </c>
      <c r="CA9" s="43">
        <f t="shared" si="11"/>
        <v>95.56401952319266</v>
      </c>
      <c r="CB9" s="44">
        <f t="shared" si="12"/>
        <v>1032.9190143171286</v>
      </c>
      <c r="CC9" s="43">
        <f t="shared" si="13"/>
        <v>101.48067567573041</v>
      </c>
      <c r="CD9" s="44">
        <f t="shared" si="14"/>
        <v>1017.8479867612432</v>
      </c>
      <c r="CE9" s="43">
        <f t="shared" si="15"/>
        <v>100.57337081702785</v>
      </c>
      <c r="CF9" s="44">
        <f t="shared" si="16"/>
        <v>1012.0452148441998</v>
      </c>
      <c r="CG9" s="43">
        <f>CF9*100/CH9</f>
        <v>99.23505231901218</v>
      </c>
      <c r="CH9" s="44">
        <f t="shared" si="17"/>
        <v>1019.8465070495103</v>
      </c>
      <c r="CI9" s="43">
        <f>CH9*100/CJ9</f>
        <v>101.66998682023474</v>
      </c>
      <c r="CJ9" s="44">
        <f t="shared" si="18"/>
        <v>1003.094953531101</v>
      </c>
      <c r="CK9" s="43">
        <f t="shared" si="86"/>
        <v>97.98512224932027</v>
      </c>
      <c r="CL9" s="44">
        <f t="shared" si="19"/>
        <v>1023.7216941759335</v>
      </c>
      <c r="CM9" s="46">
        <f t="shared" si="20"/>
        <v>104.65490925317383</v>
      </c>
      <c r="CN9" s="42">
        <f t="shared" si="21"/>
        <v>978.1879335439656</v>
      </c>
      <c r="CO9" s="45">
        <f t="shared" si="22"/>
        <v>711.004307297101</v>
      </c>
      <c r="CP9" s="43">
        <f t="shared" si="23"/>
        <v>95.3578541685316</v>
      </c>
      <c r="CQ9" s="44">
        <f t="shared" si="24"/>
        <v>745.616932655071</v>
      </c>
      <c r="CR9" s="43">
        <f t="shared" si="25"/>
        <v>101.15923597937531</v>
      </c>
      <c r="CS9" s="44">
        <f t="shared" si="26"/>
        <v>737.0725227769512</v>
      </c>
      <c r="CT9" s="43">
        <f t="shared" si="27"/>
        <v>100.95751594203209</v>
      </c>
      <c r="CU9" s="44">
        <f t="shared" si="28"/>
        <v>730.0818724582768</v>
      </c>
      <c r="CV9" s="43">
        <f t="shared" si="29"/>
        <v>98.64809682031249</v>
      </c>
      <c r="CW9" s="44">
        <f t="shared" si="30"/>
        <v>740.0871339546683</v>
      </c>
      <c r="CX9" s="43">
        <f t="shared" si="31"/>
        <v>103.24492927602354</v>
      </c>
      <c r="CY9" s="44">
        <f t="shared" si="32"/>
        <v>716.8266171949791</v>
      </c>
      <c r="CZ9" s="43">
        <f t="shared" si="33"/>
        <v>97.48012864421797</v>
      </c>
      <c r="DA9" s="44">
        <f t="shared" si="34"/>
        <v>735.3566590081616</v>
      </c>
      <c r="DB9" s="46">
        <f t="shared" si="35"/>
        <v>105.8413933253928</v>
      </c>
      <c r="DC9" s="42">
        <f t="shared" si="36"/>
        <v>694.7722775600872</v>
      </c>
      <c r="DD9" s="45">
        <f t="shared" si="87"/>
        <v>617.0429312361919</v>
      </c>
      <c r="DE9" s="43">
        <f t="shared" si="37"/>
        <v>94.69075063423068</v>
      </c>
      <c r="DF9" s="44">
        <f t="shared" si="88"/>
        <v>651.6401307448618</v>
      </c>
      <c r="DG9" s="43">
        <f t="shared" si="38"/>
        <v>100.9435940007604</v>
      </c>
      <c r="DH9" s="44">
        <f t="shared" si="89"/>
        <v>645.548771267202</v>
      </c>
      <c r="DI9" s="43">
        <f t="shared" si="39"/>
        <v>100.61178951027871</v>
      </c>
      <c r="DJ9" s="44">
        <f t="shared" si="90"/>
        <v>641.6233866919258</v>
      </c>
      <c r="DK9" s="43">
        <f t="shared" si="40"/>
        <v>97.37035420340065</v>
      </c>
      <c r="DL9" s="44">
        <f t="shared" si="91"/>
        <v>658.9514764952115</v>
      </c>
      <c r="DM9" s="43">
        <f t="shared" si="41"/>
        <v>103.85566212151134</v>
      </c>
      <c r="DN9" s="44">
        <f t="shared" si="92"/>
        <v>634.4877718118411</v>
      </c>
      <c r="DO9" s="43">
        <f t="shared" si="42"/>
        <v>98.6426444258345</v>
      </c>
      <c r="DP9" s="44">
        <f t="shared" si="93"/>
        <v>643.218534443171</v>
      </c>
      <c r="DQ9" s="46">
        <f t="shared" si="43"/>
        <v>104.72836915815917</v>
      </c>
      <c r="DR9" s="42">
        <f t="shared" si="94"/>
        <v>614.1779344160248</v>
      </c>
      <c r="DS9" s="45">
        <f t="shared" si="44"/>
        <v>276.094621203689</v>
      </c>
      <c r="DT9" s="43">
        <f t="shared" si="45"/>
        <v>96.09906743677836</v>
      </c>
      <c r="DU9" s="44">
        <f t="shared" si="46"/>
        <v>287.30208166205784</v>
      </c>
      <c r="DV9" s="43">
        <f t="shared" si="47"/>
        <v>102.32449715696346</v>
      </c>
      <c r="DW9" s="44">
        <f t="shared" si="48"/>
        <v>280.775463984292</v>
      </c>
      <c r="DX9" s="43">
        <f t="shared" si="49"/>
        <v>99.57871176033765</v>
      </c>
      <c r="DY9" s="44">
        <f t="shared" si="50"/>
        <v>281.9633423859228</v>
      </c>
      <c r="DZ9" s="43">
        <f t="shared" si="51"/>
        <v>100.78780891832129</v>
      </c>
      <c r="EA9" s="44">
        <f t="shared" si="52"/>
        <v>279.75937309484186</v>
      </c>
      <c r="EB9" s="43">
        <f t="shared" si="53"/>
        <v>97.7262720269427</v>
      </c>
      <c r="EC9" s="44">
        <f t="shared" si="54"/>
        <v>286.26833633612205</v>
      </c>
      <c r="ED9" s="43">
        <f t="shared" si="55"/>
        <v>99.27290115792636</v>
      </c>
      <c r="EE9" s="44">
        <f t="shared" si="56"/>
        <v>288.3650351677722</v>
      </c>
      <c r="EF9" s="46">
        <f t="shared" si="57"/>
        <v>101.74633231418082</v>
      </c>
      <c r="EG9" s="42">
        <f t="shared" si="58"/>
        <v>283.4156559838782</v>
      </c>
      <c r="EH9" s="68" t="s">
        <v>45</v>
      </c>
      <c r="EI9" s="48">
        <v>6</v>
      </c>
    </row>
    <row r="10" spans="1:139" s="22" customFormat="1" ht="19.5" customHeight="1">
      <c r="A10" s="11">
        <v>7</v>
      </c>
      <c r="B10" s="20" t="s">
        <v>4</v>
      </c>
      <c r="C10" s="9">
        <v>26138</v>
      </c>
      <c r="D10" s="10">
        <f t="shared" si="0"/>
        <v>97.75965889965217</v>
      </c>
      <c r="E10" s="9">
        <v>26737</v>
      </c>
      <c r="F10" s="10">
        <f t="shared" si="1"/>
        <v>98.13183586581516</v>
      </c>
      <c r="G10" s="9">
        <v>27246</v>
      </c>
      <c r="H10" s="10">
        <f t="shared" si="2"/>
        <v>97.71194950509252</v>
      </c>
      <c r="I10" s="9">
        <v>27884</v>
      </c>
      <c r="J10" s="10">
        <f t="shared" si="3"/>
        <v>98.27306689222527</v>
      </c>
      <c r="K10" s="9">
        <v>28374</v>
      </c>
      <c r="L10" s="10">
        <f t="shared" si="4"/>
        <v>98.59272386114876</v>
      </c>
      <c r="M10" s="9">
        <v>28779</v>
      </c>
      <c r="N10" s="10">
        <f t="shared" si="5"/>
        <v>98.72727272727273</v>
      </c>
      <c r="O10" s="9">
        <v>29150</v>
      </c>
      <c r="P10" s="10">
        <f t="shared" si="6"/>
        <v>98.8839512873571</v>
      </c>
      <c r="Q10" s="9">
        <v>29479</v>
      </c>
      <c r="R10" s="35">
        <v>8116.099999999999</v>
      </c>
      <c r="S10" s="10">
        <f t="shared" si="59"/>
        <v>98.17348284162523</v>
      </c>
      <c r="T10" s="18">
        <v>8267.1</v>
      </c>
      <c r="U10" s="10">
        <f t="shared" si="60"/>
        <v>93.89843599150416</v>
      </c>
      <c r="V10" s="18">
        <v>8804.3</v>
      </c>
      <c r="W10" s="10">
        <f t="shared" si="61"/>
        <v>102.98149577748143</v>
      </c>
      <c r="X10" s="18">
        <v>8549.400000000001</v>
      </c>
      <c r="Y10" s="10">
        <f t="shared" si="62"/>
        <v>99.5192475584062</v>
      </c>
      <c r="Z10" s="18">
        <v>8590.699999999999</v>
      </c>
      <c r="AA10" s="10">
        <f t="shared" si="63"/>
        <v>95.71064095279475</v>
      </c>
      <c r="AB10" s="18">
        <v>8975.7</v>
      </c>
      <c r="AC10" s="10">
        <f t="shared" si="64"/>
        <v>99.60825657529688</v>
      </c>
      <c r="AD10" s="18">
        <v>9011</v>
      </c>
      <c r="AE10" s="12">
        <f t="shared" si="65"/>
        <v>96.70633941124073</v>
      </c>
      <c r="AF10" s="9">
        <v>9317.9</v>
      </c>
      <c r="AG10" s="35">
        <v>6021.199999999999</v>
      </c>
      <c r="AH10" s="10">
        <f t="shared" si="66"/>
        <v>101.22556024410333</v>
      </c>
      <c r="AI10" s="18">
        <v>5948.3</v>
      </c>
      <c r="AJ10" s="10">
        <f t="shared" si="67"/>
        <v>96.88889612822308</v>
      </c>
      <c r="AK10" s="18">
        <v>6139.3</v>
      </c>
      <c r="AL10" s="10">
        <f t="shared" si="68"/>
        <v>104.0400616855056</v>
      </c>
      <c r="AM10" s="18">
        <v>5900.9</v>
      </c>
      <c r="AN10" s="10">
        <f t="shared" si="69"/>
        <v>99.32670134154756</v>
      </c>
      <c r="AO10" s="18">
        <v>5940.900000000001</v>
      </c>
      <c r="AP10" s="10">
        <f t="shared" si="70"/>
        <v>95.3304770615703</v>
      </c>
      <c r="AQ10" s="18">
        <v>6231.900000000001</v>
      </c>
      <c r="AR10" s="10">
        <f t="shared" si="7"/>
        <v>99.32581046189155</v>
      </c>
      <c r="AS10" s="18">
        <v>6274.200000000001</v>
      </c>
      <c r="AT10" s="12">
        <f t="shared" si="71"/>
        <v>97.29855468023077</v>
      </c>
      <c r="AU10" s="9">
        <v>6448.400000000001</v>
      </c>
      <c r="AV10" s="35">
        <v>4802</v>
      </c>
      <c r="AW10" s="10">
        <f t="shared" si="72"/>
        <v>102.87501606752646</v>
      </c>
      <c r="AX10" s="18">
        <v>4667.8</v>
      </c>
      <c r="AY10" s="10">
        <f t="shared" si="73"/>
        <v>96.9388602757933</v>
      </c>
      <c r="AZ10" s="18">
        <v>4815.200000000001</v>
      </c>
      <c r="BA10" s="10">
        <f t="shared" si="74"/>
        <v>104.68964017828026</v>
      </c>
      <c r="BB10" s="18">
        <v>4599.5</v>
      </c>
      <c r="BC10" s="10">
        <f t="shared" si="75"/>
        <v>99.04603988113185</v>
      </c>
      <c r="BD10" s="18">
        <v>4643.799999999999</v>
      </c>
      <c r="BE10" s="10">
        <f t="shared" si="76"/>
        <v>95.878928025767</v>
      </c>
      <c r="BF10" s="18">
        <v>4843.400000000001</v>
      </c>
      <c r="BG10" s="10">
        <f t="shared" si="8"/>
        <v>97.8806734474877</v>
      </c>
      <c r="BH10" s="9">
        <v>4948.270000000001</v>
      </c>
      <c r="BI10" s="10">
        <f t="shared" si="9"/>
        <v>236.20554680414344</v>
      </c>
      <c r="BJ10" s="9">
        <v>5133.2</v>
      </c>
      <c r="BK10" s="35">
        <v>2094.9</v>
      </c>
      <c r="BL10" s="10">
        <f t="shared" si="77"/>
        <v>90.34414352251164</v>
      </c>
      <c r="BM10" s="18">
        <v>2318.8</v>
      </c>
      <c r="BN10" s="10">
        <f t="shared" si="78"/>
        <v>87.00938086303941</v>
      </c>
      <c r="BO10" s="18">
        <v>2665</v>
      </c>
      <c r="BP10" s="10">
        <f t="shared" si="79"/>
        <v>100.62299414763073</v>
      </c>
      <c r="BQ10" s="18">
        <v>2648.5</v>
      </c>
      <c r="BR10" s="10">
        <f t="shared" si="80"/>
        <v>99.95093969356176</v>
      </c>
      <c r="BS10" s="18">
        <v>2649.8</v>
      </c>
      <c r="BT10" s="10">
        <f t="shared" si="81"/>
        <v>96.57409432174354</v>
      </c>
      <c r="BU10" s="18">
        <v>2743.8000000000006</v>
      </c>
      <c r="BV10" s="10">
        <f t="shared" si="82"/>
        <v>100.25577316574105</v>
      </c>
      <c r="BW10" s="18">
        <v>2736.7999999999997</v>
      </c>
      <c r="BX10" s="12">
        <f t="shared" si="83"/>
        <v>95.37550095835512</v>
      </c>
      <c r="BY10" s="9">
        <v>2869.5</v>
      </c>
      <c r="BZ10" s="35">
        <f t="shared" si="10"/>
        <v>850.711240759006</v>
      </c>
      <c r="CA10" s="10">
        <f t="shared" si="11"/>
        <v>100.69843982251959</v>
      </c>
      <c r="CB10" s="18">
        <f t="shared" si="12"/>
        <v>844.8107460834344</v>
      </c>
      <c r="CC10" s="10">
        <f t="shared" si="13"/>
        <v>95.42457048877344</v>
      </c>
      <c r="CD10" s="18">
        <f t="shared" si="14"/>
        <v>885.3178397934997</v>
      </c>
      <c r="CE10" s="10">
        <f t="shared" si="15"/>
        <v>105.39293945016854</v>
      </c>
      <c r="CF10" s="18">
        <f t="shared" si="16"/>
        <v>840.0162709306462</v>
      </c>
      <c r="CG10" s="10">
        <f>CF10*100/CH10</f>
        <v>101.26807955179379</v>
      </c>
      <c r="CH10" s="18">
        <f t="shared" si="17"/>
        <v>829.4975817143032</v>
      </c>
      <c r="CI10" s="10">
        <f>CH10*100/CJ10</f>
        <v>97.3427430832255</v>
      </c>
      <c r="CJ10" s="18">
        <f t="shared" si="18"/>
        <v>852.1411616735564</v>
      </c>
      <c r="CK10" s="10">
        <f t="shared" si="86"/>
        <v>100.61667878055958</v>
      </c>
      <c r="CL10" s="18">
        <f t="shared" si="19"/>
        <v>846.9183956389952</v>
      </c>
      <c r="CM10" s="12">
        <f t="shared" si="20"/>
        <v>97.79781061763175</v>
      </c>
      <c r="CN10" s="9">
        <f t="shared" si="21"/>
        <v>865.9891160041022</v>
      </c>
      <c r="CO10" s="35">
        <f t="shared" si="22"/>
        <v>631.1285620997926</v>
      </c>
      <c r="CP10" s="10">
        <f t="shared" si="23"/>
        <v>103.82901463509823</v>
      </c>
      <c r="CQ10" s="18">
        <f t="shared" si="24"/>
        <v>607.8537529397363</v>
      </c>
      <c r="CR10" s="10">
        <f t="shared" si="25"/>
        <v>98.46363467655205</v>
      </c>
      <c r="CS10" s="18">
        <f t="shared" si="26"/>
        <v>617.3383248917272</v>
      </c>
      <c r="CT10" s="10">
        <f t="shared" si="27"/>
        <v>106.47629303525797</v>
      </c>
      <c r="CU10" s="18">
        <f t="shared" si="28"/>
        <v>579.7894604457213</v>
      </c>
      <c r="CV10" s="10">
        <f t="shared" si="29"/>
        <v>101.07214975846615</v>
      </c>
      <c r="CW10" s="18">
        <f t="shared" si="30"/>
        <v>573.6391892635647</v>
      </c>
      <c r="CX10" s="10">
        <f t="shared" si="31"/>
        <v>96.95609646144358</v>
      </c>
      <c r="CY10" s="18">
        <f t="shared" si="32"/>
        <v>591.6483957165945</v>
      </c>
      <c r="CZ10" s="10">
        <f t="shared" si="33"/>
        <v>100.33137321611736</v>
      </c>
      <c r="DA10" s="18">
        <f t="shared" si="34"/>
        <v>589.6943067271318</v>
      </c>
      <c r="DB10" s="12">
        <f t="shared" si="35"/>
        <v>98.39670989428893</v>
      </c>
      <c r="DC10" s="9">
        <f t="shared" si="36"/>
        <v>599.302870350707</v>
      </c>
      <c r="DD10" s="35">
        <f t="shared" si="87"/>
        <v>503.3347763241887</v>
      </c>
      <c r="DE10" s="10">
        <f t="shared" si="37"/>
        <v>105.52089337024334</v>
      </c>
      <c r="DF10" s="18">
        <f t="shared" si="88"/>
        <v>477.0001089339981</v>
      </c>
      <c r="DG10" s="10">
        <f t="shared" si="38"/>
        <v>98.51441089312458</v>
      </c>
      <c r="DH10" s="18">
        <f t="shared" si="89"/>
        <v>484.1932308273981</v>
      </c>
      <c r="DI10" s="10">
        <f t="shared" si="39"/>
        <v>107.14108224073868</v>
      </c>
      <c r="DJ10" s="18">
        <f t="shared" si="90"/>
        <v>451.92116852007246</v>
      </c>
      <c r="DK10" s="10">
        <f t="shared" si="40"/>
        <v>100.78655628988794</v>
      </c>
      <c r="DL10" s="18">
        <f t="shared" si="91"/>
        <v>448.39429498933515</v>
      </c>
      <c r="DM10" s="10">
        <f t="shared" si="41"/>
        <v>97.51389986522476</v>
      </c>
      <c r="DN10" s="18">
        <f t="shared" si="92"/>
        <v>459.8260305546869</v>
      </c>
      <c r="DO10" s="10">
        <f t="shared" si="42"/>
        <v>98.87160580554877</v>
      </c>
      <c r="DP10" s="18">
        <f t="shared" si="93"/>
        <v>465.0738974130033</v>
      </c>
      <c r="DQ10" s="12">
        <f t="shared" si="43"/>
        <v>97.48535804119929</v>
      </c>
      <c r="DR10" s="9">
        <f t="shared" si="94"/>
        <v>477.07051269838246</v>
      </c>
      <c r="DS10" s="35">
        <f t="shared" si="44"/>
        <v>219.58267865921343</v>
      </c>
      <c r="DT10" s="10">
        <f t="shared" si="45"/>
        <v>92.66773507969502</v>
      </c>
      <c r="DU10" s="18">
        <f t="shared" si="46"/>
        <v>236.95699314369827</v>
      </c>
      <c r="DV10" s="10">
        <f t="shared" si="47"/>
        <v>88.42354731127652</v>
      </c>
      <c r="DW10" s="18">
        <f t="shared" si="48"/>
        <v>267.9795149017727</v>
      </c>
      <c r="DX10" s="10">
        <f t="shared" si="49"/>
        <v>102.9792104827327</v>
      </c>
      <c r="DY10" s="18">
        <f t="shared" si="50"/>
        <v>260.22681048492484</v>
      </c>
      <c r="DZ10" s="10">
        <f t="shared" si="51"/>
        <v>101.70735772719557</v>
      </c>
      <c r="EA10" s="18">
        <f t="shared" si="52"/>
        <v>255.85839245073876</v>
      </c>
      <c r="EB10" s="10">
        <f t="shared" si="53"/>
        <v>98.22092045850171</v>
      </c>
      <c r="EC10" s="18">
        <f t="shared" si="54"/>
        <v>260.4927659569621</v>
      </c>
      <c r="ED10" s="10">
        <f t="shared" si="55"/>
        <v>101.27075075235996</v>
      </c>
      <c r="EE10" s="18">
        <f t="shared" si="56"/>
        <v>257.22408891186353</v>
      </c>
      <c r="EF10" s="12">
        <f t="shared" si="57"/>
        <v>96.45195172388853</v>
      </c>
      <c r="EG10" s="9">
        <f t="shared" si="58"/>
        <v>266.68624565339525</v>
      </c>
      <c r="EH10" s="69" t="s">
        <v>4</v>
      </c>
      <c r="EI10" s="39">
        <v>7</v>
      </c>
    </row>
    <row r="11" spans="1:139" s="47" customFormat="1" ht="19.5" customHeight="1">
      <c r="A11" s="40">
        <v>8</v>
      </c>
      <c r="B11" s="41" t="s">
        <v>5</v>
      </c>
      <c r="C11" s="42">
        <v>113877</v>
      </c>
      <c r="D11" s="43">
        <f t="shared" si="0"/>
        <v>98.32069900364353</v>
      </c>
      <c r="E11" s="42">
        <v>115822</v>
      </c>
      <c r="F11" s="43">
        <f t="shared" si="1"/>
        <v>98.30919924626954</v>
      </c>
      <c r="G11" s="42">
        <v>117814</v>
      </c>
      <c r="H11" s="43">
        <f t="shared" si="2"/>
        <v>98.46140988675776</v>
      </c>
      <c r="I11" s="42">
        <v>119655</v>
      </c>
      <c r="J11" s="43">
        <f t="shared" si="3"/>
        <v>98.55367306092529</v>
      </c>
      <c r="K11" s="42">
        <v>121411</v>
      </c>
      <c r="L11" s="43">
        <f t="shared" si="4"/>
        <v>98.77317583123846</v>
      </c>
      <c r="M11" s="42">
        <v>122919</v>
      </c>
      <c r="N11" s="43">
        <f t="shared" si="5"/>
        <v>98.60102837249224</v>
      </c>
      <c r="O11" s="42">
        <v>124663</v>
      </c>
      <c r="P11" s="43">
        <f t="shared" si="6"/>
        <v>98.81184508806138</v>
      </c>
      <c r="Q11" s="42">
        <v>126162</v>
      </c>
      <c r="R11" s="45">
        <v>32607.3</v>
      </c>
      <c r="S11" s="43">
        <f t="shared" si="59"/>
        <v>97.75571937798112</v>
      </c>
      <c r="T11" s="44">
        <v>33355.899999999994</v>
      </c>
      <c r="U11" s="43">
        <f t="shared" si="60"/>
        <v>98.65894886909814</v>
      </c>
      <c r="V11" s="44">
        <v>33809.299999999996</v>
      </c>
      <c r="W11" s="43">
        <f t="shared" si="61"/>
        <v>98.95482111079889</v>
      </c>
      <c r="X11" s="44">
        <v>34166.4</v>
      </c>
      <c r="Y11" s="43">
        <f t="shared" si="62"/>
        <v>99.44465788830287</v>
      </c>
      <c r="Z11" s="44">
        <v>34357.200000000004</v>
      </c>
      <c r="AA11" s="43">
        <f t="shared" si="63"/>
        <v>98.2504503989248</v>
      </c>
      <c r="AB11" s="44">
        <v>34968.99999999999</v>
      </c>
      <c r="AC11" s="43">
        <f t="shared" si="64"/>
        <v>98.31700761367085</v>
      </c>
      <c r="AD11" s="44">
        <v>35567.6</v>
      </c>
      <c r="AE11" s="46">
        <f t="shared" si="65"/>
        <v>99.24023225511232</v>
      </c>
      <c r="AF11" s="42">
        <v>35839.9</v>
      </c>
      <c r="AG11" s="45">
        <v>24236.5</v>
      </c>
      <c r="AH11" s="43">
        <f t="shared" si="66"/>
        <v>100.11400765834053</v>
      </c>
      <c r="AI11" s="44">
        <v>24208.9</v>
      </c>
      <c r="AJ11" s="43">
        <f t="shared" si="67"/>
        <v>99.02970207926826</v>
      </c>
      <c r="AK11" s="44">
        <v>24446.100000000002</v>
      </c>
      <c r="AL11" s="43">
        <f t="shared" si="68"/>
        <v>100.12327981651376</v>
      </c>
      <c r="AM11" s="44">
        <v>24416</v>
      </c>
      <c r="AN11" s="43">
        <f t="shared" si="69"/>
        <v>98.85100284212827</v>
      </c>
      <c r="AO11" s="44">
        <v>24699.800000000003</v>
      </c>
      <c r="AP11" s="43">
        <f t="shared" si="70"/>
        <v>96.50508120948805</v>
      </c>
      <c r="AQ11" s="44">
        <v>25594.300000000003</v>
      </c>
      <c r="AR11" s="43">
        <f t="shared" si="7"/>
        <v>97.57383523886134</v>
      </c>
      <c r="AS11" s="44">
        <v>26230.700000000004</v>
      </c>
      <c r="AT11" s="46">
        <f t="shared" si="71"/>
        <v>99.00805858040653</v>
      </c>
      <c r="AU11" s="42">
        <v>26493.5</v>
      </c>
      <c r="AV11" s="45">
        <v>21561.8</v>
      </c>
      <c r="AW11" s="43">
        <f t="shared" si="72"/>
        <v>100.28231113756969</v>
      </c>
      <c r="AX11" s="44">
        <v>21501.100000000002</v>
      </c>
      <c r="AY11" s="43">
        <f t="shared" si="73"/>
        <v>99.7133966210482</v>
      </c>
      <c r="AZ11" s="44">
        <v>21562.899999999998</v>
      </c>
      <c r="BA11" s="43">
        <f t="shared" si="74"/>
        <v>100.27576777841848</v>
      </c>
      <c r="BB11" s="44">
        <v>21503.600000000002</v>
      </c>
      <c r="BC11" s="43">
        <f t="shared" si="75"/>
        <v>98.85076493086203</v>
      </c>
      <c r="BD11" s="44">
        <v>21753.6</v>
      </c>
      <c r="BE11" s="43">
        <f t="shared" si="76"/>
        <v>96.65903890160185</v>
      </c>
      <c r="BF11" s="44">
        <v>22505.499999999996</v>
      </c>
      <c r="BG11" s="43">
        <f t="shared" si="8"/>
        <v>98.08925248105159</v>
      </c>
      <c r="BH11" s="42">
        <v>22943.9</v>
      </c>
      <c r="BI11" s="43">
        <f t="shared" si="9"/>
        <v>274.0944712572275</v>
      </c>
      <c r="BJ11" s="42">
        <v>23052.399999999998</v>
      </c>
      <c r="BK11" s="45">
        <v>8370.800000000001</v>
      </c>
      <c r="BL11" s="43">
        <f t="shared" si="77"/>
        <v>91.51415764731605</v>
      </c>
      <c r="BM11" s="44">
        <v>9147.000000000002</v>
      </c>
      <c r="BN11" s="43">
        <f t="shared" si="78"/>
        <v>97.69096035543406</v>
      </c>
      <c r="BO11" s="44">
        <v>9363.2</v>
      </c>
      <c r="BP11" s="43">
        <f t="shared" si="79"/>
        <v>96.02888086642601</v>
      </c>
      <c r="BQ11" s="44">
        <v>9750.4</v>
      </c>
      <c r="BR11" s="43">
        <f t="shared" si="80"/>
        <v>100.96299210967754</v>
      </c>
      <c r="BS11" s="44">
        <v>9657.400000000001</v>
      </c>
      <c r="BT11" s="43">
        <f t="shared" si="81"/>
        <v>103.01556316468795</v>
      </c>
      <c r="BU11" s="44">
        <v>9374.7</v>
      </c>
      <c r="BV11" s="43">
        <f t="shared" si="82"/>
        <v>100.40484529126371</v>
      </c>
      <c r="BW11" s="44">
        <v>9336.9</v>
      </c>
      <c r="BX11" s="46">
        <f t="shared" si="83"/>
        <v>99.8983565864932</v>
      </c>
      <c r="BY11" s="42">
        <v>9346.4</v>
      </c>
      <c r="BZ11" s="45">
        <f t="shared" si="10"/>
        <v>784.4873722801855</v>
      </c>
      <c r="CA11" s="43">
        <f t="shared" si="11"/>
        <v>99.69776889305416</v>
      </c>
      <c r="CB11" s="44">
        <f t="shared" si="12"/>
        <v>786.8655246655575</v>
      </c>
      <c r="CC11" s="43">
        <f t="shared" si="13"/>
        <v>100.08156881945506</v>
      </c>
      <c r="CD11" s="44">
        <f t="shared" si="14"/>
        <v>786.2242108584903</v>
      </c>
      <c r="CE11" s="43">
        <f aca="true" t="shared" si="95" ref="CE11:CE36">CD11*100/CF11</f>
        <v>100.50112142879998</v>
      </c>
      <c r="CF11" s="44">
        <f t="shared" si="16"/>
        <v>782.3039182856191</v>
      </c>
      <c r="CG11" s="43">
        <f t="shared" si="84"/>
        <v>100.90406049790433</v>
      </c>
      <c r="CH11" s="44">
        <f t="shared" si="17"/>
        <v>775.2947843975683</v>
      </c>
      <c r="CI11" s="43">
        <f t="shared" si="85"/>
        <v>99.74330468366692</v>
      </c>
      <c r="CJ11" s="44">
        <f t="shared" si="18"/>
        <v>777.290051554231</v>
      </c>
      <c r="CK11" s="43">
        <f t="shared" si="86"/>
        <v>99.43951247587795</v>
      </c>
      <c r="CL11" s="44">
        <f t="shared" si="19"/>
        <v>781.6712212288713</v>
      </c>
      <c r="CM11" s="46">
        <f t="shared" si="20"/>
        <v>100.43353827334074</v>
      </c>
      <c r="CN11" s="42">
        <f t="shared" si="21"/>
        <v>778.2970058283404</v>
      </c>
      <c r="CO11" s="45">
        <f t="shared" si="22"/>
        <v>583.0972879774994</v>
      </c>
      <c r="CP11" s="43">
        <f t="shared" si="23"/>
        <v>102.10290775812017</v>
      </c>
      <c r="CQ11" s="44">
        <f t="shared" si="24"/>
        <v>571.0878375362685</v>
      </c>
      <c r="CR11" s="43">
        <f t="shared" si="25"/>
        <v>100.45766813273588</v>
      </c>
      <c r="CS11" s="44">
        <f t="shared" si="26"/>
        <v>568.4860580097117</v>
      </c>
      <c r="CT11" s="43">
        <f t="shared" si="27"/>
        <v>101.6878388514519</v>
      </c>
      <c r="CU11" s="44">
        <f t="shared" si="28"/>
        <v>559.0501916754963</v>
      </c>
      <c r="CV11" s="43">
        <f t="shared" si="29"/>
        <v>100.30169325197976</v>
      </c>
      <c r="CW11" s="44">
        <f t="shared" si="30"/>
        <v>557.3686480756014</v>
      </c>
      <c r="CX11" s="43">
        <f t="shared" si="31"/>
        <v>97.97141569852104</v>
      </c>
      <c r="CY11" s="44">
        <f t="shared" si="32"/>
        <v>568.9094559894323</v>
      </c>
      <c r="CZ11" s="43">
        <f t="shared" si="33"/>
        <v>98.68785515401366</v>
      </c>
      <c r="DA11" s="44">
        <f t="shared" si="34"/>
        <v>576.4736249476535</v>
      </c>
      <c r="DB11" s="46">
        <f t="shared" si="35"/>
        <v>100.19857284536108</v>
      </c>
      <c r="DC11" s="42">
        <f t="shared" si="36"/>
        <v>575.3311734662523</v>
      </c>
      <c r="DD11" s="45">
        <f t="shared" si="87"/>
        <v>518.7476369902108</v>
      </c>
      <c r="DE11" s="43">
        <f t="shared" si="37"/>
        <v>102.2745548134828</v>
      </c>
      <c r="DF11" s="44">
        <f t="shared" si="88"/>
        <v>507.2108482273487</v>
      </c>
      <c r="DG11" s="43">
        <f t="shared" si="38"/>
        <v>101.15122125811348</v>
      </c>
      <c r="DH11" s="44">
        <f t="shared" si="89"/>
        <v>501.4381852425381</v>
      </c>
      <c r="DI11" s="43">
        <f t="shared" si="39"/>
        <v>101.84270963999748</v>
      </c>
      <c r="DJ11" s="44">
        <f t="shared" si="90"/>
        <v>492.3653219902197</v>
      </c>
      <c r="DK11" s="43">
        <f t="shared" si="40"/>
        <v>100.30145184924066</v>
      </c>
      <c r="DL11" s="44">
        <f t="shared" si="91"/>
        <v>490.8855384568864</v>
      </c>
      <c r="DM11" s="43">
        <f t="shared" si="41"/>
        <v>98.1277126816957</v>
      </c>
      <c r="DN11" s="44">
        <f t="shared" si="92"/>
        <v>500.2516873589106</v>
      </c>
      <c r="DO11" s="43">
        <f t="shared" si="42"/>
        <v>99.20915701753717</v>
      </c>
      <c r="DP11" s="44">
        <f t="shared" si="93"/>
        <v>504.23942950193725</v>
      </c>
      <c r="DQ11" s="46">
        <f t="shared" si="43"/>
        <v>100.72611545982434</v>
      </c>
      <c r="DR11" s="42">
        <f t="shared" si="94"/>
        <v>500.60446310277734</v>
      </c>
      <c r="DS11" s="45">
        <f t="shared" si="44"/>
        <v>201.39008430268615</v>
      </c>
      <c r="DT11" s="43">
        <f t="shared" si="45"/>
        <v>93.33221010104613</v>
      </c>
      <c r="DU11" s="44">
        <f t="shared" si="46"/>
        <v>215.77768712928918</v>
      </c>
      <c r="DV11" s="43">
        <f t="shared" si="47"/>
        <v>99.09962232441129</v>
      </c>
      <c r="DW11" s="44">
        <f t="shared" si="48"/>
        <v>217.73815284877884</v>
      </c>
      <c r="DX11" s="43">
        <f t="shared" si="49"/>
        <v>97.52945948760085</v>
      </c>
      <c r="DY11" s="44">
        <f t="shared" si="50"/>
        <v>223.25372661012278</v>
      </c>
      <c r="DZ11" s="43">
        <f t="shared" si="51"/>
        <v>102.44467707181529</v>
      </c>
      <c r="EA11" s="44">
        <f t="shared" si="52"/>
        <v>217.92613632196674</v>
      </c>
      <c r="EB11" s="43">
        <f t="shared" si="53"/>
        <v>104.58082036443722</v>
      </c>
      <c r="EC11" s="44">
        <f t="shared" si="54"/>
        <v>208.38059556479888</v>
      </c>
      <c r="ED11" s="43">
        <f t="shared" si="55"/>
        <v>101.55118741216572</v>
      </c>
      <c r="EE11" s="44">
        <f t="shared" si="56"/>
        <v>205.197596281218</v>
      </c>
      <c r="EF11" s="46">
        <f t="shared" si="57"/>
        <v>101.09957616666658</v>
      </c>
      <c r="EG11" s="42">
        <f t="shared" si="58"/>
        <v>202.96583236208804</v>
      </c>
      <c r="EH11" s="68" t="s">
        <v>5</v>
      </c>
      <c r="EI11" s="48">
        <v>8</v>
      </c>
    </row>
    <row r="12" spans="1:139" s="22" customFormat="1" ht="19.5" customHeight="1">
      <c r="A12" s="11">
        <v>9</v>
      </c>
      <c r="B12" s="20" t="s">
        <v>6</v>
      </c>
      <c r="C12" s="9">
        <v>18694</v>
      </c>
      <c r="D12" s="10">
        <f t="shared" si="0"/>
        <v>98.60224695395327</v>
      </c>
      <c r="E12" s="9">
        <v>18959</v>
      </c>
      <c r="F12" s="10">
        <f t="shared" si="1"/>
        <v>98.57536525763011</v>
      </c>
      <c r="G12" s="9">
        <v>19233</v>
      </c>
      <c r="H12" s="10">
        <f t="shared" si="2"/>
        <v>98.13255778356039</v>
      </c>
      <c r="I12" s="9">
        <v>19599</v>
      </c>
      <c r="J12" s="10">
        <f t="shared" si="3"/>
        <v>98.3342531734484</v>
      </c>
      <c r="K12" s="9">
        <v>19931</v>
      </c>
      <c r="L12" s="10">
        <f t="shared" si="4"/>
        <v>98.62925574030088</v>
      </c>
      <c r="M12" s="9">
        <v>20208</v>
      </c>
      <c r="N12" s="10">
        <f t="shared" si="5"/>
        <v>98.7683284457478</v>
      </c>
      <c r="O12" s="9">
        <v>20460</v>
      </c>
      <c r="P12" s="10">
        <f t="shared" si="6"/>
        <v>99.30110658124636</v>
      </c>
      <c r="Q12" s="9">
        <v>20604</v>
      </c>
      <c r="R12" s="35">
        <v>5157.700000000001</v>
      </c>
      <c r="S12" s="10">
        <f t="shared" si="59"/>
        <v>95.92508555274513</v>
      </c>
      <c r="T12" s="18">
        <v>5376.8</v>
      </c>
      <c r="U12" s="10">
        <f t="shared" si="60"/>
        <v>97.76355503836503</v>
      </c>
      <c r="V12" s="18">
        <v>5499.8</v>
      </c>
      <c r="W12" s="10">
        <f t="shared" si="61"/>
        <v>98.77336973114706</v>
      </c>
      <c r="X12" s="18">
        <v>5568.1</v>
      </c>
      <c r="Y12" s="10">
        <f t="shared" si="62"/>
        <v>101.28422010004549</v>
      </c>
      <c r="Z12" s="18">
        <v>5497.499999999999</v>
      </c>
      <c r="AA12" s="10">
        <f t="shared" si="63"/>
        <v>97.8847283798942</v>
      </c>
      <c r="AB12" s="18">
        <v>5616.300000000001</v>
      </c>
      <c r="AC12" s="10">
        <f t="shared" si="64"/>
        <v>103.17632362126615</v>
      </c>
      <c r="AD12" s="18">
        <v>5443.4</v>
      </c>
      <c r="AE12" s="12">
        <f t="shared" si="65"/>
        <v>110.72598197758384</v>
      </c>
      <c r="AF12" s="9">
        <v>4916.1</v>
      </c>
      <c r="AG12" s="35">
        <v>4259.4</v>
      </c>
      <c r="AH12" s="10">
        <f t="shared" si="66"/>
        <v>97.79583964733433</v>
      </c>
      <c r="AI12" s="18">
        <v>4355.4</v>
      </c>
      <c r="AJ12" s="10">
        <f t="shared" si="67"/>
        <v>98.13658998219957</v>
      </c>
      <c r="AK12" s="18">
        <v>4438.1</v>
      </c>
      <c r="AL12" s="10">
        <f t="shared" si="68"/>
        <v>100.38451968967001</v>
      </c>
      <c r="AM12" s="18">
        <v>4421.099999999999</v>
      </c>
      <c r="AN12" s="10">
        <f t="shared" si="69"/>
        <v>101.84519695922597</v>
      </c>
      <c r="AO12" s="18">
        <v>4341</v>
      </c>
      <c r="AP12" s="10">
        <f t="shared" si="70"/>
        <v>97.74385301269928</v>
      </c>
      <c r="AQ12" s="18">
        <v>4441.2</v>
      </c>
      <c r="AR12" s="10">
        <f t="shared" si="7"/>
        <v>103.06799721513111</v>
      </c>
      <c r="AS12" s="18">
        <v>4309</v>
      </c>
      <c r="AT12" s="12">
        <f t="shared" si="71"/>
        <v>106.98147872287602</v>
      </c>
      <c r="AU12" s="9">
        <v>4027.7999999999997</v>
      </c>
      <c r="AV12" s="35">
        <v>3630.7999999999997</v>
      </c>
      <c r="AW12" s="10">
        <f t="shared" si="72"/>
        <v>98.10586614066848</v>
      </c>
      <c r="AX12" s="18">
        <v>3700.9</v>
      </c>
      <c r="AY12" s="10">
        <f t="shared" si="73"/>
        <v>97.98257922744962</v>
      </c>
      <c r="AZ12" s="18">
        <v>3777.1000000000004</v>
      </c>
      <c r="BA12" s="10">
        <f t="shared" si="74"/>
        <v>101.52948766195367</v>
      </c>
      <c r="BB12" s="18">
        <v>3720.2000000000003</v>
      </c>
      <c r="BC12" s="10">
        <f t="shared" si="75"/>
        <v>101.91770313955399</v>
      </c>
      <c r="BD12" s="18">
        <v>3650.2000000000003</v>
      </c>
      <c r="BE12" s="10">
        <f t="shared" si="76"/>
        <v>99.6859382254144</v>
      </c>
      <c r="BF12" s="18">
        <v>3661.7000000000007</v>
      </c>
      <c r="BG12" s="10">
        <f t="shared" si="8"/>
        <v>104.99799277398637</v>
      </c>
      <c r="BH12" s="9">
        <v>3487.4</v>
      </c>
      <c r="BI12" s="10">
        <f t="shared" si="9"/>
        <v>388.2221974841367</v>
      </c>
      <c r="BJ12" s="9">
        <v>3239.1</v>
      </c>
      <c r="BK12" s="35">
        <v>898.3000000000001</v>
      </c>
      <c r="BL12" s="10">
        <f t="shared" si="77"/>
        <v>87.94791462698258</v>
      </c>
      <c r="BM12" s="18">
        <v>1021.4</v>
      </c>
      <c r="BN12" s="10">
        <f t="shared" si="78"/>
        <v>96.20420081002167</v>
      </c>
      <c r="BO12" s="18">
        <v>1061.6999999999998</v>
      </c>
      <c r="BP12" s="10">
        <f t="shared" si="79"/>
        <v>92.56320836965998</v>
      </c>
      <c r="BQ12" s="18">
        <v>1147</v>
      </c>
      <c r="BR12" s="10">
        <f t="shared" si="80"/>
        <v>99.17855598789453</v>
      </c>
      <c r="BS12" s="18">
        <v>1156.4999999999998</v>
      </c>
      <c r="BT12" s="10">
        <f t="shared" si="81"/>
        <v>98.41715598672452</v>
      </c>
      <c r="BU12" s="18">
        <v>1175.1</v>
      </c>
      <c r="BV12" s="10">
        <f t="shared" si="82"/>
        <v>103.58779971791255</v>
      </c>
      <c r="BW12" s="18">
        <v>1134.3999999999999</v>
      </c>
      <c r="BX12" s="12">
        <f t="shared" si="83"/>
        <v>127.70460430034896</v>
      </c>
      <c r="BY12" s="9">
        <v>888.3000000000001</v>
      </c>
      <c r="BZ12" s="35">
        <f t="shared" si="10"/>
        <v>755.894133492396</v>
      </c>
      <c r="CA12" s="10">
        <f t="shared" si="11"/>
        <v>97.55142197848042</v>
      </c>
      <c r="CB12" s="18">
        <f t="shared" si="12"/>
        <v>774.8673654999558</v>
      </c>
      <c r="CC12" s="10">
        <f t="shared" si="13"/>
        <v>98.90548337832531</v>
      </c>
      <c r="CD12" s="18">
        <f t="shared" si="14"/>
        <v>783.4422713814514</v>
      </c>
      <c r="CE12" s="10">
        <f t="shared" si="95"/>
        <v>100.65300646600902</v>
      </c>
      <c r="CF12" s="18">
        <f t="shared" si="16"/>
        <v>778.3595333002035</v>
      </c>
      <c r="CG12" s="10">
        <f t="shared" si="84"/>
        <v>102.9999383036893</v>
      </c>
      <c r="CH12" s="18">
        <f t="shared" si="17"/>
        <v>755.6893199345963</v>
      </c>
      <c r="CI12" s="10">
        <f t="shared" si="85"/>
        <v>99.51702968981756</v>
      </c>
      <c r="CJ12" s="18">
        <f t="shared" si="18"/>
        <v>759.3567877678702</v>
      </c>
      <c r="CK12" s="10">
        <f t="shared" si="86"/>
        <v>104.17754630142333</v>
      </c>
      <c r="CL12" s="18">
        <f t="shared" si="19"/>
        <v>728.9063859987413</v>
      </c>
      <c r="CM12" s="12">
        <f t="shared" si="20"/>
        <v>111.50528507654633</v>
      </c>
      <c r="CN12" s="9">
        <f t="shared" si="21"/>
        <v>653.6967153604966</v>
      </c>
      <c r="CO12" s="35">
        <f t="shared" si="22"/>
        <v>624.2424864178822</v>
      </c>
      <c r="CP12" s="10">
        <f t="shared" si="23"/>
        <v>99.4538932772826</v>
      </c>
      <c r="CQ12" s="18">
        <f t="shared" si="24"/>
        <v>627.6702357719289</v>
      </c>
      <c r="CR12" s="10">
        <f t="shared" si="25"/>
        <v>99.28287556115343</v>
      </c>
      <c r="CS12" s="18">
        <f t="shared" si="26"/>
        <v>632.2039246187169</v>
      </c>
      <c r="CT12" s="10">
        <f t="shared" si="27"/>
        <v>102.29481627400003</v>
      </c>
      <c r="CU12" s="18">
        <f t="shared" si="28"/>
        <v>618.0214674078283</v>
      </c>
      <c r="CV12" s="10">
        <f t="shared" si="29"/>
        <v>103.57041790878783</v>
      </c>
      <c r="CW12" s="18">
        <f t="shared" si="30"/>
        <v>596.7162051543579</v>
      </c>
      <c r="CX12" s="10">
        <f t="shared" si="31"/>
        <v>99.37380512014525</v>
      </c>
      <c r="CY12" s="18">
        <f t="shared" si="32"/>
        <v>600.4763573588775</v>
      </c>
      <c r="CZ12" s="10">
        <f t="shared" si="33"/>
        <v>104.0681686962256</v>
      </c>
      <c r="DA12" s="18">
        <f t="shared" si="34"/>
        <v>577.0029057700291</v>
      </c>
      <c r="DB12" s="12">
        <f t="shared" si="35"/>
        <v>107.73442754673204</v>
      </c>
      <c r="DC12" s="9">
        <f t="shared" si="36"/>
        <v>535.578940649907</v>
      </c>
      <c r="DD12" s="35">
        <f t="shared" si="87"/>
        <v>532.1171103174265</v>
      </c>
      <c r="DE12" s="10">
        <f t="shared" si="37"/>
        <v>99.7691760325856</v>
      </c>
      <c r="DF12" s="18">
        <f t="shared" si="88"/>
        <v>533.3482058062019</v>
      </c>
      <c r="DG12" s="10">
        <f t="shared" si="38"/>
        <v>99.12706588199408</v>
      </c>
      <c r="DH12" s="18">
        <f t="shared" si="89"/>
        <v>538.0449840421252</v>
      </c>
      <c r="DI12" s="10">
        <f t="shared" si="39"/>
        <v>103.46157274926583</v>
      </c>
      <c r="DJ12" s="18">
        <f t="shared" si="90"/>
        <v>520.043306654589</v>
      </c>
      <c r="DK12" s="10">
        <f t="shared" si="40"/>
        <v>103.64415231769227</v>
      </c>
      <c r="DL12" s="18">
        <f t="shared" si="91"/>
        <v>501.75846396093925</v>
      </c>
      <c r="DM12" s="10">
        <f t="shared" si="41"/>
        <v>101.34827606135111</v>
      </c>
      <c r="DN12" s="18">
        <f t="shared" si="92"/>
        <v>495.08337335427404</v>
      </c>
      <c r="DO12" s="10">
        <f t="shared" si="42"/>
        <v>106.01689292517014</v>
      </c>
      <c r="DP12" s="18">
        <f t="shared" si="93"/>
        <v>466.98536402469233</v>
      </c>
      <c r="DQ12" s="12">
        <f t="shared" si="43"/>
        <v>108.42347413581359</v>
      </c>
      <c r="DR12" s="9">
        <f t="shared" si="94"/>
        <v>430.7050366599915</v>
      </c>
      <c r="DS12" s="35">
        <f t="shared" si="44"/>
        <v>131.6516470745137</v>
      </c>
      <c r="DT12" s="10">
        <f t="shared" si="45"/>
        <v>89.43900422363112</v>
      </c>
      <c r="DU12" s="18">
        <f t="shared" si="46"/>
        <v>147.19712972802685</v>
      </c>
      <c r="DV12" s="10">
        <f t="shared" si="47"/>
        <v>97.32791509480893</v>
      </c>
      <c r="DW12" s="18">
        <f t="shared" si="48"/>
        <v>151.2383467627344</v>
      </c>
      <c r="DX12" s="10">
        <f t="shared" si="49"/>
        <v>94.32466702214765</v>
      </c>
      <c r="DY12" s="18">
        <f t="shared" si="50"/>
        <v>160.338065892375</v>
      </c>
      <c r="DZ12" s="10">
        <f t="shared" si="51"/>
        <v>100.85860499998601</v>
      </c>
      <c r="EA12" s="18">
        <f t="shared" si="52"/>
        <v>158.97311478023838</v>
      </c>
      <c r="EB12" s="10">
        <f t="shared" si="53"/>
        <v>100.05833592658794</v>
      </c>
      <c r="EC12" s="18">
        <f t="shared" si="54"/>
        <v>158.88043040899237</v>
      </c>
      <c r="ED12" s="10">
        <f t="shared" si="55"/>
        <v>104.59301536065887</v>
      </c>
      <c r="EE12" s="18">
        <f t="shared" si="56"/>
        <v>151.9034802287122</v>
      </c>
      <c r="EF12" s="12">
        <f t="shared" si="57"/>
        <v>128.60340503442765</v>
      </c>
      <c r="EG12" s="9">
        <f t="shared" si="58"/>
        <v>118.11777471058953</v>
      </c>
      <c r="EH12" s="69" t="s">
        <v>6</v>
      </c>
      <c r="EI12" s="39">
        <v>9</v>
      </c>
    </row>
    <row r="13" spans="1:139" s="47" customFormat="1" ht="19.5" customHeight="1">
      <c r="A13" s="40">
        <v>10</v>
      </c>
      <c r="B13" s="41" t="s">
        <v>7</v>
      </c>
      <c r="C13" s="42">
        <v>32374</v>
      </c>
      <c r="D13" s="43">
        <f t="shared" si="0"/>
        <v>97.60906925558537</v>
      </c>
      <c r="E13" s="42">
        <v>33167</v>
      </c>
      <c r="F13" s="43">
        <f t="shared" si="1"/>
        <v>97.61603437619566</v>
      </c>
      <c r="G13" s="42">
        <v>33977</v>
      </c>
      <c r="H13" s="43">
        <f t="shared" si="2"/>
        <v>97.71367767168987</v>
      </c>
      <c r="I13" s="42">
        <v>34772</v>
      </c>
      <c r="J13" s="43">
        <f t="shared" si="3"/>
        <v>98.06531671273055</v>
      </c>
      <c r="K13" s="42">
        <v>35458</v>
      </c>
      <c r="L13" s="43">
        <f t="shared" si="4"/>
        <v>98.61771659018217</v>
      </c>
      <c r="M13" s="42">
        <v>35955</v>
      </c>
      <c r="N13" s="43">
        <f t="shared" si="5"/>
        <v>98.31829368334701</v>
      </c>
      <c r="O13" s="42">
        <v>36570</v>
      </c>
      <c r="P13" s="43">
        <f t="shared" si="6"/>
        <v>98.78444084278769</v>
      </c>
      <c r="Q13" s="42">
        <v>37020</v>
      </c>
      <c r="R13" s="45">
        <v>12569</v>
      </c>
      <c r="S13" s="43">
        <f t="shared" si="59"/>
        <v>94.8947543260955</v>
      </c>
      <c r="T13" s="44">
        <v>13245.199999999999</v>
      </c>
      <c r="U13" s="43">
        <f t="shared" si="60"/>
        <v>95.55111492652524</v>
      </c>
      <c r="V13" s="44">
        <v>13861.899999999998</v>
      </c>
      <c r="W13" s="43">
        <f t="shared" si="61"/>
        <v>97.82844963866303</v>
      </c>
      <c r="X13" s="44">
        <v>14169.6</v>
      </c>
      <c r="Y13" s="43">
        <f t="shared" si="62"/>
        <v>96.64759124485884</v>
      </c>
      <c r="Z13" s="44">
        <v>14661.1</v>
      </c>
      <c r="AA13" s="43">
        <f t="shared" si="63"/>
        <v>95.92888970314003</v>
      </c>
      <c r="AB13" s="44">
        <v>15283.3</v>
      </c>
      <c r="AC13" s="43">
        <f t="shared" si="64"/>
        <v>98.68725220513218</v>
      </c>
      <c r="AD13" s="44">
        <v>15486.6</v>
      </c>
      <c r="AE13" s="46">
        <f t="shared" si="65"/>
        <v>101.12377158901694</v>
      </c>
      <c r="AF13" s="42">
        <v>15314.5</v>
      </c>
      <c r="AG13" s="45">
        <v>8082.3</v>
      </c>
      <c r="AH13" s="43">
        <f t="shared" si="66"/>
        <v>96.76504040706378</v>
      </c>
      <c r="AI13" s="44">
        <v>8352.499999999998</v>
      </c>
      <c r="AJ13" s="43">
        <f t="shared" si="67"/>
        <v>95.65610756086944</v>
      </c>
      <c r="AK13" s="44">
        <v>8731.8</v>
      </c>
      <c r="AL13" s="43">
        <f t="shared" si="68"/>
        <v>98.41863820290573</v>
      </c>
      <c r="AM13" s="44">
        <v>8872.1</v>
      </c>
      <c r="AN13" s="43">
        <f t="shared" si="69"/>
        <v>95.86070533321809</v>
      </c>
      <c r="AO13" s="44">
        <v>9255.199999999999</v>
      </c>
      <c r="AP13" s="43">
        <f t="shared" si="70"/>
        <v>95.69362159703047</v>
      </c>
      <c r="AQ13" s="44">
        <v>9671.700000000003</v>
      </c>
      <c r="AR13" s="43">
        <f t="shared" si="7"/>
        <v>98.0833003742128</v>
      </c>
      <c r="AS13" s="44">
        <v>9860.7</v>
      </c>
      <c r="AT13" s="46">
        <f t="shared" si="71"/>
        <v>99.40021370536884</v>
      </c>
      <c r="AU13" s="42">
        <v>9920.2</v>
      </c>
      <c r="AV13" s="45">
        <v>6941.900000000001</v>
      </c>
      <c r="AW13" s="43">
        <f t="shared" si="72"/>
        <v>96.63942756114878</v>
      </c>
      <c r="AX13" s="44">
        <v>7183.3</v>
      </c>
      <c r="AY13" s="43">
        <f t="shared" si="73"/>
        <v>96.4952580532495</v>
      </c>
      <c r="AZ13" s="44">
        <v>7444.200000000001</v>
      </c>
      <c r="BA13" s="43">
        <f t="shared" si="74"/>
        <v>98.40967677969464</v>
      </c>
      <c r="BB13" s="44">
        <v>7564.500000000001</v>
      </c>
      <c r="BC13" s="43">
        <f t="shared" si="75"/>
        <v>96.04128842222873</v>
      </c>
      <c r="BD13" s="44">
        <v>7876.299999999999</v>
      </c>
      <c r="BE13" s="43">
        <f t="shared" si="76"/>
        <v>96.02667576991537</v>
      </c>
      <c r="BF13" s="44">
        <v>8202.2</v>
      </c>
      <c r="BG13" s="43">
        <f t="shared" si="8"/>
        <v>97.78842829381118</v>
      </c>
      <c r="BH13" s="42">
        <v>8387.7</v>
      </c>
      <c r="BI13" s="43">
        <f t="shared" si="9"/>
        <v>186.945862214991</v>
      </c>
      <c r="BJ13" s="42">
        <v>8335.1</v>
      </c>
      <c r="BK13" s="45">
        <v>4486.7</v>
      </c>
      <c r="BL13" s="43">
        <f t="shared" si="77"/>
        <v>91.7019232734482</v>
      </c>
      <c r="BM13" s="44">
        <v>4892.7</v>
      </c>
      <c r="BN13" s="43">
        <f t="shared" si="78"/>
        <v>95.37240989454398</v>
      </c>
      <c r="BO13" s="44">
        <v>5130.099999999999</v>
      </c>
      <c r="BP13" s="43">
        <f t="shared" si="79"/>
        <v>96.84001887682868</v>
      </c>
      <c r="BQ13" s="44">
        <v>5297.5</v>
      </c>
      <c r="BR13" s="43">
        <f t="shared" si="80"/>
        <v>97.99478347731181</v>
      </c>
      <c r="BS13" s="44">
        <v>5405.900000000001</v>
      </c>
      <c r="BT13" s="43">
        <f t="shared" si="81"/>
        <v>96.33437878679877</v>
      </c>
      <c r="BU13" s="44">
        <v>5611.6</v>
      </c>
      <c r="BV13" s="43">
        <f t="shared" si="82"/>
        <v>99.74581844682629</v>
      </c>
      <c r="BW13" s="44">
        <v>5625.9</v>
      </c>
      <c r="BX13" s="46">
        <f t="shared" si="83"/>
        <v>104.2934208331016</v>
      </c>
      <c r="BY13" s="42">
        <v>5394.3</v>
      </c>
      <c r="BZ13" s="45">
        <f t="shared" si="10"/>
        <v>1063.6812392153013</v>
      </c>
      <c r="CA13" s="43">
        <f t="shared" si="11"/>
        <v>97.48555198823519</v>
      </c>
      <c r="CB13" s="44">
        <f t="shared" si="12"/>
        <v>1091.1168039994984</v>
      </c>
      <c r="CC13" s="43">
        <f t="shared" si="13"/>
        <v>97.61720696343359</v>
      </c>
      <c r="CD13" s="44">
        <f t="shared" si="14"/>
        <v>1117.7504847154862</v>
      </c>
      <c r="CE13" s="43">
        <f t="shared" si="95"/>
        <v>100.11745742224419</v>
      </c>
      <c r="CF13" s="44">
        <f t="shared" si="16"/>
        <v>1116.4391440759296</v>
      </c>
      <c r="CG13" s="43">
        <f t="shared" si="84"/>
        <v>98.5543049108537</v>
      </c>
      <c r="CH13" s="44">
        <f t="shared" si="17"/>
        <v>1132.816212428055</v>
      </c>
      <c r="CI13" s="43">
        <f t="shared" si="85"/>
        <v>97.53998764621097</v>
      </c>
      <c r="CJ13" s="44">
        <f t="shared" si="18"/>
        <v>1161.386462890392</v>
      </c>
      <c r="CK13" s="43">
        <f t="shared" si="86"/>
        <v>100.10102008177452</v>
      </c>
      <c r="CL13" s="44">
        <f t="shared" si="19"/>
        <v>1160.2144133412748</v>
      </c>
      <c r="CM13" s="46">
        <f t="shared" si="20"/>
        <v>102.36811660446836</v>
      </c>
      <c r="CN13" s="42">
        <f t="shared" si="21"/>
        <v>1133.3747770549796</v>
      </c>
      <c r="CO13" s="45">
        <f t="shared" si="22"/>
        <v>683.9836804606437</v>
      </c>
      <c r="CP13" s="43">
        <f t="shared" si="23"/>
        <v>99.40690024688142</v>
      </c>
      <c r="CQ13" s="44">
        <f t="shared" si="24"/>
        <v>688.0645898443066</v>
      </c>
      <c r="CR13" s="43">
        <f t="shared" si="25"/>
        <v>97.72446984282855</v>
      </c>
      <c r="CS13" s="44">
        <f t="shared" si="26"/>
        <v>704.0862856057743</v>
      </c>
      <c r="CT13" s="43">
        <f t="shared" si="27"/>
        <v>100.72145532540945</v>
      </c>
      <c r="CU13" s="44">
        <f t="shared" si="28"/>
        <v>699.0430026363522</v>
      </c>
      <c r="CV13" s="43">
        <f t="shared" si="29"/>
        <v>97.75189490697251</v>
      </c>
      <c r="CW13" s="44">
        <f t="shared" si="30"/>
        <v>715.1196437691668</v>
      </c>
      <c r="CX13" s="43">
        <f t="shared" si="31"/>
        <v>97.3007682803402</v>
      </c>
      <c r="CY13" s="44">
        <f t="shared" si="32"/>
        <v>734.9578594372293</v>
      </c>
      <c r="CZ13" s="43">
        <f t="shared" si="33"/>
        <v>99.48841619419625</v>
      </c>
      <c r="DA13" s="44">
        <f t="shared" si="34"/>
        <v>738.7371189050086</v>
      </c>
      <c r="DB13" s="46">
        <f t="shared" si="35"/>
        <v>100.62335005121012</v>
      </c>
      <c r="DC13" s="42">
        <f t="shared" si="36"/>
        <v>734.1607276333416</v>
      </c>
      <c r="DD13" s="45">
        <f t="shared" si="87"/>
        <v>587.4746435284192</v>
      </c>
      <c r="DE13" s="43">
        <f t="shared" si="37"/>
        <v>99.27785794409242</v>
      </c>
      <c r="DF13" s="44">
        <f t="shared" si="88"/>
        <v>591.7479040082142</v>
      </c>
      <c r="DG13" s="43">
        <f t="shared" si="38"/>
        <v>98.58176520093213</v>
      </c>
      <c r="DH13" s="44">
        <f t="shared" si="89"/>
        <v>600.2610146025454</v>
      </c>
      <c r="DI13" s="43">
        <f t="shared" si="39"/>
        <v>100.71228422119496</v>
      </c>
      <c r="DJ13" s="44">
        <f t="shared" si="90"/>
        <v>596.015688894702</v>
      </c>
      <c r="DK13" s="43">
        <f t="shared" si="40"/>
        <v>97.93604063256028</v>
      </c>
      <c r="DL13" s="44">
        <f t="shared" si="91"/>
        <v>608.5764597436133</v>
      </c>
      <c r="DM13" s="43">
        <f t="shared" si="41"/>
        <v>97.6394160016809</v>
      </c>
      <c r="DN13" s="44">
        <f t="shared" si="92"/>
        <v>623.2897375514171</v>
      </c>
      <c r="DO13" s="43">
        <f t="shared" si="42"/>
        <v>99.18931985315633</v>
      </c>
      <c r="DP13" s="44">
        <f t="shared" si="93"/>
        <v>628.3839212469237</v>
      </c>
      <c r="DQ13" s="46">
        <f t="shared" si="43"/>
        <v>101.8693484069154</v>
      </c>
      <c r="DR13" s="42">
        <f t="shared" si="94"/>
        <v>616.8527933808457</v>
      </c>
      <c r="DS13" s="45">
        <f t="shared" si="44"/>
        <v>379.6975587546577</v>
      </c>
      <c r="DT13" s="43">
        <f t="shared" si="45"/>
        <v>94.20555089878712</v>
      </c>
      <c r="DU13" s="44">
        <f t="shared" si="46"/>
        <v>403.05221415519173</v>
      </c>
      <c r="DV13" s="43">
        <f t="shared" si="47"/>
        <v>97.43463781072684</v>
      </c>
      <c r="DW13" s="44">
        <f t="shared" si="48"/>
        <v>413.66419910971194</v>
      </c>
      <c r="DX13" s="43">
        <f>DW13*100/DY13</f>
        <v>99.10589917841736</v>
      </c>
      <c r="DY13" s="44">
        <f t="shared" si="50"/>
        <v>417.39614143957743</v>
      </c>
      <c r="DZ13" s="43">
        <f t="shared" si="51"/>
        <v>99.92807524843329</v>
      </c>
      <c r="EA13" s="44">
        <f t="shared" si="52"/>
        <v>417.696568658888</v>
      </c>
      <c r="EB13" s="43">
        <f t="shared" si="53"/>
        <v>97.95228680169107</v>
      </c>
      <c r="EC13" s="44">
        <f t="shared" si="54"/>
        <v>426.42860345316285</v>
      </c>
      <c r="ED13" s="43">
        <f t="shared" si="55"/>
        <v>101.17475106779342</v>
      </c>
      <c r="EE13" s="44">
        <f t="shared" si="56"/>
        <v>421.477294436266</v>
      </c>
      <c r="EF13" s="46">
        <f t="shared" si="57"/>
        <v>105.57676891554338</v>
      </c>
      <c r="EG13" s="42">
        <f t="shared" si="58"/>
        <v>399.2140494216381</v>
      </c>
      <c r="EH13" s="68" t="s">
        <v>7</v>
      </c>
      <c r="EI13" s="48">
        <v>10</v>
      </c>
    </row>
    <row r="14" spans="1:139" s="22" customFormat="1" ht="19.5" customHeight="1">
      <c r="A14" s="11">
        <v>11</v>
      </c>
      <c r="B14" s="20" t="s">
        <v>8</v>
      </c>
      <c r="C14" s="9">
        <v>26245</v>
      </c>
      <c r="D14" s="10">
        <f t="shared" si="0"/>
        <v>98.32534092612019</v>
      </c>
      <c r="E14" s="9">
        <v>26692</v>
      </c>
      <c r="F14" s="10">
        <f t="shared" si="1"/>
        <v>97.99184992106906</v>
      </c>
      <c r="G14" s="9">
        <v>27239</v>
      </c>
      <c r="H14" s="10">
        <f t="shared" si="2"/>
        <v>98.6527108761001</v>
      </c>
      <c r="I14" s="9">
        <v>27611</v>
      </c>
      <c r="J14" s="10">
        <f t="shared" si="3"/>
        <v>98.21784291405805</v>
      </c>
      <c r="K14" s="9">
        <v>28112</v>
      </c>
      <c r="L14" s="10">
        <f t="shared" si="4"/>
        <v>98.4210342050905</v>
      </c>
      <c r="M14" s="9">
        <v>28563</v>
      </c>
      <c r="N14" s="10">
        <f t="shared" si="5"/>
        <v>98.48970725147409</v>
      </c>
      <c r="O14" s="9">
        <v>29001</v>
      </c>
      <c r="P14" s="10">
        <f t="shared" si="6"/>
        <v>98.39853425168799</v>
      </c>
      <c r="Q14" s="9">
        <v>29473</v>
      </c>
      <c r="R14" s="35">
        <v>8325.099999999999</v>
      </c>
      <c r="S14" s="10">
        <f t="shared" si="59"/>
        <v>98.5032419896824</v>
      </c>
      <c r="T14" s="18">
        <v>8451.600000000002</v>
      </c>
      <c r="U14" s="10">
        <f t="shared" si="60"/>
        <v>95.86008211782324</v>
      </c>
      <c r="V14" s="18">
        <v>8816.599999999999</v>
      </c>
      <c r="W14" s="10">
        <f t="shared" si="61"/>
        <v>99.61021793901321</v>
      </c>
      <c r="X14" s="18">
        <v>8851.1</v>
      </c>
      <c r="Y14" s="10">
        <f t="shared" si="62"/>
        <v>98.57007628487108</v>
      </c>
      <c r="Z14" s="18">
        <v>8979.500000000002</v>
      </c>
      <c r="AA14" s="10">
        <f t="shared" si="63"/>
        <v>97.21756076435882</v>
      </c>
      <c r="AB14" s="18">
        <v>9236.5</v>
      </c>
      <c r="AC14" s="10">
        <f t="shared" si="64"/>
        <v>96.92940571512524</v>
      </c>
      <c r="AD14" s="18">
        <v>9529.1</v>
      </c>
      <c r="AE14" s="12">
        <f t="shared" si="65"/>
        <v>97.61121866773198</v>
      </c>
      <c r="AF14" s="9">
        <v>9762.300000000001</v>
      </c>
      <c r="AG14" s="35">
        <v>6156.5999999999985</v>
      </c>
      <c r="AH14" s="10">
        <f t="shared" si="66"/>
        <v>97.68039601446974</v>
      </c>
      <c r="AI14" s="18">
        <v>6302.8</v>
      </c>
      <c r="AJ14" s="10">
        <f t="shared" si="67"/>
        <v>96.34509851877894</v>
      </c>
      <c r="AK14" s="18">
        <v>6541.900000000001</v>
      </c>
      <c r="AL14" s="10">
        <f t="shared" si="68"/>
        <v>101.08628469003028</v>
      </c>
      <c r="AM14" s="18">
        <v>6471.6</v>
      </c>
      <c r="AN14" s="10">
        <f t="shared" si="69"/>
        <v>97.63442157986843</v>
      </c>
      <c r="AO14" s="18">
        <v>6628.4000000000015</v>
      </c>
      <c r="AP14" s="10">
        <f t="shared" si="70"/>
        <v>95.42208913969827</v>
      </c>
      <c r="AQ14" s="18">
        <v>6946.400000000001</v>
      </c>
      <c r="AR14" s="10">
        <f t="shared" si="7"/>
        <v>97.39354766344657</v>
      </c>
      <c r="AS14" s="18">
        <v>7132.3</v>
      </c>
      <c r="AT14" s="12">
        <f t="shared" si="71"/>
        <v>96.70521877076186</v>
      </c>
      <c r="AU14" s="9">
        <v>7375.3</v>
      </c>
      <c r="AV14" s="35">
        <v>5486.8</v>
      </c>
      <c r="AW14" s="10">
        <f t="shared" si="72"/>
        <v>97.87719861571945</v>
      </c>
      <c r="AX14" s="18">
        <v>5605.799999999999</v>
      </c>
      <c r="AY14" s="10">
        <f t="shared" si="73"/>
        <v>96.660056901457</v>
      </c>
      <c r="AZ14" s="18">
        <v>5799.5</v>
      </c>
      <c r="BA14" s="10">
        <f t="shared" si="74"/>
        <v>101.2093818714879</v>
      </c>
      <c r="BB14" s="18">
        <v>5730.2</v>
      </c>
      <c r="BC14" s="10">
        <f t="shared" si="75"/>
        <v>97.65000596445186</v>
      </c>
      <c r="BD14" s="18">
        <v>5868.1</v>
      </c>
      <c r="BE14" s="10">
        <f t="shared" si="76"/>
        <v>95.63863943804292</v>
      </c>
      <c r="BF14" s="18">
        <v>6135.700000000001</v>
      </c>
      <c r="BG14" s="10">
        <f t="shared" si="8"/>
        <v>97.60431414345483</v>
      </c>
      <c r="BH14" s="9">
        <v>6286.3</v>
      </c>
      <c r="BI14" s="10">
        <f t="shared" si="9"/>
        <v>289.89163015909617</v>
      </c>
      <c r="BJ14" s="9">
        <v>6203</v>
      </c>
      <c r="BK14" s="35">
        <v>2168.5</v>
      </c>
      <c r="BL14" s="10">
        <f t="shared" si="77"/>
        <v>100.9167907669397</v>
      </c>
      <c r="BM14" s="18">
        <v>2148.7999999999997</v>
      </c>
      <c r="BN14" s="10">
        <f t="shared" si="78"/>
        <v>94.46520420275199</v>
      </c>
      <c r="BO14" s="18">
        <v>2274.7000000000003</v>
      </c>
      <c r="BP14" s="10">
        <f t="shared" si="79"/>
        <v>95.59571338516496</v>
      </c>
      <c r="BQ14" s="18">
        <v>2379.5</v>
      </c>
      <c r="BR14" s="10">
        <f t="shared" si="80"/>
        <v>101.20794521713239</v>
      </c>
      <c r="BS14" s="18">
        <v>2351.1000000000004</v>
      </c>
      <c r="BT14" s="10">
        <f t="shared" si="81"/>
        <v>102.66363914239554</v>
      </c>
      <c r="BU14" s="18">
        <v>2290.1</v>
      </c>
      <c r="BV14" s="10">
        <f t="shared" si="82"/>
        <v>95.54823097463286</v>
      </c>
      <c r="BW14" s="18">
        <v>2396.7999999999997</v>
      </c>
      <c r="BX14" s="12">
        <f t="shared" si="83"/>
        <v>100.41055718475072</v>
      </c>
      <c r="BY14" s="9">
        <v>2387</v>
      </c>
      <c r="BZ14" s="35">
        <f t="shared" si="10"/>
        <v>869.0605125046648</v>
      </c>
      <c r="CA14" s="10">
        <f t="shared" si="11"/>
        <v>100.45539934589273</v>
      </c>
      <c r="CB14" s="18">
        <f t="shared" si="12"/>
        <v>865.1207582305009</v>
      </c>
      <c r="CC14" s="10">
        <f t="shared" si="13"/>
        <v>97.55726563194231</v>
      </c>
      <c r="CD14" s="18">
        <f t="shared" si="14"/>
        <v>886.7824991060861</v>
      </c>
      <c r="CE14" s="10">
        <f t="shared" si="95"/>
        <v>100.9705836306066</v>
      </c>
      <c r="CF14" s="18">
        <f t="shared" si="16"/>
        <v>878.2582681212522</v>
      </c>
      <c r="CG14" s="10">
        <f t="shared" si="84"/>
        <v>100.35862462497902</v>
      </c>
      <c r="CH14" s="18">
        <f t="shared" si="17"/>
        <v>875.1198727594517</v>
      </c>
      <c r="CI14" s="10">
        <f t="shared" si="85"/>
        <v>99.04784178833897</v>
      </c>
      <c r="CJ14" s="18">
        <f t="shared" si="18"/>
        <v>883.5325000110004</v>
      </c>
      <c r="CK14" s="10">
        <f t="shared" si="86"/>
        <v>98.14687643092152</v>
      </c>
      <c r="CL14" s="18">
        <f t="shared" si="19"/>
        <v>900.2145887269829</v>
      </c>
      <c r="CM14" s="12">
        <f t="shared" si="20"/>
        <v>99.19987061804987</v>
      </c>
      <c r="CN14" s="9">
        <f t="shared" si="21"/>
        <v>907.4755673755735</v>
      </c>
      <c r="CO14" s="35">
        <f t="shared" si="22"/>
        <v>642.6899318069716</v>
      </c>
      <c r="CP14" s="10">
        <f t="shared" si="23"/>
        <v>99.61624604118418</v>
      </c>
      <c r="CQ14" s="18">
        <f t="shared" si="24"/>
        <v>645.1657810326092</v>
      </c>
      <c r="CR14" s="10">
        <f t="shared" si="25"/>
        <v>98.05086915093081</v>
      </c>
      <c r="CS14" s="18">
        <f t="shared" si="26"/>
        <v>657.9908843434098</v>
      </c>
      <c r="CT14" s="10">
        <f t="shared" si="27"/>
        <v>102.46680886142762</v>
      </c>
      <c r="CU14" s="18">
        <f t="shared" si="28"/>
        <v>642.150264709866</v>
      </c>
      <c r="CV14" s="10">
        <f t="shared" si="29"/>
        <v>99.4059925194039</v>
      </c>
      <c r="CW14" s="18">
        <f t="shared" si="30"/>
        <v>645.9874786568015</v>
      </c>
      <c r="CX14" s="10">
        <f t="shared" si="31"/>
        <v>97.21856744719516</v>
      </c>
      <c r="CY14" s="18">
        <f t="shared" si="32"/>
        <v>664.4692424702446</v>
      </c>
      <c r="CZ14" s="10">
        <f t="shared" si="33"/>
        <v>98.61684818110625</v>
      </c>
      <c r="DA14" s="18">
        <f t="shared" si="34"/>
        <v>673.7887640152229</v>
      </c>
      <c r="DB14" s="12">
        <f t="shared" si="35"/>
        <v>98.27912530018497</v>
      </c>
      <c r="DC14" s="9">
        <f t="shared" si="36"/>
        <v>685.5868547437659</v>
      </c>
      <c r="DD14" s="35">
        <f t="shared" si="87"/>
        <v>572.7692424127753</v>
      </c>
      <c r="DE14" s="10">
        <f t="shared" si="37"/>
        <v>99.81694891655675</v>
      </c>
      <c r="DF14" s="18">
        <f t="shared" si="88"/>
        <v>573.8196254541791</v>
      </c>
      <c r="DG14" s="10">
        <f t="shared" si="38"/>
        <v>98.37140380855988</v>
      </c>
      <c r="DH14" s="18">
        <f t="shared" si="89"/>
        <v>583.3195453537359</v>
      </c>
      <c r="DI14" s="10">
        <f t="shared" si="39"/>
        <v>102.59158716743099</v>
      </c>
      <c r="DJ14" s="18">
        <f t="shared" si="90"/>
        <v>568.5841904382956</v>
      </c>
      <c r="DK14" s="10">
        <f t="shared" si="40"/>
        <v>99.42185968174535</v>
      </c>
      <c r="DL14" s="18">
        <f t="shared" si="91"/>
        <v>571.8905201113355</v>
      </c>
      <c r="DM14" s="10">
        <f t="shared" si="41"/>
        <v>97.43919466228903</v>
      </c>
      <c r="DN14" s="18">
        <f t="shared" si="92"/>
        <v>586.9204092803005</v>
      </c>
      <c r="DO14" s="10">
        <f t="shared" si="42"/>
        <v>98.83026196938371</v>
      </c>
      <c r="DP14" s="18">
        <f t="shared" si="93"/>
        <v>593.8670985837522</v>
      </c>
      <c r="DQ14" s="12">
        <f t="shared" si="43"/>
        <v>102.99228476130918</v>
      </c>
      <c r="DR14" s="9">
        <f t="shared" si="94"/>
        <v>576.6131899686224</v>
      </c>
      <c r="DS14" s="35">
        <f t="shared" si="44"/>
        <v>226.3705806976932</v>
      </c>
      <c r="DT14" s="10">
        <f t="shared" si="45"/>
        <v>102.91678032547073</v>
      </c>
      <c r="DU14" s="18">
        <f t="shared" si="46"/>
        <v>219.9549771978915</v>
      </c>
      <c r="DV14" s="10">
        <f t="shared" si="47"/>
        <v>96.1376916833463</v>
      </c>
      <c r="DW14" s="18">
        <f t="shared" si="48"/>
        <v>228.79161476267663</v>
      </c>
      <c r="DX14" s="10">
        <f t="shared" si="49"/>
        <v>96.9012534335985</v>
      </c>
      <c r="DY14" s="18">
        <f t="shared" si="50"/>
        <v>236.10800341138608</v>
      </c>
      <c r="DZ14" s="10">
        <f t="shared" si="51"/>
        <v>103.04435753663489</v>
      </c>
      <c r="EA14" s="18">
        <f t="shared" si="52"/>
        <v>229.1323941026501</v>
      </c>
      <c r="EB14" s="10">
        <f t="shared" si="53"/>
        <v>104.59645157975469</v>
      </c>
      <c r="EC14" s="18">
        <f t="shared" si="54"/>
        <v>219.06325754075596</v>
      </c>
      <c r="ED14" s="10">
        <f t="shared" si="55"/>
        <v>96.74835360305009</v>
      </c>
      <c r="EE14" s="18">
        <f t="shared" si="56"/>
        <v>226.42582471176001</v>
      </c>
      <c r="EF14" s="12">
        <f t="shared" si="57"/>
        <v>102.04476921161883</v>
      </c>
      <c r="EG14" s="9">
        <f t="shared" si="58"/>
        <v>221.88871263180744</v>
      </c>
      <c r="EH14" s="69" t="s">
        <v>8</v>
      </c>
      <c r="EI14" s="39">
        <v>11</v>
      </c>
    </row>
    <row r="15" spans="1:139" s="47" customFormat="1" ht="19.5" customHeight="1">
      <c r="A15" s="40">
        <v>12</v>
      </c>
      <c r="B15" s="41" t="s">
        <v>9</v>
      </c>
      <c r="C15" s="42">
        <v>24906</v>
      </c>
      <c r="D15" s="43">
        <f t="shared" si="0"/>
        <v>98.1671987702495</v>
      </c>
      <c r="E15" s="42">
        <v>25371</v>
      </c>
      <c r="F15" s="43">
        <f t="shared" si="1"/>
        <v>97.57326359510807</v>
      </c>
      <c r="G15" s="42">
        <v>26002</v>
      </c>
      <c r="H15" s="43">
        <f t="shared" si="2"/>
        <v>98.72427671045638</v>
      </c>
      <c r="I15" s="42">
        <v>26338</v>
      </c>
      <c r="J15" s="43">
        <f t="shared" si="3"/>
        <v>98.33482676224612</v>
      </c>
      <c r="K15" s="42">
        <v>26784</v>
      </c>
      <c r="L15" s="43">
        <f t="shared" si="4"/>
        <v>98.22502567111633</v>
      </c>
      <c r="M15" s="42">
        <v>27268</v>
      </c>
      <c r="N15" s="43">
        <f t="shared" si="5"/>
        <v>98.23474313711363</v>
      </c>
      <c r="O15" s="42">
        <v>27758</v>
      </c>
      <c r="P15" s="43">
        <f t="shared" si="6"/>
        <v>98.53745118920838</v>
      </c>
      <c r="Q15" s="42">
        <v>28170</v>
      </c>
      <c r="R15" s="45">
        <v>9973</v>
      </c>
      <c r="S15" s="43">
        <f t="shared" si="59"/>
        <v>97.7649250073522</v>
      </c>
      <c r="T15" s="44">
        <v>10201.000000000002</v>
      </c>
      <c r="U15" s="43">
        <f t="shared" si="60"/>
        <v>101.20039682539685</v>
      </c>
      <c r="V15" s="44">
        <v>10080</v>
      </c>
      <c r="W15" s="43">
        <f t="shared" si="61"/>
        <v>100.80907281655347</v>
      </c>
      <c r="X15" s="44">
        <v>9999.100000000002</v>
      </c>
      <c r="Y15" s="43">
        <f>X15*100/Z15</f>
        <v>99.91206946512256</v>
      </c>
      <c r="Z15" s="44">
        <v>10007.900000000001</v>
      </c>
      <c r="AA15" s="43">
        <f t="shared" si="63"/>
        <v>97.52387448840385</v>
      </c>
      <c r="AB15" s="44">
        <v>10261.999999999998</v>
      </c>
      <c r="AC15" s="43">
        <f t="shared" si="64"/>
        <v>98.62945235761104</v>
      </c>
      <c r="AD15" s="44">
        <v>10404.599999999999</v>
      </c>
      <c r="AE15" s="46">
        <f t="shared" si="65"/>
        <v>96.79057825407457</v>
      </c>
      <c r="AF15" s="42">
        <v>10749.599999999999</v>
      </c>
      <c r="AG15" s="45">
        <v>7039.0999999999985</v>
      </c>
      <c r="AH15" s="43">
        <f t="shared" si="66"/>
        <v>101.84767196226522</v>
      </c>
      <c r="AI15" s="44">
        <v>6911.400000000001</v>
      </c>
      <c r="AJ15" s="43">
        <f t="shared" si="67"/>
        <v>101.95008260561717</v>
      </c>
      <c r="AK15" s="44">
        <v>6779.200000000001</v>
      </c>
      <c r="AL15" s="43">
        <f t="shared" si="68"/>
        <v>101.67834055764703</v>
      </c>
      <c r="AM15" s="44">
        <v>6667.3</v>
      </c>
      <c r="AN15" s="43">
        <f t="shared" si="69"/>
        <v>98.4016175689238</v>
      </c>
      <c r="AO15" s="44">
        <v>6775.599999999999</v>
      </c>
      <c r="AP15" s="43">
        <f t="shared" si="70"/>
        <v>97.79599613180721</v>
      </c>
      <c r="AQ15" s="44">
        <v>6928.300000000001</v>
      </c>
      <c r="AR15" s="43">
        <f t="shared" si="7"/>
        <v>97.44992685945763</v>
      </c>
      <c r="AS15" s="44">
        <v>7109.600000000001</v>
      </c>
      <c r="AT15" s="46">
        <f t="shared" si="71"/>
        <v>97.218651716122</v>
      </c>
      <c r="AU15" s="42">
        <v>7313</v>
      </c>
      <c r="AV15" s="45">
        <v>6259.9</v>
      </c>
      <c r="AW15" s="43">
        <f t="shared" si="72"/>
        <v>101.93284700058622</v>
      </c>
      <c r="AX15" s="44">
        <v>6141.199999999999</v>
      </c>
      <c r="AY15" s="43">
        <f t="shared" si="73"/>
        <v>110.94210098455422</v>
      </c>
      <c r="AZ15" s="44">
        <v>5535.5</v>
      </c>
      <c r="BA15" s="43">
        <f t="shared" si="74"/>
        <v>101.57626247798002</v>
      </c>
      <c r="BB15" s="44">
        <v>5449.6</v>
      </c>
      <c r="BC15" s="43">
        <f t="shared" si="75"/>
        <v>98.25118090361664</v>
      </c>
      <c r="BD15" s="44">
        <v>5546.599999999999</v>
      </c>
      <c r="BE15" s="43">
        <f t="shared" si="76"/>
        <v>99.47274031563845</v>
      </c>
      <c r="BF15" s="44">
        <v>5576</v>
      </c>
      <c r="BG15" s="43">
        <f t="shared" si="8"/>
        <v>96.66291063534715</v>
      </c>
      <c r="BH15" s="42">
        <v>5768.5</v>
      </c>
      <c r="BI15" s="43">
        <f t="shared" si="9"/>
        <v>196.61542656532257</v>
      </c>
      <c r="BJ15" s="42">
        <v>5879.3</v>
      </c>
      <c r="BK15" s="45">
        <v>2933.9000000000005</v>
      </c>
      <c r="BL15" s="43">
        <f t="shared" si="77"/>
        <v>89.1871352140078</v>
      </c>
      <c r="BM15" s="44">
        <v>3289.6</v>
      </c>
      <c r="BN15" s="43">
        <f t="shared" si="78"/>
        <v>99.66068831798351</v>
      </c>
      <c r="BO15" s="44">
        <v>3300.8</v>
      </c>
      <c r="BP15" s="43">
        <f t="shared" si="79"/>
        <v>99.06957200312144</v>
      </c>
      <c r="BQ15" s="44">
        <v>3331.8</v>
      </c>
      <c r="BR15" s="43">
        <f t="shared" si="80"/>
        <v>103.07830337530551</v>
      </c>
      <c r="BS15" s="44">
        <v>3232.3</v>
      </c>
      <c r="BT15" s="43">
        <f t="shared" si="81"/>
        <v>96.95833458319582</v>
      </c>
      <c r="BU15" s="44">
        <v>3333.7000000000007</v>
      </c>
      <c r="BV15" s="43">
        <f t="shared" si="82"/>
        <v>101.1745068285281</v>
      </c>
      <c r="BW15" s="44">
        <v>3295</v>
      </c>
      <c r="BX15" s="46">
        <f t="shared" si="83"/>
        <v>95.87964848978639</v>
      </c>
      <c r="BY15" s="42">
        <v>3436.600000000001</v>
      </c>
      <c r="BZ15" s="45">
        <f t="shared" si="10"/>
        <v>1097.0564390601814</v>
      </c>
      <c r="CA15" s="43">
        <f t="shared" si="11"/>
        <v>99.86306561155656</v>
      </c>
      <c r="CB15" s="44">
        <f t="shared" si="12"/>
        <v>1098.560746500081</v>
      </c>
      <c r="CC15" s="43">
        <f t="shared" si="13"/>
        <v>103.43396263522534</v>
      </c>
      <c r="CD15" s="44">
        <f t="shared" si="14"/>
        <v>1062.089006851949</v>
      </c>
      <c r="CE15" s="43">
        <f t="shared" si="95"/>
        <v>102.11173601424449</v>
      </c>
      <c r="CF15" s="44">
        <f t="shared" si="16"/>
        <v>1040.1243268489616</v>
      </c>
      <c r="CG15" s="43">
        <f t="shared" si="84"/>
        <v>101.603951270174</v>
      </c>
      <c r="CH15" s="44">
        <f t="shared" si="17"/>
        <v>1023.7046038526377</v>
      </c>
      <c r="CI15" s="43">
        <f t="shared" si="85"/>
        <v>99.55819559982912</v>
      </c>
      <c r="CJ15" s="44">
        <f t="shared" si="18"/>
        <v>1028.2474463151025</v>
      </c>
      <c r="CK15" s="43">
        <f t="shared" si="86"/>
        <v>100.12748019536873</v>
      </c>
      <c r="CL15" s="44">
        <f t="shared" si="19"/>
        <v>1026.9383033596632</v>
      </c>
      <c r="CM15" s="46">
        <f t="shared" si="20"/>
        <v>98.2271989846992</v>
      </c>
      <c r="CN15" s="42">
        <f t="shared" si="21"/>
        <v>1045.4724495601558</v>
      </c>
      <c r="CO15" s="45">
        <f t="shared" si="22"/>
        <v>774.3196611038325</v>
      </c>
      <c r="CP15" s="43">
        <f t="shared" si="23"/>
        <v>104.03343271410587</v>
      </c>
      <c r="CQ15" s="44">
        <f t="shared" si="24"/>
        <v>744.2988671072109</v>
      </c>
      <c r="CR15" s="43">
        <f t="shared" si="25"/>
        <v>104.20019452177863</v>
      </c>
      <c r="CS15" s="44">
        <f t="shared" si="26"/>
        <v>714.2970034970969</v>
      </c>
      <c r="CT15" s="43">
        <f t="shared" si="27"/>
        <v>102.99223650516532</v>
      </c>
      <c r="CU15" s="44">
        <f t="shared" si="28"/>
        <v>693.5445114460381</v>
      </c>
      <c r="CV15" s="43">
        <f t="shared" si="29"/>
        <v>100.06792182269172</v>
      </c>
      <c r="CW15" s="44">
        <f t="shared" si="30"/>
        <v>693.0737631135333</v>
      </c>
      <c r="CX15" s="43">
        <f t="shared" si="31"/>
        <v>99.83599362562558</v>
      </c>
      <c r="CY15" s="44">
        <f t="shared" si="32"/>
        <v>694.2123155627486</v>
      </c>
      <c r="CZ15" s="43">
        <f t="shared" si="33"/>
        <v>98.93003954115044</v>
      </c>
      <c r="DA15" s="44">
        <f t="shared" si="34"/>
        <v>701.7204468759841</v>
      </c>
      <c r="DB15" s="46">
        <f t="shared" si="35"/>
        <v>98.66162615617684</v>
      </c>
      <c r="DC15" s="42">
        <f t="shared" si="36"/>
        <v>711.2394901794876</v>
      </c>
      <c r="DD15" s="45">
        <f t="shared" si="87"/>
        <v>688.6055953948489</v>
      </c>
      <c r="DE15" s="43">
        <f t="shared" si="37"/>
        <v>104.12043570050076</v>
      </c>
      <c r="DF15" s="44">
        <f t="shared" si="88"/>
        <v>661.3548923052932</v>
      </c>
      <c r="DG15" s="43">
        <f t="shared" si="38"/>
        <v>113.39067323726158</v>
      </c>
      <c r="DH15" s="44">
        <f t="shared" si="89"/>
        <v>583.2533429989053</v>
      </c>
      <c r="DI15" s="43">
        <f t="shared" si="39"/>
        <v>102.88883936408885</v>
      </c>
      <c r="DJ15" s="44">
        <f t="shared" si="90"/>
        <v>566.8771721050995</v>
      </c>
      <c r="DK15" s="43">
        <f t="shared" si="40"/>
        <v>99.91493770682924</v>
      </c>
      <c r="DL15" s="44">
        <f t="shared" si="91"/>
        <v>567.3597813456407</v>
      </c>
      <c r="DM15" s="43">
        <f t="shared" si="41"/>
        <v>101.54771423045646</v>
      </c>
      <c r="DN15" s="44">
        <f t="shared" si="92"/>
        <v>558.7125083466199</v>
      </c>
      <c r="DO15" s="43">
        <f t="shared" si="42"/>
        <v>98.13106976580045</v>
      </c>
      <c r="DP15" s="44">
        <f t="shared" si="93"/>
        <v>569.3533247727175</v>
      </c>
      <c r="DQ15" s="46">
        <f t="shared" si="43"/>
        <v>99.57170671643428</v>
      </c>
      <c r="DR15" s="42">
        <f t="shared" si="94"/>
        <v>571.8023156860743</v>
      </c>
      <c r="DS15" s="45">
        <f t="shared" si="44"/>
        <v>322.7367779563488</v>
      </c>
      <c r="DT15" s="43">
        <f t="shared" si="45"/>
        <v>91.10118720914922</v>
      </c>
      <c r="DU15" s="44">
        <f t="shared" si="46"/>
        <v>354.2618793928699</v>
      </c>
      <c r="DV15" s="43">
        <f t="shared" si="47"/>
        <v>101.86027164960895</v>
      </c>
      <c r="DW15" s="44">
        <f t="shared" si="48"/>
        <v>347.79200335485257</v>
      </c>
      <c r="DX15" s="43">
        <f t="shared" si="49"/>
        <v>100.34975722706761</v>
      </c>
      <c r="DY15" s="44">
        <f t="shared" si="50"/>
        <v>346.57981540292326</v>
      </c>
      <c r="DZ15" s="43">
        <f t="shared" si="51"/>
        <v>104.82380126069494</v>
      </c>
      <c r="EA15" s="44">
        <f t="shared" si="52"/>
        <v>330.6308407391041</v>
      </c>
      <c r="EB15" s="43">
        <f t="shared" si="53"/>
        <v>98.9808586882516</v>
      </c>
      <c r="EC15" s="44">
        <f t="shared" si="54"/>
        <v>334.0351307523541</v>
      </c>
      <c r="ED15" s="43">
        <f t="shared" si="55"/>
        <v>102.71119008162985</v>
      </c>
      <c r="EE15" s="44">
        <f t="shared" si="56"/>
        <v>325.2178564836794</v>
      </c>
      <c r="EF15" s="46">
        <f t="shared" si="57"/>
        <v>97.30274868352485</v>
      </c>
      <c r="EG15" s="42">
        <f t="shared" si="58"/>
        <v>334.2329593806683</v>
      </c>
      <c r="EH15" s="68" t="s">
        <v>9</v>
      </c>
      <c r="EI15" s="48">
        <v>12</v>
      </c>
    </row>
    <row r="16" spans="1:139" s="22" customFormat="1" ht="19.5" customHeight="1">
      <c r="A16" s="11">
        <v>13</v>
      </c>
      <c r="B16" s="20" t="s">
        <v>10</v>
      </c>
      <c r="C16" s="9">
        <v>114876</v>
      </c>
      <c r="D16" s="10">
        <f t="shared" si="0"/>
        <v>98.75774795608703</v>
      </c>
      <c r="E16" s="9">
        <v>116321</v>
      </c>
      <c r="F16" s="10">
        <f t="shared" si="1"/>
        <v>98.95869666936068</v>
      </c>
      <c r="G16" s="9">
        <v>117545</v>
      </c>
      <c r="H16" s="10">
        <f t="shared" si="2"/>
        <v>98.6819460185535</v>
      </c>
      <c r="I16" s="9">
        <v>119115</v>
      </c>
      <c r="J16" s="10">
        <f t="shared" si="3"/>
        <v>98.99192207964896</v>
      </c>
      <c r="K16" s="9">
        <v>120328</v>
      </c>
      <c r="L16" s="10">
        <f t="shared" si="4"/>
        <v>99.09492946379306</v>
      </c>
      <c r="M16" s="9">
        <v>121427</v>
      </c>
      <c r="N16" s="10">
        <f t="shared" si="5"/>
        <v>99.00688980390558</v>
      </c>
      <c r="O16" s="9">
        <v>122645</v>
      </c>
      <c r="P16" s="10">
        <f t="shared" si="6"/>
        <v>99.01665549841357</v>
      </c>
      <c r="Q16" s="9">
        <v>123863</v>
      </c>
      <c r="R16" s="35">
        <v>36306.2</v>
      </c>
      <c r="S16" s="10">
        <f>R16*100/T16</f>
        <v>98.38172092544319</v>
      </c>
      <c r="T16" s="18">
        <v>36903.399999999994</v>
      </c>
      <c r="U16" s="10">
        <f>T16*100/V16</f>
        <v>102.14936792251756</v>
      </c>
      <c r="V16" s="18">
        <v>36126.9</v>
      </c>
      <c r="W16" s="10">
        <f>V16*100/X16</f>
        <v>99.49025115664243</v>
      </c>
      <c r="X16" s="18">
        <v>36312</v>
      </c>
      <c r="Y16" s="10">
        <f>X16*100/Z16</f>
        <v>100.08516831077335</v>
      </c>
      <c r="Z16" s="18">
        <v>36281.100000000006</v>
      </c>
      <c r="AA16" s="10">
        <f>Z16*100/AB16</f>
        <v>98.78187238792765</v>
      </c>
      <c r="AB16" s="18">
        <v>36728.5</v>
      </c>
      <c r="AC16" s="10">
        <f>AB16*100/AD16</f>
        <v>97.69595182299634</v>
      </c>
      <c r="AD16" s="18">
        <v>37594.7</v>
      </c>
      <c r="AE16" s="12">
        <f>AD16*100/AF16</f>
        <v>98.67919229143862</v>
      </c>
      <c r="AF16" s="9">
        <v>38097.9</v>
      </c>
      <c r="AG16" s="35">
        <v>24024.000000000004</v>
      </c>
      <c r="AH16" s="10">
        <f>AG16*100/AI16</f>
        <v>100.0949952502375</v>
      </c>
      <c r="AI16" s="18">
        <v>24001.2</v>
      </c>
      <c r="AJ16" s="10">
        <f>AI16*100/AK16</f>
        <v>102.46238964498556</v>
      </c>
      <c r="AK16" s="18">
        <v>23424.4</v>
      </c>
      <c r="AL16" s="10">
        <f>AK16*100/AM16</f>
        <v>98.47563795350403</v>
      </c>
      <c r="AM16" s="18">
        <v>23786.999999999996</v>
      </c>
      <c r="AN16" s="10">
        <f>AM16*100/AO16</f>
        <v>100.29430118226433</v>
      </c>
      <c r="AO16" s="18">
        <v>23717.199999999997</v>
      </c>
      <c r="AP16" s="10">
        <f>AO16*100/AQ16</f>
        <v>97.52017861621769</v>
      </c>
      <c r="AQ16" s="18">
        <v>24320.300000000003</v>
      </c>
      <c r="AR16" s="10">
        <f t="shared" si="7"/>
        <v>97.22092302772285</v>
      </c>
      <c r="AS16" s="18">
        <v>25015.499999999996</v>
      </c>
      <c r="AT16" s="12">
        <f t="shared" si="71"/>
        <v>98.6275607563595</v>
      </c>
      <c r="AU16" s="9">
        <v>25363.6</v>
      </c>
      <c r="AV16" s="35">
        <v>21461.3</v>
      </c>
      <c r="AW16" s="10">
        <f>AV16*100/AX16</f>
        <v>100.15961095995259</v>
      </c>
      <c r="AX16" s="18">
        <v>21427.1</v>
      </c>
      <c r="AY16" s="10">
        <f>AX16*100/AZ16</f>
        <v>102.79892725379851</v>
      </c>
      <c r="AZ16" s="18">
        <v>20843.7</v>
      </c>
      <c r="BA16" s="10">
        <f>AZ16*100/BB16</f>
        <v>98.48751169449721</v>
      </c>
      <c r="BB16" s="18">
        <v>21163.8</v>
      </c>
      <c r="BC16" s="10">
        <f>BB16*100/BD16</f>
        <v>101.13783529344298</v>
      </c>
      <c r="BD16" s="18">
        <v>20925.700000000004</v>
      </c>
      <c r="BE16" s="10">
        <f>BD16*100/BF16</f>
        <v>98.02366542374789</v>
      </c>
      <c r="BF16" s="18">
        <v>21347.600000000002</v>
      </c>
      <c r="BG16" s="10">
        <f t="shared" si="8"/>
        <v>98.29676528145505</v>
      </c>
      <c r="BH16" s="9">
        <v>21717.5</v>
      </c>
      <c r="BI16" s="10">
        <f t="shared" si="9"/>
        <v>176.8209278468027</v>
      </c>
      <c r="BJ16" s="9">
        <v>21922.6</v>
      </c>
      <c r="BK16" s="35">
        <v>12282.199999999999</v>
      </c>
      <c r="BL16" s="10">
        <f t="shared" si="77"/>
        <v>95.1946179721288</v>
      </c>
      <c r="BM16" s="18">
        <v>12902.199999999999</v>
      </c>
      <c r="BN16" s="10">
        <f t="shared" si="78"/>
        <v>101.57213147018304</v>
      </c>
      <c r="BO16" s="18">
        <v>12702.5</v>
      </c>
      <c r="BP16" s="10">
        <f t="shared" si="79"/>
        <v>101.41716566866268</v>
      </c>
      <c r="BQ16" s="18">
        <v>12525</v>
      </c>
      <c r="BR16" s="10">
        <f t="shared" si="80"/>
        <v>99.69038276331393</v>
      </c>
      <c r="BS16" s="18">
        <v>12563.900000000001</v>
      </c>
      <c r="BT16" s="10">
        <f t="shared" si="81"/>
        <v>101.25481536403349</v>
      </c>
      <c r="BU16" s="18">
        <v>12408.199999999999</v>
      </c>
      <c r="BV16" s="10">
        <f t="shared" si="82"/>
        <v>98.64061307555328</v>
      </c>
      <c r="BW16" s="18">
        <v>12579.200000000003</v>
      </c>
      <c r="BX16" s="12">
        <f t="shared" si="83"/>
        <v>98.78202963649358</v>
      </c>
      <c r="BY16" s="9">
        <v>12734.300000000001</v>
      </c>
      <c r="BZ16" s="35">
        <f t="shared" si="10"/>
        <v>865.8818299374143</v>
      </c>
      <c r="CA16" s="10">
        <f t="shared" si="11"/>
        <v>99.89217244073689</v>
      </c>
      <c r="CB16" s="18">
        <f t="shared" si="12"/>
        <v>866.8164970094296</v>
      </c>
      <c r="CC16" s="10">
        <f t="shared" si="13"/>
        <v>102.94221197073452</v>
      </c>
      <c r="CD16" s="18">
        <f t="shared" si="14"/>
        <v>842.0418411602202</v>
      </c>
      <c r="CE16" s="10">
        <f t="shared" si="95"/>
        <v>100.8191013358583</v>
      </c>
      <c r="CF16" s="18">
        <f t="shared" si="16"/>
        <v>835.2007010607338</v>
      </c>
      <c r="CG16" s="10">
        <f t="shared" si="84"/>
        <v>101.10437923434273</v>
      </c>
      <c r="CH16" s="18">
        <f t="shared" si="17"/>
        <v>826.0776708048231</v>
      </c>
      <c r="CI16" s="10">
        <f t="shared" si="85"/>
        <v>99.95719073692396</v>
      </c>
      <c r="CJ16" s="18">
        <f t="shared" si="18"/>
        <v>826.4314600226874</v>
      </c>
      <c r="CK16" s="10">
        <f t="shared" si="86"/>
        <v>98.40630605187995</v>
      </c>
      <c r="CL16" s="18">
        <f t="shared" si="19"/>
        <v>839.8155496122286</v>
      </c>
      <c r="CM16" s="12">
        <f t="shared" si="20"/>
        <v>99.6591854115085</v>
      </c>
      <c r="CN16" s="9">
        <f t="shared" si="21"/>
        <v>842.6875517239054</v>
      </c>
      <c r="CO16" s="35">
        <f t="shared" si="22"/>
        <v>572.9584776819509</v>
      </c>
      <c r="CP16" s="10">
        <f t="shared" si="23"/>
        <v>101.6317506131937</v>
      </c>
      <c r="CQ16" s="18">
        <f t="shared" si="24"/>
        <v>563.7593313359399</v>
      </c>
      <c r="CR16" s="10">
        <f t="shared" si="25"/>
        <v>103.25766324724354</v>
      </c>
      <c r="CS16" s="18">
        <f t="shared" si="26"/>
        <v>545.9733579153889</v>
      </c>
      <c r="CT16" s="10">
        <f t="shared" si="27"/>
        <v>99.79093636336408</v>
      </c>
      <c r="CU16" s="18">
        <f t="shared" si="28"/>
        <v>547.1171809906277</v>
      </c>
      <c r="CV16" s="10">
        <f t="shared" si="29"/>
        <v>101.3156417970827</v>
      </c>
      <c r="CW16" s="18">
        <f t="shared" si="30"/>
        <v>540.0125501710847</v>
      </c>
      <c r="CX16" s="10">
        <f t="shared" si="31"/>
        <v>98.68048518415685</v>
      </c>
      <c r="CY16" s="18">
        <f t="shared" si="32"/>
        <v>547.2333756398917</v>
      </c>
      <c r="CZ16" s="10">
        <f t="shared" si="33"/>
        <v>97.92782328837883</v>
      </c>
      <c r="DA16" s="18">
        <f t="shared" si="34"/>
        <v>558.812967820589</v>
      </c>
      <c r="DB16" s="12">
        <f t="shared" si="35"/>
        <v>99.6070411183901</v>
      </c>
      <c r="DC16" s="9">
        <f t="shared" si="36"/>
        <v>561.0175360559098</v>
      </c>
      <c r="DD16" s="35">
        <f t="shared" si="87"/>
        <v>511.83956781034175</v>
      </c>
      <c r="DE16" s="10">
        <f t="shared" si="37"/>
        <v>101.69735836589945</v>
      </c>
      <c r="DF16" s="18">
        <f t="shared" si="88"/>
        <v>503.29681717865424</v>
      </c>
      <c r="DG16" s="10">
        <f t="shared" si="38"/>
        <v>103.59681293134948</v>
      </c>
      <c r="DH16" s="18">
        <f t="shared" si="89"/>
        <v>485.8226840551302</v>
      </c>
      <c r="DI16" s="10">
        <f t="shared" si="39"/>
        <v>99.80296869700997</v>
      </c>
      <c r="DJ16" s="18">
        <f t="shared" si="90"/>
        <v>486.7817965716336</v>
      </c>
      <c r="DK16" s="10">
        <f t="shared" si="40"/>
        <v>102.16776598404404</v>
      </c>
      <c r="DL16" s="18">
        <f t="shared" si="91"/>
        <v>476.4534017976436</v>
      </c>
      <c r="DM16" s="10">
        <f t="shared" si="41"/>
        <v>99.18996253700736</v>
      </c>
      <c r="DN16" s="18">
        <f t="shared" si="92"/>
        <v>480.3443711553786</v>
      </c>
      <c r="DO16" s="10">
        <f t="shared" si="42"/>
        <v>99.01148806781751</v>
      </c>
      <c r="DP16" s="18">
        <f t="shared" si="93"/>
        <v>485.14003832198614</v>
      </c>
      <c r="DQ16" s="12">
        <f t="shared" si="43"/>
        <v>100.04825480023722</v>
      </c>
      <c r="DR16" s="9">
        <f t="shared" si="94"/>
        <v>484.9060478772448</v>
      </c>
      <c r="DS16" s="35">
        <f t="shared" si="44"/>
        <v>292.9233522554635</v>
      </c>
      <c r="DT16" s="10">
        <f t="shared" si="45"/>
        <v>96.65613799445866</v>
      </c>
      <c r="DU16" s="18">
        <f t="shared" si="46"/>
        <v>303.0571656734898</v>
      </c>
      <c r="DV16" s="10">
        <f t="shared" si="47"/>
        <v>102.36049523139525</v>
      </c>
      <c r="DW16" s="18">
        <f t="shared" si="48"/>
        <v>296.0684832448313</v>
      </c>
      <c r="DX16" s="10">
        <f t="shared" si="49"/>
        <v>102.77175284888982</v>
      </c>
      <c r="DY16" s="18">
        <f t="shared" si="50"/>
        <v>288.0835200701061</v>
      </c>
      <c r="DZ16" s="10">
        <f t="shared" si="51"/>
        <v>100.7055734134579</v>
      </c>
      <c r="EA16" s="18">
        <f t="shared" si="52"/>
        <v>286.06512063373816</v>
      </c>
      <c r="EB16" s="10">
        <f t="shared" si="53"/>
        <v>102.45955707974254</v>
      </c>
      <c r="EC16" s="18">
        <f t="shared" si="54"/>
        <v>279.19808438279557</v>
      </c>
      <c r="ED16" s="10">
        <f t="shared" si="55"/>
        <v>99.35783600373396</v>
      </c>
      <c r="EE16" s="18">
        <f t="shared" si="56"/>
        <v>281.0025817916395</v>
      </c>
      <c r="EF16" s="12">
        <f t="shared" si="57"/>
        <v>99.7630440447226</v>
      </c>
      <c r="EG16" s="9">
        <f t="shared" si="58"/>
        <v>281.6700156679956</v>
      </c>
      <c r="EH16" s="69" t="s">
        <v>10</v>
      </c>
      <c r="EI16" s="39">
        <v>13</v>
      </c>
    </row>
    <row r="17" spans="1:139" s="47" customFormat="1" ht="19.5" customHeight="1">
      <c r="A17" s="40">
        <v>14</v>
      </c>
      <c r="B17" s="41" t="s">
        <v>55</v>
      </c>
      <c r="C17" s="42">
        <v>55524</v>
      </c>
      <c r="D17" s="43">
        <f t="shared" si="0"/>
        <v>100.18404243802101</v>
      </c>
      <c r="E17" s="42">
        <v>55422</v>
      </c>
      <c r="F17" s="43">
        <f t="shared" si="1"/>
        <v>100.3821702197026</v>
      </c>
      <c r="G17" s="42">
        <v>55211</v>
      </c>
      <c r="H17" s="43">
        <f t="shared" si="2"/>
        <v>100.08520049307519</v>
      </c>
      <c r="I17" s="42">
        <v>55164</v>
      </c>
      <c r="J17" s="43">
        <f t="shared" si="3"/>
        <v>99.98187552107876</v>
      </c>
      <c r="K17" s="42">
        <v>55174</v>
      </c>
      <c r="L17" s="43">
        <f t="shared" si="4"/>
        <v>99.98187880545086</v>
      </c>
      <c r="M17" s="42">
        <v>55184</v>
      </c>
      <c r="N17" s="43">
        <f t="shared" si="5"/>
        <v>100.01812447892124</v>
      </c>
      <c r="O17" s="42">
        <v>55174</v>
      </c>
      <c r="P17" s="43">
        <f t="shared" si="6"/>
        <v>100.2908350601665</v>
      </c>
      <c r="Q17" s="42">
        <v>55014</v>
      </c>
      <c r="R17" s="45">
        <v>17489</v>
      </c>
      <c r="S17" s="43">
        <f>R17*100/T17</f>
        <v>100.56466637532489</v>
      </c>
      <c r="T17" s="44">
        <v>17390.8</v>
      </c>
      <c r="U17" s="43">
        <f>T17*100/V17</f>
        <v>100.77241778936694</v>
      </c>
      <c r="V17" s="44">
        <v>17257.5</v>
      </c>
      <c r="W17" s="43">
        <f>V17*100/X17</f>
        <v>100.87150171845411</v>
      </c>
      <c r="X17" s="44">
        <v>17108.399999999998</v>
      </c>
      <c r="Y17" s="43">
        <f>X17*100/Z17</f>
        <v>99.20731106227275</v>
      </c>
      <c r="Z17" s="44">
        <v>17245.1</v>
      </c>
      <c r="AA17" s="43">
        <f>Z17*100/AB17</f>
        <v>98.67932409775749</v>
      </c>
      <c r="AB17" s="44">
        <v>17475.899999999998</v>
      </c>
      <c r="AC17" s="43">
        <f>AB17*100/AD17</f>
        <v>99.25540978020105</v>
      </c>
      <c r="AD17" s="44">
        <v>17607</v>
      </c>
      <c r="AE17" s="46">
        <f>AD17*100/AF17</f>
        <v>101.24667916412692</v>
      </c>
      <c r="AF17" s="42">
        <v>17390.2</v>
      </c>
      <c r="AG17" s="45">
        <v>13848.300000000001</v>
      </c>
      <c r="AH17" s="43">
        <f>AG17*100/AI17</f>
        <v>101.31246845027762</v>
      </c>
      <c r="AI17" s="44">
        <v>13668.900000000001</v>
      </c>
      <c r="AJ17" s="43">
        <f>AI17*100/AK17</f>
        <v>100.78080070780804</v>
      </c>
      <c r="AK17" s="44">
        <v>13562.999999999998</v>
      </c>
      <c r="AL17" s="43">
        <f>AK17*100/AM17</f>
        <v>101.3624100383388</v>
      </c>
      <c r="AM17" s="44">
        <v>13380.699999999999</v>
      </c>
      <c r="AN17" s="43">
        <f>AM17*100/AO17</f>
        <v>99.58397213580818</v>
      </c>
      <c r="AO17" s="44">
        <v>13436.599999999999</v>
      </c>
      <c r="AP17" s="43">
        <f>AO17*100/AQ17</f>
        <v>97.55258209486193</v>
      </c>
      <c r="AQ17" s="44">
        <v>13773.699999999999</v>
      </c>
      <c r="AR17" s="43">
        <f t="shared" si="7"/>
        <v>99.61596320189777</v>
      </c>
      <c r="AS17" s="44">
        <v>13826.8</v>
      </c>
      <c r="AT17" s="46">
        <f>AS17*100/AU17</f>
        <v>101.47588747734062</v>
      </c>
      <c r="AU17" s="42">
        <v>13625.699999999999</v>
      </c>
      <c r="AV17" s="45">
        <v>11750.3</v>
      </c>
      <c r="AW17" s="43">
        <f>AV17*100/AX17</f>
        <v>100.7295202825498</v>
      </c>
      <c r="AX17" s="44">
        <v>11665.2</v>
      </c>
      <c r="AY17" s="43">
        <f>AX17*100/AZ17</f>
        <v>101.24459719835443</v>
      </c>
      <c r="AZ17" s="44">
        <v>11521.8</v>
      </c>
      <c r="BA17" s="43">
        <f>AZ17*100/BB17</f>
        <v>101.41179784181527</v>
      </c>
      <c r="BB17" s="44">
        <v>11361.4</v>
      </c>
      <c r="BC17" s="43">
        <f>BB17*100/BD17</f>
        <v>99.80585935784246</v>
      </c>
      <c r="BD17" s="44">
        <v>11383.500000000004</v>
      </c>
      <c r="BE17" s="43">
        <f>BD17*100/BF17</f>
        <v>97.92679255021726</v>
      </c>
      <c r="BF17" s="44">
        <v>11624.5</v>
      </c>
      <c r="BG17" s="43">
        <f t="shared" si="8"/>
        <v>99.67587868602247</v>
      </c>
      <c r="BH17" s="42">
        <v>11662.300000000001</v>
      </c>
      <c r="BI17" s="43">
        <f t="shared" si="9"/>
        <v>320.3312549784382</v>
      </c>
      <c r="BJ17" s="42">
        <v>3786.1</v>
      </c>
      <c r="BK17" s="45">
        <v>3640.7000000000003</v>
      </c>
      <c r="BL17" s="43">
        <f t="shared" si="77"/>
        <v>97.81831860071468</v>
      </c>
      <c r="BM17" s="44">
        <v>3721.9000000000005</v>
      </c>
      <c r="BN17" s="43">
        <f t="shared" si="78"/>
        <v>100.74164298281232</v>
      </c>
      <c r="BO17" s="44">
        <v>3694.4999999999995</v>
      </c>
      <c r="BP17" s="43">
        <f t="shared" si="79"/>
        <v>99.10937038924804</v>
      </c>
      <c r="BQ17" s="44">
        <v>3727.7000000000003</v>
      </c>
      <c r="BR17" s="43">
        <f t="shared" si="80"/>
        <v>97.8784298280163</v>
      </c>
      <c r="BS17" s="44">
        <v>3808.4999999999995</v>
      </c>
      <c r="BT17" s="43">
        <f t="shared" si="81"/>
        <v>102.87126573388797</v>
      </c>
      <c r="BU17" s="44">
        <v>3702.1999999999994</v>
      </c>
      <c r="BV17" s="43">
        <f aca="true" t="shared" si="96" ref="BV17:BV25">BU17*100/BW17</f>
        <v>97.9366171102058</v>
      </c>
      <c r="BW17" s="44">
        <v>3780.2</v>
      </c>
      <c r="BX17" s="46">
        <f>BW17*100/BY17</f>
        <v>100.4170540576438</v>
      </c>
      <c r="BY17" s="42">
        <v>3764.4999999999995</v>
      </c>
      <c r="BZ17" s="45">
        <f t="shared" si="10"/>
        <v>862.9613949490433</v>
      </c>
      <c r="CA17" s="43">
        <f t="shared" si="11"/>
        <v>100.65493820696526</v>
      </c>
      <c r="CB17" s="44">
        <f t="shared" si="12"/>
        <v>857.3463064222784</v>
      </c>
      <c r="CC17" s="43">
        <f t="shared" si="13"/>
        <v>100.11447560316587</v>
      </c>
      <c r="CD17" s="44">
        <f t="shared" si="14"/>
        <v>856.3659763055953</v>
      </c>
      <c r="CE17" s="43">
        <f t="shared" si="95"/>
        <v>100.78563186315773</v>
      </c>
      <c r="CF17" s="44">
        <f t="shared" si="16"/>
        <v>849.690536710958</v>
      </c>
      <c r="CG17" s="43">
        <f t="shared" si="84"/>
        <v>99.22529512997313</v>
      </c>
      <c r="CH17" s="44">
        <f t="shared" si="17"/>
        <v>856.3245245055367</v>
      </c>
      <c r="CI17" s="43">
        <f t="shared" si="85"/>
        <v>98.96761252396018</v>
      </c>
      <c r="CJ17" s="44">
        <f t="shared" si="18"/>
        <v>865.2573328453482</v>
      </c>
      <c r="CK17" s="43">
        <f t="shared" si="86"/>
        <v>98.96628301288904</v>
      </c>
      <c r="CL17" s="44">
        <f t="shared" si="19"/>
        <v>874.2950694962041</v>
      </c>
      <c r="CM17" s="46">
        <f>CL17*100/CN17</f>
        <v>100.95307223575014</v>
      </c>
      <c r="CN17" s="42">
        <f t="shared" si="21"/>
        <v>866.0410724841647</v>
      </c>
      <c r="CO17" s="45">
        <f t="shared" si="22"/>
        <v>683.3179876306729</v>
      </c>
      <c r="CP17" s="43">
        <f t="shared" si="23"/>
        <v>101.40341154614472</v>
      </c>
      <c r="CQ17" s="44">
        <f t="shared" si="24"/>
        <v>673.8609453191045</v>
      </c>
      <c r="CR17" s="43">
        <f t="shared" si="25"/>
        <v>100.12280378960978</v>
      </c>
      <c r="CS17" s="44">
        <f t="shared" si="26"/>
        <v>673.0344335293518</v>
      </c>
      <c r="CT17" s="43">
        <f t="shared" si="27"/>
        <v>101.27612228278645</v>
      </c>
      <c r="CU17" s="44">
        <f t="shared" si="28"/>
        <v>664.5539129648778</v>
      </c>
      <c r="CV17" s="43">
        <f t="shared" si="29"/>
        <v>99.60202448374086</v>
      </c>
      <c r="CW17" s="44">
        <f t="shared" si="30"/>
        <v>667.2092423918153</v>
      </c>
      <c r="CX17" s="43">
        <f t="shared" si="31"/>
        <v>97.83757878106013</v>
      </c>
      <c r="CY17" s="44">
        <f t="shared" si="32"/>
        <v>681.956003720093</v>
      </c>
      <c r="CZ17" s="43">
        <f t="shared" si="33"/>
        <v>99.3257861578755</v>
      </c>
      <c r="DA17" s="44">
        <f t="shared" si="34"/>
        <v>686.585055200211</v>
      </c>
      <c r="DB17" s="46">
        <f>DA17*100/DC17</f>
        <v>101.18161586396522</v>
      </c>
      <c r="DC17" s="42">
        <f t="shared" si="36"/>
        <v>678.5669998819727</v>
      </c>
      <c r="DD17" s="45">
        <f t="shared" si="87"/>
        <v>579.7961735416401</v>
      </c>
      <c r="DE17" s="43">
        <f t="shared" si="37"/>
        <v>100.81994009523254</v>
      </c>
      <c r="DF17" s="44">
        <f t="shared" si="88"/>
        <v>575.0808550312329</v>
      </c>
      <c r="DG17" s="43">
        <f t="shared" si="38"/>
        <v>100.5835721571476</v>
      </c>
      <c r="DH17" s="44">
        <f t="shared" si="89"/>
        <v>571.7443144023066</v>
      </c>
      <c r="DI17" s="43">
        <f t="shared" si="39"/>
        <v>101.3254680434315</v>
      </c>
      <c r="DJ17" s="44">
        <f t="shared" si="90"/>
        <v>564.2651600259451</v>
      </c>
      <c r="DK17" s="43">
        <f t="shared" si="40"/>
        <v>99.82395192896816</v>
      </c>
      <c r="DL17" s="44">
        <f t="shared" si="91"/>
        <v>565.2602898625571</v>
      </c>
      <c r="DM17" s="43">
        <f t="shared" si="41"/>
        <v>98.21288248005315</v>
      </c>
      <c r="DN17" s="44">
        <f t="shared" si="92"/>
        <v>575.5459727774107</v>
      </c>
      <c r="DO17" s="43">
        <f t="shared" si="42"/>
        <v>99.38552711075528</v>
      </c>
      <c r="DP17" s="44">
        <f t="shared" si="93"/>
        <v>579.1044123919794</v>
      </c>
      <c r="DQ17" s="46">
        <f t="shared" si="43"/>
        <v>307.13611109892264</v>
      </c>
      <c r="DR17" s="42">
        <f t="shared" si="94"/>
        <v>188.54976392061596</v>
      </c>
      <c r="DS17" s="45">
        <f t="shared" si="44"/>
        <v>179.64340731837055</v>
      </c>
      <c r="DT17" s="43">
        <f t="shared" si="45"/>
        <v>97.90612517439845</v>
      </c>
      <c r="DU17" s="44">
        <f t="shared" si="46"/>
        <v>183.485361103174</v>
      </c>
      <c r="DV17" s="43">
        <f t="shared" si="47"/>
        <v>100.08390172503937</v>
      </c>
      <c r="DW17" s="44">
        <f t="shared" si="48"/>
        <v>183.33154277624345</v>
      </c>
      <c r="DX17" s="43">
        <f t="shared" si="49"/>
        <v>99.02500060046874</v>
      </c>
      <c r="DY17" s="44">
        <f t="shared" si="50"/>
        <v>185.13662374608018</v>
      </c>
      <c r="DZ17" s="43">
        <f t="shared" si="51"/>
        <v>97.89617299925625</v>
      </c>
      <c r="EA17" s="44">
        <f t="shared" si="52"/>
        <v>189.11528211372138</v>
      </c>
      <c r="EB17" s="43">
        <f t="shared" si="53"/>
        <v>103.17180078082973</v>
      </c>
      <c r="EC17" s="44">
        <f t="shared" si="54"/>
        <v>183.30132912525525</v>
      </c>
      <c r="ED17" s="43">
        <f aca="true" t="shared" si="97" ref="ED17:ED25">EC17*100/EE17</f>
        <v>97.6513319295869</v>
      </c>
      <c r="EE17" s="44">
        <f t="shared" si="56"/>
        <v>187.7100142959931</v>
      </c>
      <c r="EF17" s="46">
        <f>EE17*100/EG17</f>
        <v>100.1258529729078</v>
      </c>
      <c r="EG17" s="42">
        <f t="shared" si="58"/>
        <v>187.4740726021919</v>
      </c>
      <c r="EH17" s="68" t="s">
        <v>55</v>
      </c>
      <c r="EI17" s="48">
        <v>14</v>
      </c>
    </row>
    <row r="18" spans="1:139" s="22" customFormat="1" ht="19.5" customHeight="1">
      <c r="A18" s="11">
        <v>15</v>
      </c>
      <c r="B18" s="20" t="s">
        <v>11</v>
      </c>
      <c r="C18" s="9">
        <v>16170</v>
      </c>
      <c r="D18" s="10">
        <f t="shared" si="0"/>
        <v>98.28592268417214</v>
      </c>
      <c r="E18" s="9">
        <v>16452</v>
      </c>
      <c r="F18" s="10">
        <f t="shared" si="1"/>
        <v>98.20330687041127</v>
      </c>
      <c r="G18" s="9">
        <v>16753</v>
      </c>
      <c r="H18" s="10">
        <f t="shared" si="2"/>
        <v>98.75036840554083</v>
      </c>
      <c r="I18" s="9">
        <v>16965</v>
      </c>
      <c r="J18" s="10">
        <f t="shared" si="3"/>
        <v>98.9155151303131</v>
      </c>
      <c r="K18" s="9">
        <v>17151</v>
      </c>
      <c r="L18" s="10">
        <f t="shared" si="4"/>
        <v>98.49537701717108</v>
      </c>
      <c r="M18" s="9">
        <v>17413</v>
      </c>
      <c r="N18" s="10">
        <f t="shared" si="5"/>
        <v>98.8083754184872</v>
      </c>
      <c r="O18" s="9">
        <v>17623</v>
      </c>
      <c r="P18" s="10">
        <f t="shared" si="6"/>
        <v>98.9444725169839</v>
      </c>
      <c r="Q18" s="9">
        <v>17811</v>
      </c>
      <c r="R18" s="35">
        <v>6178.7</v>
      </c>
      <c r="S18" s="10">
        <f aca="true" t="shared" si="98" ref="S18:S36">R18*100/T18</f>
        <v>97.25488344272875</v>
      </c>
      <c r="T18" s="18">
        <v>6353.099999999999</v>
      </c>
      <c r="U18" s="10">
        <f aca="true" t="shared" si="99" ref="U18:U36">T18*100/V18</f>
        <v>100.5842120262183</v>
      </c>
      <c r="V18" s="18">
        <v>6316.2</v>
      </c>
      <c r="W18" s="10">
        <f aca="true" t="shared" si="100" ref="W18:W36">V18*100/X18</f>
        <v>99.30351387469538</v>
      </c>
      <c r="X18" s="18">
        <v>6360.5</v>
      </c>
      <c r="Y18" s="10">
        <f aca="true" t="shared" si="101" ref="Y18:Y36">X18*100/Z18</f>
        <v>101.10957445117396</v>
      </c>
      <c r="Z18" s="18">
        <v>6290.7</v>
      </c>
      <c r="AA18" s="10">
        <f aca="true" t="shared" si="102" ref="AA18:AA36">Z18*100/AB18</f>
        <v>100.01748918850164</v>
      </c>
      <c r="AB18" s="18">
        <v>6289.6</v>
      </c>
      <c r="AC18" s="10">
        <f aca="true" t="shared" si="103" ref="AC18:AC36">AB18*100/AD18</f>
        <v>104.39343391591562</v>
      </c>
      <c r="AD18" s="18">
        <v>6024.9</v>
      </c>
      <c r="AE18" s="12">
        <f aca="true" t="shared" si="104" ref="AE18:AE36">AD18*100/AF18</f>
        <v>97.90217744556386</v>
      </c>
      <c r="AF18" s="9">
        <v>6154</v>
      </c>
      <c r="AG18" s="35">
        <v>4457.099999999999</v>
      </c>
      <c r="AH18" s="10">
        <f aca="true" t="shared" si="105" ref="AH18:AH36">AG18*100/AI18</f>
        <v>98.56043518641368</v>
      </c>
      <c r="AI18" s="18">
        <v>4522.2</v>
      </c>
      <c r="AJ18" s="10">
        <f aca="true" t="shared" si="106" ref="AJ18:AJ36">AI18*100/AK18</f>
        <v>101.1926872384703</v>
      </c>
      <c r="AK18" s="18">
        <v>4468.900000000001</v>
      </c>
      <c r="AL18" s="10">
        <f aca="true" t="shared" si="107" ref="AL18:AL36">AK18*100/AM18</f>
        <v>100.23101421971023</v>
      </c>
      <c r="AM18" s="18">
        <v>4458.6</v>
      </c>
      <c r="AN18" s="10">
        <f aca="true" t="shared" si="108" ref="AN18:AN36">AM18*100/AO18</f>
        <v>99.20345318618726</v>
      </c>
      <c r="AO18" s="18">
        <v>4494.400000000001</v>
      </c>
      <c r="AP18" s="10">
        <f aca="true" t="shared" si="109" ref="AP18:AP36">AO18*100/AQ18</f>
        <v>96.85789405629069</v>
      </c>
      <c r="AQ18" s="18">
        <v>4640.2</v>
      </c>
      <c r="AR18" s="10">
        <f aca="true" t="shared" si="110" ref="AR18:AR36">AQ18*100/AS18</f>
        <v>103.3383070173485</v>
      </c>
      <c r="AS18" s="18">
        <v>4490.3</v>
      </c>
      <c r="AT18" s="12">
        <f t="shared" si="71"/>
        <v>97.99013617318437</v>
      </c>
      <c r="AU18" s="9">
        <v>4582.4</v>
      </c>
      <c r="AV18" s="35">
        <v>3905.1</v>
      </c>
      <c r="AW18" s="10">
        <f aca="true" t="shared" si="111" ref="AW18:AW36">AV18*100/AX18</f>
        <v>98.43714552191777</v>
      </c>
      <c r="AX18" s="18">
        <v>3967.1</v>
      </c>
      <c r="AY18" s="10">
        <f aca="true" t="shared" si="112" ref="AY18:AY36">AX18*100/AZ18</f>
        <v>102.02396872749716</v>
      </c>
      <c r="AZ18" s="18">
        <v>3888.4</v>
      </c>
      <c r="BA18" s="10">
        <f aca="true" t="shared" si="113" ref="BA18:BA36">AZ18*100/BB18</f>
        <v>100.36652728305198</v>
      </c>
      <c r="BB18" s="18">
        <v>3874.2000000000003</v>
      </c>
      <c r="BC18" s="10">
        <f aca="true" t="shared" si="114" ref="BC18:BC36">BB18*100/BD18</f>
        <v>99.66556904712903</v>
      </c>
      <c r="BD18" s="18">
        <v>3887.2000000000003</v>
      </c>
      <c r="BE18" s="10">
        <f aca="true" t="shared" si="115" ref="BE18:BE36">BD18*100/BF18</f>
        <v>97.52377129381068</v>
      </c>
      <c r="BF18" s="18">
        <v>3985.9</v>
      </c>
      <c r="BG18" s="10">
        <f t="shared" si="8"/>
        <v>105.36625340347352</v>
      </c>
      <c r="BH18" s="9">
        <v>3782.9</v>
      </c>
      <c r="BI18" s="10">
        <f t="shared" si="9"/>
        <v>219.73164498141264</v>
      </c>
      <c r="BJ18" s="9">
        <v>754.4999999999999</v>
      </c>
      <c r="BK18" s="35">
        <v>1721.6</v>
      </c>
      <c r="BL18" s="10">
        <f t="shared" si="77"/>
        <v>94.03025834289149</v>
      </c>
      <c r="BM18" s="18">
        <v>1830.8999999999996</v>
      </c>
      <c r="BN18" s="10">
        <f t="shared" si="78"/>
        <v>99.11221783142965</v>
      </c>
      <c r="BO18" s="18">
        <v>1847.3</v>
      </c>
      <c r="BP18" s="10">
        <f t="shared" si="79"/>
        <v>97.12918660287082</v>
      </c>
      <c r="BQ18" s="18">
        <v>1901.8999999999999</v>
      </c>
      <c r="BR18" s="10">
        <f t="shared" si="80"/>
        <v>105.87875076546234</v>
      </c>
      <c r="BS18" s="18">
        <v>1796.3</v>
      </c>
      <c r="BT18" s="10">
        <f t="shared" si="81"/>
        <v>108.90626894628348</v>
      </c>
      <c r="BU18" s="18">
        <v>1649.4000000000003</v>
      </c>
      <c r="BV18" s="10">
        <f t="shared" si="96"/>
        <v>107.4807767496416</v>
      </c>
      <c r="BW18" s="18">
        <v>1534.6000000000001</v>
      </c>
      <c r="BX18" s="12">
        <f t="shared" si="83"/>
        <v>97.64571137694071</v>
      </c>
      <c r="BY18" s="9">
        <v>1571.6</v>
      </c>
      <c r="BZ18" s="35">
        <f t="shared" si="10"/>
        <v>1046.8735439381232</v>
      </c>
      <c r="CA18" s="10">
        <f t="shared" si="11"/>
        <v>99.22207831487653</v>
      </c>
      <c r="CB18" s="18">
        <f t="shared" si="12"/>
        <v>1055.0812497758009</v>
      </c>
      <c r="CC18" s="10">
        <f t="shared" si="13"/>
        <v>102.14461709232303</v>
      </c>
      <c r="CD18" s="18">
        <f t="shared" si="14"/>
        <v>1032.9288804540424</v>
      </c>
      <c r="CE18" s="10">
        <f t="shared" si="95"/>
        <v>100.56014522080862</v>
      </c>
      <c r="CF18" s="18">
        <f t="shared" si="16"/>
        <v>1027.1752076192322</v>
      </c>
      <c r="CG18" s="10">
        <f t="shared" si="84"/>
        <v>102.21811443631505</v>
      </c>
      <c r="CH18" s="18">
        <f t="shared" si="17"/>
        <v>1004.8856929944577</v>
      </c>
      <c r="CI18" s="10">
        <f t="shared" si="85"/>
        <v>101.82357055127785</v>
      </c>
      <c r="CJ18" s="18">
        <f t="shared" si="18"/>
        <v>986.8890744588476</v>
      </c>
      <c r="CK18" s="10">
        <f t="shared" si="86"/>
        <v>105.36374625477134</v>
      </c>
      <c r="CL18" s="18">
        <f t="shared" si="19"/>
        <v>936.649568317866</v>
      </c>
      <c r="CM18" s="12">
        <f t="shared" si="20"/>
        <v>98.94658585274573</v>
      </c>
      <c r="CN18" s="9">
        <f t="shared" si="21"/>
        <v>946.621412194865</v>
      </c>
      <c r="CO18" s="35">
        <f t="shared" si="22"/>
        <v>755.1782855109666</v>
      </c>
      <c r="CP18" s="10">
        <f t="shared" si="23"/>
        <v>100.55403772678942</v>
      </c>
      <c r="CQ18" s="18">
        <f t="shared" si="24"/>
        <v>751.0173659687595</v>
      </c>
      <c r="CR18" s="10">
        <f t="shared" si="25"/>
        <v>102.76253183573674</v>
      </c>
      <c r="CS18" s="18">
        <f t="shared" si="26"/>
        <v>730.828009540716</v>
      </c>
      <c r="CT18" s="10">
        <f t="shared" si="27"/>
        <v>101.49938257251738</v>
      </c>
      <c r="CU18" s="18">
        <f t="shared" si="28"/>
        <v>720.0319755822827</v>
      </c>
      <c r="CV18" s="10">
        <f t="shared" si="29"/>
        <v>100.29109493641604</v>
      </c>
      <c r="CW18" s="18">
        <f t="shared" si="30"/>
        <v>717.9420825336275</v>
      </c>
      <c r="CX18" s="10">
        <f t="shared" si="31"/>
        <v>98.60692053868043</v>
      </c>
      <c r="CY18" s="18">
        <f t="shared" si="32"/>
        <v>728.0848835067324</v>
      </c>
      <c r="CZ18" s="10">
        <f aca="true" t="shared" si="116" ref="CZ18:CZ36">CY18*100/DA18</f>
        <v>104.29881220061661</v>
      </c>
      <c r="DA18" s="18">
        <f t="shared" si="34"/>
        <v>698.0759110720035</v>
      </c>
      <c r="DB18" s="12">
        <f t="shared" si="35"/>
        <v>99.03548291327168</v>
      </c>
      <c r="DC18" s="9">
        <f t="shared" si="36"/>
        <v>704.8745465131213</v>
      </c>
      <c r="DD18" s="35">
        <f t="shared" si="87"/>
        <v>661.6514600859023</v>
      </c>
      <c r="DE18" s="10">
        <f t="shared" si="37"/>
        <v>100.42825425645874</v>
      </c>
      <c r="DF18" s="18">
        <f t="shared" si="88"/>
        <v>658.8299925997669</v>
      </c>
      <c r="DG18" s="10">
        <f t="shared" si="38"/>
        <v>103.6067093431417</v>
      </c>
      <c r="DH18" s="18">
        <f t="shared" si="89"/>
        <v>635.8951044548144</v>
      </c>
      <c r="DI18" s="10">
        <f t="shared" si="39"/>
        <v>101.63661047913666</v>
      </c>
      <c r="DJ18" s="18">
        <f t="shared" si="90"/>
        <v>625.6555599966086</v>
      </c>
      <c r="DK18" s="10">
        <f t="shared" si="40"/>
        <v>100.75827731961745</v>
      </c>
      <c r="DL18" s="18">
        <f t="shared" si="91"/>
        <v>620.9470592792625</v>
      </c>
      <c r="DM18" s="10">
        <f t="shared" si="41"/>
        <v>99.28482195795442</v>
      </c>
      <c r="DN18" s="18">
        <f t="shared" si="92"/>
        <v>625.419925255266</v>
      </c>
      <c r="DO18" s="10">
        <f t="shared" si="42"/>
        <v>106.34560786995023</v>
      </c>
      <c r="DP18" s="18">
        <f t="shared" si="93"/>
        <v>588.1013215139927</v>
      </c>
      <c r="DQ18" s="12">
        <f aca="true" t="shared" si="117" ref="DQ18:DQ36">DP18*100/DR18</f>
        <v>506.7270394542465</v>
      </c>
      <c r="DR18" s="9">
        <f t="shared" si="94"/>
        <v>116.05880004891543</v>
      </c>
      <c r="DS18" s="35">
        <f t="shared" si="44"/>
        <v>291.69525842715666</v>
      </c>
      <c r="DT18" s="10">
        <f t="shared" si="45"/>
        <v>95.93222804858546</v>
      </c>
      <c r="DU18" s="18">
        <f t="shared" si="46"/>
        <v>304.0638838070412</v>
      </c>
      <c r="DV18" s="10">
        <f t="shared" si="47"/>
        <v>100.64978723423735</v>
      </c>
      <c r="DW18" s="18">
        <f t="shared" si="48"/>
        <v>302.1008709133265</v>
      </c>
      <c r="DX18" s="10">
        <f t="shared" si="49"/>
        <v>98.35830303334947</v>
      </c>
      <c r="DY18" s="18">
        <f t="shared" si="50"/>
        <v>307.1432320369495</v>
      </c>
      <c r="DZ18" s="10">
        <f t="shared" si="51"/>
        <v>107.03957880214821</v>
      </c>
      <c r="EA18" s="18">
        <f t="shared" si="52"/>
        <v>286.94361046083014</v>
      </c>
      <c r="EB18" s="10">
        <f t="shared" si="53"/>
        <v>110.87286083165534</v>
      </c>
      <c r="EC18" s="18">
        <f t="shared" si="54"/>
        <v>258.8041909521151</v>
      </c>
      <c r="ED18" s="10">
        <f t="shared" si="97"/>
        <v>108.47978521174444</v>
      </c>
      <c r="EE18" s="18">
        <f t="shared" si="56"/>
        <v>238.57365724586256</v>
      </c>
      <c r="EF18" s="12">
        <f t="shared" si="57"/>
        <v>98.68738383559503</v>
      </c>
      <c r="EG18" s="9">
        <f t="shared" si="58"/>
        <v>241.74686568174351</v>
      </c>
      <c r="EH18" s="69" t="s">
        <v>11</v>
      </c>
      <c r="EI18" s="39">
        <v>15</v>
      </c>
    </row>
    <row r="19" spans="1:139" s="47" customFormat="1" ht="19.5" customHeight="1">
      <c r="A19" s="40">
        <v>16</v>
      </c>
      <c r="B19" s="41" t="s">
        <v>12</v>
      </c>
      <c r="C19" s="42">
        <v>5902</v>
      </c>
      <c r="D19" s="43">
        <f t="shared" si="0"/>
        <v>97.47316267547481</v>
      </c>
      <c r="E19" s="42">
        <v>6055</v>
      </c>
      <c r="F19" s="43">
        <f t="shared" si="1"/>
        <v>97.23783523365987</v>
      </c>
      <c r="G19" s="42">
        <v>6227</v>
      </c>
      <c r="H19" s="43">
        <f>G19*100/I19</f>
        <v>97.4491392801252</v>
      </c>
      <c r="I19" s="42">
        <v>6390</v>
      </c>
      <c r="J19" s="43">
        <f t="shared" si="3"/>
        <v>97.87103691223771</v>
      </c>
      <c r="K19" s="42">
        <v>6529</v>
      </c>
      <c r="L19" s="43">
        <f t="shared" si="4"/>
        <v>97.1577380952381</v>
      </c>
      <c r="M19" s="42">
        <v>6720</v>
      </c>
      <c r="N19" s="43">
        <f t="shared" si="5"/>
        <v>97.75967413441956</v>
      </c>
      <c r="O19" s="42">
        <v>6874</v>
      </c>
      <c r="P19" s="43">
        <f t="shared" si="6"/>
        <v>97.090395480226</v>
      </c>
      <c r="Q19" s="42">
        <v>7080</v>
      </c>
      <c r="R19" s="45">
        <v>1710.2</v>
      </c>
      <c r="S19" s="43">
        <f t="shared" si="98"/>
        <v>97.47506412083216</v>
      </c>
      <c r="T19" s="44">
        <v>1754.4999999999998</v>
      </c>
      <c r="U19" s="43">
        <f t="shared" si="99"/>
        <v>99.86225895316802</v>
      </c>
      <c r="V19" s="44">
        <v>1756.92</v>
      </c>
      <c r="W19" s="43">
        <f t="shared" si="100"/>
        <v>98.26174496644295</v>
      </c>
      <c r="X19" s="44">
        <v>1788</v>
      </c>
      <c r="Y19" s="43">
        <f t="shared" si="101"/>
        <v>98.37147887323943</v>
      </c>
      <c r="Z19" s="44">
        <v>1817.6000000000001</v>
      </c>
      <c r="AA19" s="43">
        <f t="shared" si="102"/>
        <v>107.61397276494966</v>
      </c>
      <c r="AB19" s="44">
        <v>1689.0000000000002</v>
      </c>
      <c r="AC19" s="43">
        <f t="shared" si="103"/>
        <v>99.35878581093007</v>
      </c>
      <c r="AD19" s="44">
        <v>1699.9</v>
      </c>
      <c r="AE19" s="46">
        <f t="shared" si="104"/>
        <v>101.16645837052909</v>
      </c>
      <c r="AF19" s="42">
        <v>1680.2999999999997</v>
      </c>
      <c r="AG19" s="45">
        <v>1294.4</v>
      </c>
      <c r="AH19" s="43">
        <f t="shared" si="105"/>
        <v>100.48129172488744</v>
      </c>
      <c r="AI19" s="44">
        <v>1288.2</v>
      </c>
      <c r="AJ19" s="43">
        <f t="shared" si="106"/>
        <v>100.98777046095954</v>
      </c>
      <c r="AK19" s="44">
        <v>1275.6000000000001</v>
      </c>
      <c r="AL19" s="43">
        <f t="shared" si="107"/>
        <v>97.94978115641558</v>
      </c>
      <c r="AM19" s="44">
        <v>1302.3</v>
      </c>
      <c r="AN19" s="43">
        <f t="shared" si="108"/>
        <v>95.24610546332187</v>
      </c>
      <c r="AO19" s="44">
        <v>1367.3000000000002</v>
      </c>
      <c r="AP19" s="43">
        <f t="shared" si="109"/>
        <v>108.18102697998263</v>
      </c>
      <c r="AQ19" s="44">
        <v>1263.8999999999999</v>
      </c>
      <c r="AR19" s="43">
        <f t="shared" si="110"/>
        <v>104.5322967496485</v>
      </c>
      <c r="AS19" s="44">
        <v>1209.1</v>
      </c>
      <c r="AT19" s="46">
        <f t="shared" si="71"/>
        <v>102.77966678000678</v>
      </c>
      <c r="AU19" s="42">
        <v>1176.4</v>
      </c>
      <c r="AV19" s="45">
        <v>858</v>
      </c>
      <c r="AW19" s="43">
        <f t="shared" si="111"/>
        <v>100.1985285530772</v>
      </c>
      <c r="AX19" s="44">
        <v>856.3</v>
      </c>
      <c r="AY19" s="43">
        <f t="shared" si="112"/>
        <v>106.71734795613159</v>
      </c>
      <c r="AZ19" s="44">
        <v>802.4000000000001</v>
      </c>
      <c r="BA19" s="43">
        <f t="shared" si="113"/>
        <v>96.5003006614552</v>
      </c>
      <c r="BB19" s="44">
        <v>831.5000000000001</v>
      </c>
      <c r="BC19" s="43">
        <f t="shared" si="114"/>
        <v>97.77751646284102</v>
      </c>
      <c r="BD19" s="44">
        <v>850.4000000000001</v>
      </c>
      <c r="BE19" s="43">
        <f t="shared" si="115"/>
        <v>102.55668113844672</v>
      </c>
      <c r="BF19" s="44">
        <v>829.1999999999999</v>
      </c>
      <c r="BG19" s="43">
        <f t="shared" si="8"/>
        <v>103.80570856284427</v>
      </c>
      <c r="BH19" s="42">
        <v>798.8</v>
      </c>
      <c r="BI19" s="43">
        <f t="shared" si="9"/>
        <v>192.11159211159213</v>
      </c>
      <c r="BJ19" s="42">
        <v>2841.7000000000003</v>
      </c>
      <c r="BK19" s="45">
        <v>415.79999999999995</v>
      </c>
      <c r="BL19" s="43">
        <f t="shared" si="77"/>
        <v>89.17006219172205</v>
      </c>
      <c r="BM19" s="44">
        <v>466.3</v>
      </c>
      <c r="BN19" s="43">
        <f t="shared" si="78"/>
        <v>96.87941494224216</v>
      </c>
      <c r="BO19" s="44">
        <v>481.32</v>
      </c>
      <c r="BP19" s="43">
        <f t="shared" si="79"/>
        <v>99.0982087708462</v>
      </c>
      <c r="BQ19" s="44">
        <v>485.7</v>
      </c>
      <c r="BR19" s="43">
        <f t="shared" si="80"/>
        <v>107.8614257161892</v>
      </c>
      <c r="BS19" s="44">
        <v>450.3</v>
      </c>
      <c r="BT19" s="43">
        <f t="shared" si="81"/>
        <v>105.92801693719126</v>
      </c>
      <c r="BU19" s="44">
        <v>425.09999999999997</v>
      </c>
      <c r="BV19" s="43">
        <f>BU19*100/BW19</f>
        <v>86.61369193154033</v>
      </c>
      <c r="BW19" s="44">
        <v>490.80000000000007</v>
      </c>
      <c r="BX19" s="46">
        <f t="shared" si="83"/>
        <v>97.40027783290337</v>
      </c>
      <c r="BY19" s="42">
        <v>503.9</v>
      </c>
      <c r="BZ19" s="45">
        <f t="shared" si="10"/>
        <v>793.8799478235844</v>
      </c>
      <c r="CA19" s="43">
        <f t="shared" si="11"/>
        <v>100.27592868454148</v>
      </c>
      <c r="CB19" s="44">
        <f t="shared" si="12"/>
        <v>791.6954330296506</v>
      </c>
      <c r="CC19" s="43">
        <f t="shared" si="13"/>
        <v>102.41837553437871</v>
      </c>
      <c r="CD19" s="44">
        <f t="shared" si="14"/>
        <v>773.0013573237185</v>
      </c>
      <c r="CE19" s="43">
        <f t="shared" si="95"/>
        <v>100.83387672002098</v>
      </c>
      <c r="CF19" s="44">
        <f t="shared" si="16"/>
        <v>766.6087851308765</v>
      </c>
      <c r="CG19" s="43">
        <f t="shared" si="84"/>
        <v>100.51132794419095</v>
      </c>
      <c r="CH19" s="44">
        <f t="shared" si="17"/>
        <v>762.7088416904978</v>
      </c>
      <c r="CI19" s="43">
        <f t="shared" si="85"/>
        <v>111.06558024361235</v>
      </c>
      <c r="CJ19" s="44">
        <f t="shared" si="18"/>
        <v>686.7193598750978</v>
      </c>
      <c r="CK19" s="43">
        <f t="shared" si="86"/>
        <v>101.35806465793392</v>
      </c>
      <c r="CL19" s="44">
        <f t="shared" si="19"/>
        <v>677.5182243195524</v>
      </c>
      <c r="CM19" s="46">
        <f t="shared" si="20"/>
        <v>104.19821432402473</v>
      </c>
      <c r="CN19" s="42">
        <f t="shared" si="21"/>
        <v>650.2205711632225</v>
      </c>
      <c r="CO19" s="45">
        <f t="shared" si="22"/>
        <v>600.8643459612019</v>
      </c>
      <c r="CP19" s="43">
        <f t="shared" si="23"/>
        <v>103.36853772822529</v>
      </c>
      <c r="CQ19" s="44">
        <f t="shared" si="24"/>
        <v>581.2835889591315</v>
      </c>
      <c r="CR19" s="43">
        <f t="shared" si="25"/>
        <v>103.57269611035643</v>
      </c>
      <c r="CS19" s="44">
        <f t="shared" si="26"/>
        <v>561.2324587358191</v>
      </c>
      <c r="CT19" s="43">
        <f t="shared" si="27"/>
        <v>100.51374684270046</v>
      </c>
      <c r="CU19" s="44">
        <f t="shared" si="28"/>
        <v>558.3638819216669</v>
      </c>
      <c r="CV19" s="43">
        <f t="shared" si="29"/>
        <v>97.31796910329084</v>
      </c>
      <c r="CW19" s="44">
        <f t="shared" si="30"/>
        <v>573.7520902527606</v>
      </c>
      <c r="CX19" s="43">
        <f t="shared" si="31"/>
        <v>111.6508221392887</v>
      </c>
      <c r="CY19" s="44">
        <f t="shared" si="32"/>
        <v>513.880757220921</v>
      </c>
      <c r="CZ19" s="43">
        <f t="shared" si="116"/>
        <v>106.63567601313898</v>
      </c>
      <c r="DA19" s="44">
        <f t="shared" si="34"/>
        <v>481.9032207922646</v>
      </c>
      <c r="DB19" s="46">
        <f t="shared" si="35"/>
        <v>105.85976735560779</v>
      </c>
      <c r="DC19" s="42">
        <f t="shared" si="36"/>
        <v>455.22792353533015</v>
      </c>
      <c r="DD19" s="45">
        <f t="shared" si="87"/>
        <v>398.28616257317</v>
      </c>
      <c r="DE19" s="43">
        <f t="shared" si="37"/>
        <v>103.0776495928155</v>
      </c>
      <c r="DF19" s="44">
        <f t="shared" si="88"/>
        <v>386.39429997337703</v>
      </c>
      <c r="DG19" s="43">
        <f t="shared" si="38"/>
        <v>109.44893029237164</v>
      </c>
      <c r="DH19" s="44">
        <f t="shared" si="89"/>
        <v>353.0361593678435</v>
      </c>
      <c r="DI19" s="43">
        <f t="shared" si="39"/>
        <v>99.02632426958384</v>
      </c>
      <c r="DJ19" s="44">
        <f t="shared" si="90"/>
        <v>356.5073852552148</v>
      </c>
      <c r="DK19" s="43">
        <f t="shared" si="40"/>
        <v>99.90444522470877</v>
      </c>
      <c r="DL19" s="44">
        <f t="shared" si="91"/>
        <v>356.8483709141722</v>
      </c>
      <c r="DM19" s="43">
        <f t="shared" si="41"/>
        <v>105.84608119040338</v>
      </c>
      <c r="DN19" s="44">
        <f t="shared" si="92"/>
        <v>337.1389539422326</v>
      </c>
      <c r="DO19" s="43">
        <f t="shared" si="42"/>
        <v>105.89446755515787</v>
      </c>
      <c r="DP19" s="44">
        <f t="shared" si="93"/>
        <v>318.37258520292863</v>
      </c>
      <c r="DQ19" s="46">
        <f t="shared" si="117"/>
        <v>28.952332571397687</v>
      </c>
      <c r="DR19" s="42">
        <f t="shared" si="94"/>
        <v>1099.6439904032197</v>
      </c>
      <c r="DS19" s="45">
        <f t="shared" si="44"/>
        <v>193.01560186238237</v>
      </c>
      <c r="DT19" s="43">
        <f t="shared" si="45"/>
        <v>91.732289460708</v>
      </c>
      <c r="DU19" s="44">
        <f t="shared" si="46"/>
        <v>210.41184407051932</v>
      </c>
      <c r="DV19" s="43">
        <f t="shared" si="47"/>
        <v>99.35918138762158</v>
      </c>
      <c r="DW19" s="44">
        <f t="shared" si="48"/>
        <v>211.76889858789937</v>
      </c>
      <c r="DX19" s="43">
        <f t="shared" si="49"/>
        <v>101.69223607607312</v>
      </c>
      <c r="DY19" s="44">
        <f t="shared" si="50"/>
        <v>208.2449032092096</v>
      </c>
      <c r="DZ19" s="43">
        <f t="shared" si="51"/>
        <v>110.20770712065716</v>
      </c>
      <c r="EA19" s="44">
        <f t="shared" si="52"/>
        <v>188.95675143773727</v>
      </c>
      <c r="EB19" s="43">
        <f t="shared" si="53"/>
        <v>109.32554911694744</v>
      </c>
      <c r="EC19" s="44">
        <f t="shared" si="54"/>
        <v>172.8386026541764</v>
      </c>
      <c r="ED19" s="43">
        <f t="shared" si="97"/>
        <v>88.35651639065915</v>
      </c>
      <c r="EE19" s="44">
        <f t="shared" si="56"/>
        <v>195.61500352728768</v>
      </c>
      <c r="EF19" s="46">
        <f t="shared" si="57"/>
        <v>100.31916890557987</v>
      </c>
      <c r="EG19" s="42">
        <f t="shared" si="58"/>
        <v>194.99264762789255</v>
      </c>
      <c r="EH19" s="68" t="s">
        <v>12</v>
      </c>
      <c r="EI19" s="48">
        <v>16</v>
      </c>
    </row>
    <row r="20" spans="1:139" s="22" customFormat="1" ht="19.5" customHeight="1">
      <c r="A20" s="11">
        <v>17</v>
      </c>
      <c r="B20" s="20" t="s">
        <v>13</v>
      </c>
      <c r="C20" s="9">
        <v>12899</v>
      </c>
      <c r="D20" s="10">
        <f t="shared" si="0"/>
        <v>97.5792420001513</v>
      </c>
      <c r="E20" s="9">
        <v>13219</v>
      </c>
      <c r="F20" s="10">
        <f t="shared" si="1"/>
        <v>97.62924667651403</v>
      </c>
      <c r="G20" s="9">
        <v>13540</v>
      </c>
      <c r="H20" s="10">
        <f t="shared" si="2"/>
        <v>97.81823435919665</v>
      </c>
      <c r="I20" s="9">
        <v>13842</v>
      </c>
      <c r="J20" s="10">
        <f t="shared" si="3"/>
        <v>98.1075908994259</v>
      </c>
      <c r="K20" s="9">
        <v>14109</v>
      </c>
      <c r="L20" s="10">
        <f t="shared" si="4"/>
        <v>98.47839743142319</v>
      </c>
      <c r="M20" s="9">
        <v>14327</v>
      </c>
      <c r="N20" s="10">
        <f t="shared" si="5"/>
        <v>97.33016304347827</v>
      </c>
      <c r="O20" s="9">
        <v>14720</v>
      </c>
      <c r="P20" s="10">
        <f t="shared" si="6"/>
        <v>98.67274433570184</v>
      </c>
      <c r="Q20" s="9">
        <v>14918</v>
      </c>
      <c r="R20" s="35">
        <v>3797.8999999999996</v>
      </c>
      <c r="S20" s="10">
        <f t="shared" si="98"/>
        <v>96.56741844440486</v>
      </c>
      <c r="T20" s="18">
        <v>3932.9000000000005</v>
      </c>
      <c r="U20" s="10">
        <f t="shared" si="99"/>
        <v>99.08296173128764</v>
      </c>
      <c r="V20" s="18">
        <v>3969.3</v>
      </c>
      <c r="W20" s="10">
        <f t="shared" si="100"/>
        <v>100.6695579395876</v>
      </c>
      <c r="X20" s="18">
        <v>3942.9</v>
      </c>
      <c r="Y20" s="10">
        <f t="shared" si="101"/>
        <v>96.50252092613442</v>
      </c>
      <c r="Z20" s="18">
        <v>4085.7999999999997</v>
      </c>
      <c r="AA20" s="10">
        <f t="shared" si="102"/>
        <v>100.16179643067268</v>
      </c>
      <c r="AB20" s="18">
        <v>4079.2</v>
      </c>
      <c r="AC20" s="10">
        <f t="shared" si="103"/>
        <v>99.94119952959623</v>
      </c>
      <c r="AD20" s="18">
        <v>4081.6</v>
      </c>
      <c r="AE20" s="12">
        <f t="shared" si="104"/>
        <v>98.29259482239613</v>
      </c>
      <c r="AF20" s="9">
        <v>4152.500000000001</v>
      </c>
      <c r="AG20" s="35">
        <v>3030.3</v>
      </c>
      <c r="AH20" s="10">
        <f t="shared" si="105"/>
        <v>97.04412989175685</v>
      </c>
      <c r="AI20" s="18">
        <v>3122.6000000000004</v>
      </c>
      <c r="AJ20" s="10">
        <f t="shared" si="106"/>
        <v>98.57003061965341</v>
      </c>
      <c r="AK20" s="18">
        <v>3167.9</v>
      </c>
      <c r="AL20" s="10">
        <f t="shared" si="107"/>
        <v>98.95667385124794</v>
      </c>
      <c r="AM20" s="18">
        <v>3201.2999999999997</v>
      </c>
      <c r="AN20" s="10">
        <f t="shared" si="108"/>
        <v>97.9020765161014</v>
      </c>
      <c r="AO20" s="18">
        <v>3269.9</v>
      </c>
      <c r="AP20" s="10">
        <f t="shared" si="109"/>
        <v>98.90206279111972</v>
      </c>
      <c r="AQ20" s="18">
        <v>3306.2</v>
      </c>
      <c r="AR20" s="10">
        <f t="shared" si="110"/>
        <v>99.65637810465395</v>
      </c>
      <c r="AS20" s="18">
        <v>3317.6000000000004</v>
      </c>
      <c r="AT20" s="12">
        <f t="shared" si="71"/>
        <v>98.92652671755725</v>
      </c>
      <c r="AU20" s="9">
        <v>3353.6000000000004</v>
      </c>
      <c r="AV20" s="35">
        <v>2631.7999999999997</v>
      </c>
      <c r="AW20" s="10">
        <f t="shared" si="111"/>
        <v>97.43077150895897</v>
      </c>
      <c r="AX20" s="18">
        <v>2701.2000000000003</v>
      </c>
      <c r="AY20" s="10">
        <f t="shared" si="112"/>
        <v>99.3599646877069</v>
      </c>
      <c r="AZ20" s="18">
        <v>2718.6</v>
      </c>
      <c r="BA20" s="10">
        <f t="shared" si="113"/>
        <v>99.3640350877193</v>
      </c>
      <c r="BB20" s="18">
        <v>2736</v>
      </c>
      <c r="BC20" s="10">
        <f t="shared" si="114"/>
        <v>97.40467798782441</v>
      </c>
      <c r="BD20" s="18">
        <v>2808.9</v>
      </c>
      <c r="BE20" s="10">
        <f t="shared" si="115"/>
        <v>99.04093649730264</v>
      </c>
      <c r="BF20" s="18">
        <v>2836.1</v>
      </c>
      <c r="BG20" s="10">
        <f t="shared" si="8"/>
        <v>100.30770319021008</v>
      </c>
      <c r="BH20" s="9">
        <v>2827.4</v>
      </c>
      <c r="BI20" s="10">
        <f t="shared" si="9"/>
        <v>368.3428869202709</v>
      </c>
      <c r="BJ20" s="9">
        <v>11476</v>
      </c>
      <c r="BK20" s="35">
        <v>767.6000000000001</v>
      </c>
      <c r="BL20" s="10">
        <f t="shared" si="77"/>
        <v>94.73034678514132</v>
      </c>
      <c r="BM20" s="18">
        <v>810.3000000000001</v>
      </c>
      <c r="BN20" s="10">
        <f t="shared" si="78"/>
        <v>101.11055652607936</v>
      </c>
      <c r="BO20" s="18">
        <v>801.4</v>
      </c>
      <c r="BP20" s="10">
        <f t="shared" si="79"/>
        <v>108.06364617044228</v>
      </c>
      <c r="BQ20" s="18">
        <v>741.6</v>
      </c>
      <c r="BR20" s="10">
        <f t="shared" si="80"/>
        <v>90.89349184949135</v>
      </c>
      <c r="BS20" s="18">
        <v>815.9000000000001</v>
      </c>
      <c r="BT20" s="10">
        <f t="shared" si="81"/>
        <v>105.54980595084088</v>
      </c>
      <c r="BU20" s="18">
        <v>773.0000000000001</v>
      </c>
      <c r="BV20" s="10">
        <f t="shared" si="96"/>
        <v>101.17801047120419</v>
      </c>
      <c r="BW20" s="18">
        <v>764.0000000000001</v>
      </c>
      <c r="BX20" s="12">
        <f t="shared" si="83"/>
        <v>95.63149330329203</v>
      </c>
      <c r="BY20" s="9">
        <v>798.9000000000001</v>
      </c>
      <c r="BZ20" s="51">
        <f t="shared" si="10"/>
        <v>806.6676082992523</v>
      </c>
      <c r="CA20" s="186">
        <f t="shared" si="11"/>
        <v>99.23420671167484</v>
      </c>
      <c r="CB20" s="53">
        <f t="shared" si="12"/>
        <v>812.8926859293856</v>
      </c>
      <c r="CC20" s="186">
        <f t="shared" si="13"/>
        <v>101.21172355658722</v>
      </c>
      <c r="CD20" s="53">
        <f t="shared" si="14"/>
        <v>803.1605997450478</v>
      </c>
      <c r="CE20" s="186">
        <f t="shared" si="95"/>
        <v>102.91492031017519</v>
      </c>
      <c r="CF20" s="53">
        <f t="shared" si="16"/>
        <v>780.4122058535369</v>
      </c>
      <c r="CG20" s="186">
        <f t="shared" si="84"/>
        <v>98.36396963927399</v>
      </c>
      <c r="CH20" s="18">
        <f t="shared" si="17"/>
        <v>793.3923455056861</v>
      </c>
      <c r="CI20" s="10">
        <f t="shared" si="85"/>
        <v>101.9880653330542</v>
      </c>
      <c r="CJ20" s="18">
        <f t="shared" si="18"/>
        <v>777.9266553540051</v>
      </c>
      <c r="CK20" s="10">
        <f t="shared" si="86"/>
        <v>102.40210539705014</v>
      </c>
      <c r="CL20" s="18">
        <f t="shared" si="19"/>
        <v>759.6783799880882</v>
      </c>
      <c r="CM20" s="12">
        <f t="shared" si="20"/>
        <v>99.61473706253433</v>
      </c>
      <c r="CN20" s="9">
        <f t="shared" si="21"/>
        <v>762.6164585579251</v>
      </c>
      <c r="CO20" s="35">
        <f t="shared" si="22"/>
        <v>643.6306520522458</v>
      </c>
      <c r="CP20" s="10">
        <f t="shared" si="23"/>
        <v>99.72408293566838</v>
      </c>
      <c r="CQ20" s="18">
        <f t="shared" si="24"/>
        <v>645.4114523845252</v>
      </c>
      <c r="CR20" s="10">
        <f t="shared" si="25"/>
        <v>100.68777230435184</v>
      </c>
      <c r="CS20" s="18">
        <f t="shared" si="26"/>
        <v>641.0028125695554</v>
      </c>
      <c r="CT20" s="10">
        <f t="shared" si="27"/>
        <v>101.16383156934816</v>
      </c>
      <c r="CU20" s="18">
        <f t="shared" si="28"/>
        <v>633.6284446977928</v>
      </c>
      <c r="CV20" s="10">
        <f t="shared" si="29"/>
        <v>99.79052142505957</v>
      </c>
      <c r="CW20" s="18">
        <f t="shared" si="30"/>
        <v>634.9585468131194</v>
      </c>
      <c r="CX20" s="10">
        <f t="shared" si="31"/>
        <v>100.70536273274791</v>
      </c>
      <c r="CY20" s="18">
        <f t="shared" si="32"/>
        <v>630.5111560922268</v>
      </c>
      <c r="CZ20" s="10">
        <f t="shared" si="116"/>
        <v>102.11027066108981</v>
      </c>
      <c r="DA20" s="18">
        <f t="shared" si="34"/>
        <v>617.4806432400238</v>
      </c>
      <c r="DB20" s="12">
        <f t="shared" si="35"/>
        <v>100.25719603074177</v>
      </c>
      <c r="DC20" s="9">
        <f t="shared" si="36"/>
        <v>615.8965816784726</v>
      </c>
      <c r="DD20" s="35">
        <f t="shared" si="87"/>
        <v>558.9899185133816</v>
      </c>
      <c r="DE20" s="10">
        <f t="shared" si="37"/>
        <v>100.12140197746152</v>
      </c>
      <c r="DF20" s="18">
        <f t="shared" si="88"/>
        <v>558.3121165634662</v>
      </c>
      <c r="DG20" s="10">
        <f t="shared" si="38"/>
        <v>101.49467782197847</v>
      </c>
      <c r="DH20" s="18">
        <f t="shared" si="89"/>
        <v>550.0900426944012</v>
      </c>
      <c r="DI20" s="10">
        <f t="shared" si="39"/>
        <v>101.5802787063671</v>
      </c>
      <c r="DJ20" s="18">
        <f t="shared" si="90"/>
        <v>541.5323227105118</v>
      </c>
      <c r="DK20" s="10">
        <f t="shared" si="40"/>
        <v>99.28352851684835</v>
      </c>
      <c r="DL20" s="18">
        <f t="shared" si="91"/>
        <v>545.440246534564</v>
      </c>
      <c r="DM20" s="10">
        <f t="shared" si="41"/>
        <v>100.84676854937612</v>
      </c>
      <c r="DN20" s="18">
        <f t="shared" si="92"/>
        <v>540.8604106808917</v>
      </c>
      <c r="DO20" s="10">
        <f t="shared" si="42"/>
        <v>102.77763367426948</v>
      </c>
      <c r="DP20" s="18">
        <f t="shared" si="93"/>
        <v>526.2432995830851</v>
      </c>
      <c r="DQ20" s="12">
        <f t="shared" si="117"/>
        <v>24.96890557041538</v>
      </c>
      <c r="DR20" s="9">
        <f t="shared" si="94"/>
        <v>2107.594576378265</v>
      </c>
      <c r="DS20" s="35">
        <f t="shared" si="44"/>
        <v>163.03695624700654</v>
      </c>
      <c r="DT20" s="10">
        <f t="shared" si="45"/>
        <v>97.34640281553494</v>
      </c>
      <c r="DU20" s="18">
        <f t="shared" si="46"/>
        <v>167.48123354486032</v>
      </c>
      <c r="DV20" s="10">
        <f t="shared" si="47"/>
        <v>103.28288049688726</v>
      </c>
      <c r="DW20" s="18">
        <f t="shared" si="48"/>
        <v>162.15778717549216</v>
      </c>
      <c r="DX20" s="10">
        <f t="shared" si="49"/>
        <v>110.47392838192478</v>
      </c>
      <c r="DY20" s="18">
        <f t="shared" si="50"/>
        <v>146.783761155744</v>
      </c>
      <c r="DZ20" s="10">
        <f t="shared" si="51"/>
        <v>92.64674732729905</v>
      </c>
      <c r="EA20" s="18">
        <f t="shared" si="52"/>
        <v>158.4337986925668</v>
      </c>
      <c r="EB20" s="10">
        <f t="shared" si="53"/>
        <v>107.47431544577438</v>
      </c>
      <c r="EC20" s="18">
        <f t="shared" si="54"/>
        <v>147.41549926177828</v>
      </c>
      <c r="ED20" s="10">
        <f t="shared" si="97"/>
        <v>103.66937099917305</v>
      </c>
      <c r="EE20" s="18">
        <f t="shared" si="56"/>
        <v>142.19773674806436</v>
      </c>
      <c r="EF20" s="12">
        <f t="shared" si="57"/>
        <v>96.91784083549665</v>
      </c>
      <c r="EG20" s="9">
        <f t="shared" si="58"/>
        <v>146.71987687945244</v>
      </c>
      <c r="EH20" s="69" t="s">
        <v>13</v>
      </c>
      <c r="EI20" s="39">
        <v>17</v>
      </c>
    </row>
    <row r="21" spans="1:139" s="47" customFormat="1" ht="19.5" customHeight="1">
      <c r="A21" s="40">
        <v>18</v>
      </c>
      <c r="B21" s="41" t="s">
        <v>14</v>
      </c>
      <c r="C21" s="42">
        <v>33160</v>
      </c>
      <c r="D21" s="43">
        <f t="shared" si="0"/>
        <v>100.299446477723</v>
      </c>
      <c r="E21" s="42">
        <v>33061</v>
      </c>
      <c r="F21" s="43">
        <f t="shared" si="1"/>
        <v>99.66237602869803</v>
      </c>
      <c r="G21" s="42">
        <v>33173</v>
      </c>
      <c r="H21" s="43">
        <f t="shared" si="2"/>
        <v>99.54687312447486</v>
      </c>
      <c r="I21" s="42">
        <v>33324</v>
      </c>
      <c r="J21" s="43">
        <f t="shared" si="3"/>
        <v>99.48650585144495</v>
      </c>
      <c r="K21" s="42">
        <v>33496</v>
      </c>
      <c r="L21" s="43">
        <f t="shared" si="4"/>
        <v>99.47140226881274</v>
      </c>
      <c r="M21" s="42">
        <v>33674</v>
      </c>
      <c r="N21" s="43">
        <f t="shared" si="5"/>
        <v>99.69210728876784</v>
      </c>
      <c r="O21" s="42">
        <v>33778</v>
      </c>
      <c r="P21" s="43">
        <f t="shared" si="6"/>
        <v>99.43772262945627</v>
      </c>
      <c r="Q21" s="42">
        <v>33969</v>
      </c>
      <c r="R21" s="45">
        <v>10335.3</v>
      </c>
      <c r="S21" s="43">
        <f t="shared" si="98"/>
        <v>102.0518390520859</v>
      </c>
      <c r="T21" s="44">
        <v>10127.5</v>
      </c>
      <c r="U21" s="43">
        <f t="shared" si="99"/>
        <v>98.85309907271842</v>
      </c>
      <c r="V21" s="44">
        <v>10244.999999999998</v>
      </c>
      <c r="W21" s="43">
        <f t="shared" si="100"/>
        <v>99.16851387584816</v>
      </c>
      <c r="X21" s="44">
        <v>10330.9</v>
      </c>
      <c r="Y21" s="43">
        <f t="shared" si="101"/>
        <v>101.76020960973976</v>
      </c>
      <c r="Z21" s="44">
        <v>10152.2</v>
      </c>
      <c r="AA21" s="43">
        <f t="shared" si="102"/>
        <v>97.14930957598493</v>
      </c>
      <c r="AB21" s="44">
        <v>10450.1</v>
      </c>
      <c r="AC21" s="43">
        <f t="shared" si="103"/>
        <v>102.26147372541345</v>
      </c>
      <c r="AD21" s="44">
        <v>10219</v>
      </c>
      <c r="AE21" s="46">
        <f t="shared" si="104"/>
        <v>95.06134940790147</v>
      </c>
      <c r="AF21" s="42">
        <v>10749.9</v>
      </c>
      <c r="AG21" s="45">
        <v>7011.0999999999985</v>
      </c>
      <c r="AH21" s="43">
        <f t="shared" si="105"/>
        <v>104.7417721140774</v>
      </c>
      <c r="AI21" s="44">
        <v>6693.7</v>
      </c>
      <c r="AJ21" s="43">
        <f t="shared" si="106"/>
        <v>101.52121818788487</v>
      </c>
      <c r="AK21" s="44">
        <v>6593.399999999999</v>
      </c>
      <c r="AL21" s="43">
        <f t="shared" si="107"/>
        <v>101.71546697109005</v>
      </c>
      <c r="AM21" s="44">
        <v>6482.2</v>
      </c>
      <c r="AN21" s="43">
        <f t="shared" si="108"/>
        <v>100.58655576935016</v>
      </c>
      <c r="AO21" s="44">
        <v>6444.399999999999</v>
      </c>
      <c r="AP21" s="43">
        <f t="shared" si="109"/>
        <v>98.15102500837673</v>
      </c>
      <c r="AQ21" s="44">
        <v>6565.799999999999</v>
      </c>
      <c r="AR21" s="43">
        <f t="shared" si="110"/>
        <v>100.5343827037621</v>
      </c>
      <c r="AS21" s="44">
        <v>6530.9</v>
      </c>
      <c r="AT21" s="46">
        <f t="shared" si="71"/>
        <v>97.70507008961296</v>
      </c>
      <c r="AU21" s="42">
        <v>6684.300000000001</v>
      </c>
      <c r="AV21" s="45">
        <v>5566</v>
      </c>
      <c r="AW21" s="43">
        <f t="shared" si="111"/>
        <v>106.24570512331067</v>
      </c>
      <c r="AX21" s="44">
        <v>5238.8</v>
      </c>
      <c r="AY21" s="43">
        <f t="shared" si="112"/>
        <v>102.3123193500508</v>
      </c>
      <c r="AZ21" s="44">
        <v>5120.399999999999</v>
      </c>
      <c r="BA21" s="43">
        <f t="shared" si="113"/>
        <v>102.80069866891525</v>
      </c>
      <c r="BB21" s="44">
        <v>4980.9</v>
      </c>
      <c r="BC21" s="43">
        <f t="shared" si="114"/>
        <v>102.17440357750928</v>
      </c>
      <c r="BD21" s="44">
        <v>4874.9</v>
      </c>
      <c r="BE21" s="43">
        <f t="shared" si="115"/>
        <v>99.70344009489916</v>
      </c>
      <c r="BF21" s="44">
        <v>4889.4</v>
      </c>
      <c r="BG21" s="43">
        <f t="shared" si="8"/>
        <v>102.63870520813654</v>
      </c>
      <c r="BH21" s="42">
        <v>4763.699999999999</v>
      </c>
      <c r="BI21" s="43">
        <f t="shared" si="9"/>
        <v>143.30365200649777</v>
      </c>
      <c r="BJ21" s="42">
        <v>4868</v>
      </c>
      <c r="BK21" s="45">
        <v>3324.2000000000003</v>
      </c>
      <c r="BL21" s="43">
        <f t="shared" si="77"/>
        <v>96.80820082707206</v>
      </c>
      <c r="BM21" s="44">
        <v>3433.7999999999997</v>
      </c>
      <c r="BN21" s="43">
        <f t="shared" si="78"/>
        <v>94.03549129148864</v>
      </c>
      <c r="BO21" s="44">
        <v>3651.600000000001</v>
      </c>
      <c r="BP21" s="43">
        <f t="shared" si="79"/>
        <v>94.87879024086057</v>
      </c>
      <c r="BQ21" s="44">
        <v>3848.7</v>
      </c>
      <c r="BR21" s="43">
        <f t="shared" si="80"/>
        <v>103.80009709261554</v>
      </c>
      <c r="BS21" s="44">
        <v>3707.8000000000006</v>
      </c>
      <c r="BT21" s="43">
        <f t="shared" si="81"/>
        <v>95.45606673017018</v>
      </c>
      <c r="BU21" s="44">
        <v>3884.3</v>
      </c>
      <c r="BV21" s="43">
        <f t="shared" si="96"/>
        <v>105.31981236951277</v>
      </c>
      <c r="BW21" s="44">
        <v>3688.0999999999995</v>
      </c>
      <c r="BX21" s="46">
        <f t="shared" si="83"/>
        <v>90.71477764659579</v>
      </c>
      <c r="BY21" s="42">
        <v>4065.600000000001</v>
      </c>
      <c r="BZ21" s="45">
        <f t="shared" si="10"/>
        <v>853.917081150751</v>
      </c>
      <c r="CA21" s="43">
        <f t="shared" si="11"/>
        <v>102.02592010755409</v>
      </c>
      <c r="CB21" s="44">
        <f t="shared" si="12"/>
        <v>836.9609215487253</v>
      </c>
      <c r="CC21" s="43">
        <f t="shared" si="13"/>
        <v>98.91697606096236</v>
      </c>
      <c r="CD21" s="44">
        <f t="shared" si="14"/>
        <v>846.1246541068015</v>
      </c>
      <c r="CE21" s="43">
        <f t="shared" si="95"/>
        <v>99.61991849994769</v>
      </c>
      <c r="CF21" s="44">
        <f t="shared" si="16"/>
        <v>849.352887301595</v>
      </c>
      <c r="CG21" s="43">
        <f t="shared" si="84"/>
        <v>102.28543935565484</v>
      </c>
      <c r="CH21" s="44">
        <f t="shared" si="17"/>
        <v>830.3751664480078</v>
      </c>
      <c r="CI21" s="43">
        <f t="shared" si="85"/>
        <v>97.93314444760432</v>
      </c>
      <c r="CJ21" s="44">
        <f t="shared" si="18"/>
        <v>847.9000354086157</v>
      </c>
      <c r="CK21" s="43">
        <f t="shared" si="86"/>
        <v>102.29703590910816</v>
      </c>
      <c r="CL21" s="44">
        <f t="shared" si="19"/>
        <v>828.8608050794186</v>
      </c>
      <c r="CM21" s="46">
        <f t="shared" si="20"/>
        <v>95.59888027819898</v>
      </c>
      <c r="CN21" s="42">
        <f t="shared" si="21"/>
        <v>867.0193653601168</v>
      </c>
      <c r="CO21" s="45">
        <f t="shared" si="22"/>
        <v>579.2669828312704</v>
      </c>
      <c r="CP21" s="43">
        <f t="shared" si="23"/>
        <v>104.71516998513191</v>
      </c>
      <c r="CQ21" s="44">
        <f t="shared" si="24"/>
        <v>553.1834431568208</v>
      </c>
      <c r="CR21" s="43">
        <f t="shared" si="25"/>
        <v>101.58681926384028</v>
      </c>
      <c r="CS21" s="44">
        <f t="shared" si="26"/>
        <v>544.542537275528</v>
      </c>
      <c r="CT21" s="43">
        <f t="shared" si="27"/>
        <v>102.17846505726357</v>
      </c>
      <c r="CU21" s="44">
        <f t="shared" si="28"/>
        <v>532.9327828230261</v>
      </c>
      <c r="CV21" s="43">
        <f t="shared" si="29"/>
        <v>101.10572776527887</v>
      </c>
      <c r="CW21" s="44">
        <f t="shared" si="30"/>
        <v>527.1044426486416</v>
      </c>
      <c r="CX21" s="43">
        <f t="shared" si="31"/>
        <v>98.94294207317662</v>
      </c>
      <c r="CY21" s="44">
        <f t="shared" si="32"/>
        <v>532.7357683166562</v>
      </c>
      <c r="CZ21" s="43">
        <f t="shared" si="116"/>
        <v>100.56934427878248</v>
      </c>
      <c r="DA21" s="44">
        <f t="shared" si="34"/>
        <v>529.7198387213206</v>
      </c>
      <c r="DB21" s="46">
        <f t="shared" si="35"/>
        <v>98.25755005844225</v>
      </c>
      <c r="DC21" s="42">
        <f t="shared" si="36"/>
        <v>539.1136237431632</v>
      </c>
      <c r="DD21" s="45">
        <f t="shared" si="87"/>
        <v>459.8707801113736</v>
      </c>
      <c r="DE21" s="43">
        <f t="shared" si="37"/>
        <v>106.218721028135</v>
      </c>
      <c r="DF21" s="44">
        <f t="shared" si="88"/>
        <v>432.9470131631165</v>
      </c>
      <c r="DG21" s="43">
        <f t="shared" si="38"/>
        <v>102.37843162049693</v>
      </c>
      <c r="DH21" s="44">
        <f t="shared" si="89"/>
        <v>422.8888900818415</v>
      </c>
      <c r="DI21" s="43">
        <f t="shared" si="39"/>
        <v>103.26863661540806</v>
      </c>
      <c r="DJ21" s="44">
        <f t="shared" si="90"/>
        <v>409.5037021324875</v>
      </c>
      <c r="DK21" s="43">
        <f t="shared" si="40"/>
        <v>102.70177116289314</v>
      </c>
      <c r="DL21" s="44">
        <f t="shared" si="91"/>
        <v>398.73090550987894</v>
      </c>
      <c r="DM21" s="43">
        <f t="shared" si="41"/>
        <v>100.5078825917928</v>
      </c>
      <c r="DN21" s="44">
        <f t="shared" si="92"/>
        <v>396.71605373411603</v>
      </c>
      <c r="DO21" s="43">
        <f t="shared" si="42"/>
        <v>102.67439857686892</v>
      </c>
      <c r="DP21" s="44">
        <f t="shared" si="93"/>
        <v>386.3826418589711</v>
      </c>
      <c r="DQ21" s="46">
        <f t="shared" si="117"/>
        <v>98.41077785285943</v>
      </c>
      <c r="DR21" s="42">
        <f t="shared" si="94"/>
        <v>392.62228212104753</v>
      </c>
      <c r="DS21" s="45">
        <f t="shared" si="44"/>
        <v>274.65009831948055</v>
      </c>
      <c r="DT21" s="43">
        <f t="shared" si="45"/>
        <v>96.78361365244821</v>
      </c>
      <c r="DU21" s="44">
        <f t="shared" si="46"/>
        <v>283.7774783919045</v>
      </c>
      <c r="DV21" s="43">
        <f t="shared" si="47"/>
        <v>94.09625523341948</v>
      </c>
      <c r="DW21" s="44">
        <f t="shared" si="48"/>
        <v>301.58211683127354</v>
      </c>
      <c r="DX21" s="43">
        <f t="shared" si="49"/>
        <v>95.31066849505434</v>
      </c>
      <c r="DY21" s="44">
        <f t="shared" si="50"/>
        <v>316.42010447856904</v>
      </c>
      <c r="DZ21" s="43">
        <f t="shared" si="51"/>
        <v>104.33585560599718</v>
      </c>
      <c r="EA21" s="44">
        <f t="shared" si="52"/>
        <v>303.270723799366</v>
      </c>
      <c r="EB21" s="43">
        <f t="shared" si="53"/>
        <v>96.2262399216967</v>
      </c>
      <c r="EC21" s="44">
        <f t="shared" si="54"/>
        <v>315.1642670919596</v>
      </c>
      <c r="ED21" s="43">
        <f t="shared" si="97"/>
        <v>105.3564381130869</v>
      </c>
      <c r="EE21" s="44">
        <f t="shared" si="56"/>
        <v>299.14096635809796</v>
      </c>
      <c r="EF21" s="46">
        <f t="shared" si="57"/>
        <v>91.22773053103239</v>
      </c>
      <c r="EG21" s="42">
        <f t="shared" si="58"/>
        <v>327.9057416169538</v>
      </c>
      <c r="EH21" s="68" t="s">
        <v>14</v>
      </c>
      <c r="EI21" s="48">
        <v>18</v>
      </c>
    </row>
    <row r="22" spans="1:139" s="22" customFormat="1" ht="19.5" customHeight="1">
      <c r="A22" s="11">
        <v>19</v>
      </c>
      <c r="B22" s="20" t="s">
        <v>15</v>
      </c>
      <c r="C22" s="9">
        <v>27152</v>
      </c>
      <c r="D22" s="10">
        <f t="shared" si="0"/>
        <v>99.00094800554218</v>
      </c>
      <c r="E22" s="9">
        <v>27426</v>
      </c>
      <c r="F22" s="10">
        <f t="shared" si="1"/>
        <v>100.59419014084507</v>
      </c>
      <c r="G22" s="9">
        <v>27264</v>
      </c>
      <c r="H22" s="10">
        <f t="shared" si="2"/>
        <v>99.72201901975129</v>
      </c>
      <c r="I22" s="9">
        <v>27340</v>
      </c>
      <c r="J22" s="10">
        <f t="shared" si="3"/>
        <v>100.30082911438843</v>
      </c>
      <c r="K22" s="9">
        <v>27258</v>
      </c>
      <c r="L22" s="10">
        <f t="shared" si="4"/>
        <v>100.5236760584157</v>
      </c>
      <c r="M22" s="9">
        <v>27116</v>
      </c>
      <c r="N22" s="10">
        <f t="shared" si="5"/>
        <v>100.97564608624414</v>
      </c>
      <c r="O22" s="9">
        <v>26854</v>
      </c>
      <c r="P22" s="10">
        <f t="shared" si="6"/>
        <v>100.52783289035301</v>
      </c>
      <c r="Q22" s="9">
        <v>26713</v>
      </c>
      <c r="R22" s="35">
        <v>10998.6</v>
      </c>
      <c r="S22" s="10">
        <f t="shared" si="98"/>
        <v>97.36893358593458</v>
      </c>
      <c r="T22" s="18">
        <v>11295.800000000001</v>
      </c>
      <c r="U22" s="10">
        <f t="shared" si="99"/>
        <v>102.64336795427492</v>
      </c>
      <c r="V22" s="18">
        <v>11004.9</v>
      </c>
      <c r="W22" s="10">
        <f t="shared" si="100"/>
        <v>103.91784702549577</v>
      </c>
      <c r="X22" s="18">
        <v>10589.999999999998</v>
      </c>
      <c r="Y22" s="10">
        <f t="shared" si="101"/>
        <v>96.7671192821506</v>
      </c>
      <c r="Z22" s="18">
        <v>10943.8</v>
      </c>
      <c r="AA22" s="10">
        <f t="shared" si="102"/>
        <v>94.99496545258846</v>
      </c>
      <c r="AB22" s="18">
        <v>11520.4</v>
      </c>
      <c r="AC22" s="10">
        <f t="shared" si="103"/>
        <v>101.83508945619118</v>
      </c>
      <c r="AD22" s="18">
        <v>11312.800000000003</v>
      </c>
      <c r="AE22" s="12">
        <f t="shared" si="104"/>
        <v>98.5916474935509</v>
      </c>
      <c r="AF22" s="9">
        <v>11474.399999999998</v>
      </c>
      <c r="AG22" s="35">
        <v>6163.5</v>
      </c>
      <c r="AH22" s="10">
        <f t="shared" si="105"/>
        <v>102.4960920610636</v>
      </c>
      <c r="AI22" s="18">
        <v>6013.4000000000015</v>
      </c>
      <c r="AJ22" s="10">
        <f t="shared" si="106"/>
        <v>100.907824744517</v>
      </c>
      <c r="AK22" s="18">
        <v>5959.299999999999</v>
      </c>
      <c r="AL22" s="10">
        <f t="shared" si="107"/>
        <v>103.05393674235215</v>
      </c>
      <c r="AM22" s="18">
        <v>5782.700000000001</v>
      </c>
      <c r="AN22" s="10">
        <f t="shared" si="108"/>
        <v>99.79635861592894</v>
      </c>
      <c r="AO22" s="18">
        <v>5794.499999999999</v>
      </c>
      <c r="AP22" s="10">
        <f t="shared" si="109"/>
        <v>98.91432375684946</v>
      </c>
      <c r="AQ22" s="18">
        <v>5858.100000000001</v>
      </c>
      <c r="AR22" s="10">
        <f t="shared" si="110"/>
        <v>101.58496193663625</v>
      </c>
      <c r="AS22" s="18">
        <v>5766.699999999999</v>
      </c>
      <c r="AT22" s="12">
        <f t="shared" si="71"/>
        <v>90.37298229117691</v>
      </c>
      <c r="AU22" s="9">
        <v>6381</v>
      </c>
      <c r="AV22" s="35">
        <v>4866.5</v>
      </c>
      <c r="AW22" s="10">
        <f t="shared" si="111"/>
        <v>103.19564018830317</v>
      </c>
      <c r="AX22" s="18">
        <v>4715.799999999999</v>
      </c>
      <c r="AY22" s="10">
        <f t="shared" si="112"/>
        <v>102.08243137934018</v>
      </c>
      <c r="AZ22" s="18">
        <v>4619.6</v>
      </c>
      <c r="BA22" s="10">
        <f t="shared" si="113"/>
        <v>103.84390594793868</v>
      </c>
      <c r="BB22" s="18">
        <v>4448.6</v>
      </c>
      <c r="BC22" s="10">
        <f t="shared" si="114"/>
        <v>101.36717859909768</v>
      </c>
      <c r="BD22" s="18">
        <v>4388.599999999999</v>
      </c>
      <c r="BE22" s="10">
        <f t="shared" si="115"/>
        <v>100.86185102617726</v>
      </c>
      <c r="BF22" s="18">
        <v>4351.1</v>
      </c>
      <c r="BG22" s="10">
        <f t="shared" si="8"/>
        <v>102.65660021233931</v>
      </c>
      <c r="BH22" s="9">
        <v>4238.499999999999</v>
      </c>
      <c r="BI22" s="10">
        <f t="shared" si="9"/>
        <v>87.66106181878345</v>
      </c>
      <c r="BJ22" s="9">
        <v>4788.000000000001</v>
      </c>
      <c r="BK22" s="35">
        <v>4835.1</v>
      </c>
      <c r="BL22" s="10">
        <f t="shared" si="77"/>
        <v>91.53225806451616</v>
      </c>
      <c r="BM22" s="18">
        <v>5282.399999999999</v>
      </c>
      <c r="BN22" s="10">
        <f t="shared" si="78"/>
        <v>104.69319803393054</v>
      </c>
      <c r="BO22" s="18">
        <v>5045.599999999999</v>
      </c>
      <c r="BP22" s="10">
        <f t="shared" si="79"/>
        <v>104.95704449483077</v>
      </c>
      <c r="BQ22" s="18">
        <v>4807.3</v>
      </c>
      <c r="BR22" s="10">
        <f t="shared" si="80"/>
        <v>93.35832054842406</v>
      </c>
      <c r="BS22" s="18">
        <v>5149.3</v>
      </c>
      <c r="BT22" s="10">
        <f t="shared" si="81"/>
        <v>90.94007735372551</v>
      </c>
      <c r="BU22" s="18">
        <v>5662.3</v>
      </c>
      <c r="BV22" s="10">
        <f t="shared" si="96"/>
        <v>102.09516597248516</v>
      </c>
      <c r="BW22" s="18">
        <v>5546.1</v>
      </c>
      <c r="BX22" s="12">
        <f t="shared" si="83"/>
        <v>108.88797267051478</v>
      </c>
      <c r="BY22" s="9">
        <v>5093.4</v>
      </c>
      <c r="BZ22" s="35">
        <f t="shared" si="10"/>
        <v>1109.7948837997756</v>
      </c>
      <c r="CA22" s="10">
        <f t="shared" si="11"/>
        <v>98.62097258106469</v>
      </c>
      <c r="CB22" s="18">
        <f t="shared" si="12"/>
        <v>1125.3132622349103</v>
      </c>
      <c r="CC22" s="10">
        <f t="shared" si="13"/>
        <v>101.75828390329761</v>
      </c>
      <c r="CD22" s="18">
        <f t="shared" si="14"/>
        <v>1105.8689465560485</v>
      </c>
      <c r="CE22" s="10">
        <f t="shared" si="95"/>
        <v>104.20752412254453</v>
      </c>
      <c r="CF22" s="18">
        <f t="shared" si="16"/>
        <v>1061.2179455061075</v>
      </c>
      <c r="CG22" s="10">
        <f t="shared" si="84"/>
        <v>96.47688871224803</v>
      </c>
      <c r="CH22" s="18">
        <f t="shared" si="17"/>
        <v>1099.9711533725929</v>
      </c>
      <c r="CI22" s="10">
        <f t="shared" si="85"/>
        <v>94.75899545949403</v>
      </c>
      <c r="CJ22" s="18">
        <f t="shared" si="18"/>
        <v>1160.8092171500382</v>
      </c>
      <c r="CK22" s="10">
        <f t="shared" si="86"/>
        <v>100.57558970221075</v>
      </c>
      <c r="CL22" s="18">
        <f t="shared" si="19"/>
        <v>1154.1659567565255</v>
      </c>
      <c r="CM22" s="12">
        <f t="shared" si="20"/>
        <v>98.07398076618848</v>
      </c>
      <c r="CN22" s="9">
        <f t="shared" si="21"/>
        <v>1176.8319667864753</v>
      </c>
      <c r="CO22" s="35">
        <f t="shared" si="22"/>
        <v>621.9174046060332</v>
      </c>
      <c r="CP22" s="10">
        <f t="shared" si="23"/>
        <v>103.81405970621233</v>
      </c>
      <c r="CQ22" s="18">
        <f t="shared" si="24"/>
        <v>599.0685716039068</v>
      </c>
      <c r="CR22" s="10">
        <f t="shared" si="25"/>
        <v>100.037706118441</v>
      </c>
      <c r="CS22" s="18">
        <f t="shared" si="26"/>
        <v>598.8427712393079</v>
      </c>
      <c r="CT22" s="10">
        <f t="shared" si="27"/>
        <v>103.3412056387877</v>
      </c>
      <c r="CU22" s="18">
        <f t="shared" si="28"/>
        <v>579.4811155314609</v>
      </c>
      <c r="CV22" s="10">
        <f t="shared" si="29"/>
        <v>99.49704254400115</v>
      </c>
      <c r="CW22" s="18">
        <f t="shared" si="30"/>
        <v>582.410392022651</v>
      </c>
      <c r="CX22" s="10">
        <f t="shared" si="31"/>
        <v>98.66861797462573</v>
      </c>
      <c r="CY22" s="18">
        <f t="shared" si="32"/>
        <v>590.2691291089407</v>
      </c>
      <c r="CZ22" s="10">
        <f t="shared" si="116"/>
        <v>100.32855576808915</v>
      </c>
      <c r="DA22" s="18">
        <f t="shared" si="34"/>
        <v>588.3361168612414</v>
      </c>
      <c r="DB22" s="12">
        <f t="shared" si="35"/>
        <v>89.89846860595104</v>
      </c>
      <c r="DC22" s="9">
        <f t="shared" si="36"/>
        <v>654.4450934309855</v>
      </c>
      <c r="DD22" s="35">
        <f t="shared" si="87"/>
        <v>491.04584238099466</v>
      </c>
      <c r="DE22" s="10">
        <f t="shared" si="37"/>
        <v>104.52260312077834</v>
      </c>
      <c r="DF22" s="18">
        <f t="shared" si="88"/>
        <v>469.798711206589</v>
      </c>
      <c r="DG22" s="10">
        <f t="shared" si="38"/>
        <v>101.20218423137936</v>
      </c>
      <c r="DH22" s="18">
        <f t="shared" si="89"/>
        <v>464.21795613865845</v>
      </c>
      <c r="DI22" s="10">
        <f t="shared" si="39"/>
        <v>104.1333769298945</v>
      </c>
      <c r="DJ22" s="18">
        <f t="shared" si="90"/>
        <v>445.7917046627452</v>
      </c>
      <c r="DK22" s="10">
        <f t="shared" si="40"/>
        <v>101.06315121632058</v>
      </c>
      <c r="DL22" s="18">
        <f t="shared" si="91"/>
        <v>441.102122086566</v>
      </c>
      <c r="DM22" s="10">
        <f t="shared" si="41"/>
        <v>100.61130753498546</v>
      </c>
      <c r="DN22" s="18">
        <f t="shared" si="92"/>
        <v>438.42201527217213</v>
      </c>
      <c r="DO22" s="10">
        <f t="shared" si="42"/>
        <v>101.38693998616029</v>
      </c>
      <c r="DP22" s="18">
        <f t="shared" si="93"/>
        <v>432.4245463291608</v>
      </c>
      <c r="DQ22" s="12">
        <f t="shared" si="117"/>
        <v>88.05858961410125</v>
      </c>
      <c r="DR22" s="9">
        <f t="shared" si="94"/>
        <v>491.0645835053376</v>
      </c>
      <c r="DS22" s="35">
        <f t="shared" si="44"/>
        <v>487.87747919374243</v>
      </c>
      <c r="DT22" s="10">
        <f t="shared" si="45"/>
        <v>92.70924493485035</v>
      </c>
      <c r="DU22" s="18">
        <f t="shared" si="46"/>
        <v>526.2446906310034</v>
      </c>
      <c r="DV22" s="10">
        <f t="shared" si="47"/>
        <v>103.79043849210686</v>
      </c>
      <c r="DW22" s="18">
        <f t="shared" si="48"/>
        <v>507.02617531674053</v>
      </c>
      <c r="DX22" s="10">
        <f t="shared" si="49"/>
        <v>105.24961841581107</v>
      </c>
      <c r="DY22" s="18">
        <f t="shared" si="50"/>
        <v>481.73682997464704</v>
      </c>
      <c r="DZ22" s="10">
        <f t="shared" si="51"/>
        <v>93.0783138810879</v>
      </c>
      <c r="EA22" s="18">
        <f t="shared" si="52"/>
        <v>517.5607613499418</v>
      </c>
      <c r="EB22" s="10">
        <f t="shared" si="53"/>
        <v>90.7141798093354</v>
      </c>
      <c r="EC22" s="18">
        <f t="shared" si="54"/>
        <v>570.5400880410976</v>
      </c>
      <c r="ED22" s="10">
        <f t="shared" si="97"/>
        <v>100.83244958355073</v>
      </c>
      <c r="EE22" s="18">
        <f t="shared" si="56"/>
        <v>565.8298398952836</v>
      </c>
      <c r="EF22" s="12">
        <f t="shared" si="57"/>
        <v>108.31624390956512</v>
      </c>
      <c r="EG22" s="9">
        <f t="shared" si="58"/>
        <v>522.38687335549</v>
      </c>
      <c r="EH22" s="69" t="s">
        <v>15</v>
      </c>
      <c r="EI22" s="39">
        <v>19</v>
      </c>
    </row>
    <row r="23" spans="1:139" s="47" customFormat="1" ht="19.5" customHeight="1">
      <c r="A23" s="40">
        <v>20</v>
      </c>
      <c r="B23" s="41" t="s">
        <v>16</v>
      </c>
      <c r="C23" s="42">
        <v>5384</v>
      </c>
      <c r="D23" s="43">
        <f t="shared" si="0"/>
        <v>96.69540229885058</v>
      </c>
      <c r="E23" s="42">
        <v>5568</v>
      </c>
      <c r="F23" s="43">
        <f t="shared" si="1"/>
        <v>97.44487224361218</v>
      </c>
      <c r="G23" s="42">
        <v>5714</v>
      </c>
      <c r="H23" s="43">
        <f t="shared" si="2"/>
        <v>97.2099353521606</v>
      </c>
      <c r="I23" s="42">
        <v>5878</v>
      </c>
      <c r="J23" s="43">
        <f t="shared" si="3"/>
        <v>97.59256184625602</v>
      </c>
      <c r="K23" s="42">
        <v>6023</v>
      </c>
      <c r="L23" s="43">
        <f t="shared" si="4"/>
        <v>98.04655705681263</v>
      </c>
      <c r="M23" s="42">
        <v>6143</v>
      </c>
      <c r="N23" s="43">
        <f t="shared" si="5"/>
        <v>97.39971460282226</v>
      </c>
      <c r="O23" s="42">
        <v>6307</v>
      </c>
      <c r="P23" s="43">
        <f t="shared" si="6"/>
        <v>97.42045103490887</v>
      </c>
      <c r="Q23" s="42">
        <v>6474</v>
      </c>
      <c r="R23" s="45">
        <v>1573.3999999999999</v>
      </c>
      <c r="S23" s="43">
        <f t="shared" si="98"/>
        <v>97.08090898433404</v>
      </c>
      <c r="T23" s="44">
        <v>1620.7099999999998</v>
      </c>
      <c r="U23" s="43">
        <f t="shared" si="99"/>
        <v>97.68609487071302</v>
      </c>
      <c r="V23" s="44">
        <v>1659.1</v>
      </c>
      <c r="W23" s="43">
        <f t="shared" si="100"/>
        <v>101.62940275650844</v>
      </c>
      <c r="X23" s="44">
        <v>1632.4999999999998</v>
      </c>
      <c r="Y23" s="43">
        <f t="shared" si="101"/>
        <v>96.93604892821091</v>
      </c>
      <c r="Z23" s="44">
        <v>1684.1</v>
      </c>
      <c r="AA23" s="43">
        <f t="shared" si="102"/>
        <v>97.61766751680963</v>
      </c>
      <c r="AB23" s="44">
        <v>1725.2000000000003</v>
      </c>
      <c r="AC23" s="43">
        <f t="shared" si="103"/>
        <v>98.82568597124363</v>
      </c>
      <c r="AD23" s="44">
        <v>1745.7000000000003</v>
      </c>
      <c r="AE23" s="46">
        <f t="shared" si="104"/>
        <v>98.26072272880786</v>
      </c>
      <c r="AF23" s="42">
        <v>1776.6</v>
      </c>
      <c r="AG23" s="45">
        <v>1037.4</v>
      </c>
      <c r="AH23" s="43">
        <f t="shared" si="105"/>
        <v>101.16928838220812</v>
      </c>
      <c r="AI23" s="44">
        <v>1025.4099999999999</v>
      </c>
      <c r="AJ23" s="43">
        <f t="shared" si="106"/>
        <v>96.03914957385034</v>
      </c>
      <c r="AK23" s="44">
        <v>1067.6999999999998</v>
      </c>
      <c r="AL23" s="43">
        <f t="shared" si="107"/>
        <v>102.27011494252872</v>
      </c>
      <c r="AM23" s="44">
        <v>1044</v>
      </c>
      <c r="AN23" s="43">
        <f t="shared" si="108"/>
        <v>98.86363636363636</v>
      </c>
      <c r="AO23" s="44">
        <v>1056</v>
      </c>
      <c r="AP23" s="43">
        <f t="shared" si="109"/>
        <v>96.8896229011836</v>
      </c>
      <c r="AQ23" s="44">
        <v>1089.8999999999999</v>
      </c>
      <c r="AR23" s="43">
        <f t="shared" si="110"/>
        <v>96.9489414694894</v>
      </c>
      <c r="AS23" s="44">
        <v>1124.2</v>
      </c>
      <c r="AT23" s="46">
        <f t="shared" si="71"/>
        <v>98.15768794202393</v>
      </c>
      <c r="AU23" s="42">
        <v>1145.3</v>
      </c>
      <c r="AV23" s="45">
        <v>862.4</v>
      </c>
      <c r="AW23" s="43">
        <f t="shared" si="111"/>
        <v>102.08212497484641</v>
      </c>
      <c r="AX23" s="44">
        <v>844.8100000000001</v>
      </c>
      <c r="AY23" s="43">
        <f t="shared" si="112"/>
        <v>96.91522312722269</v>
      </c>
      <c r="AZ23" s="44">
        <v>871.6999999999998</v>
      </c>
      <c r="BA23" s="43">
        <f t="shared" si="113"/>
        <v>102.55294117647057</v>
      </c>
      <c r="BB23" s="44">
        <v>850</v>
      </c>
      <c r="BC23" s="43">
        <f t="shared" si="114"/>
        <v>100.7944978062374</v>
      </c>
      <c r="BD23" s="44">
        <v>843.3</v>
      </c>
      <c r="BE23" s="43">
        <f t="shared" si="115"/>
        <v>96.42122112965929</v>
      </c>
      <c r="BF23" s="44">
        <v>874.5999999999999</v>
      </c>
      <c r="BG23" s="43">
        <f t="shared" si="8"/>
        <v>98.3359568248257</v>
      </c>
      <c r="BH23" s="42">
        <v>889.4000000000001</v>
      </c>
      <c r="BI23" s="43">
        <f t="shared" si="9"/>
        <v>165.93283582089558</v>
      </c>
      <c r="BJ23" s="42">
        <v>909.9</v>
      </c>
      <c r="BK23" s="45">
        <v>535.9999999999999</v>
      </c>
      <c r="BL23" s="43">
        <f t="shared" si="77"/>
        <v>90.03863598185785</v>
      </c>
      <c r="BM23" s="44">
        <v>595.3000000000001</v>
      </c>
      <c r="BN23" s="43">
        <f t="shared" si="78"/>
        <v>100.65945214744676</v>
      </c>
      <c r="BO23" s="44">
        <v>591.4</v>
      </c>
      <c r="BP23" s="43">
        <f t="shared" si="79"/>
        <v>100.49277824978759</v>
      </c>
      <c r="BQ23" s="44">
        <v>588.5</v>
      </c>
      <c r="BR23" s="43">
        <f t="shared" si="80"/>
        <v>93.6952714535902</v>
      </c>
      <c r="BS23" s="44">
        <v>628.1</v>
      </c>
      <c r="BT23" s="43">
        <f t="shared" si="81"/>
        <v>98.86667716039665</v>
      </c>
      <c r="BU23" s="44">
        <v>635.3000000000001</v>
      </c>
      <c r="BV23" s="43">
        <f t="shared" si="96"/>
        <v>102.22043443282382</v>
      </c>
      <c r="BW23" s="44">
        <v>621.5</v>
      </c>
      <c r="BX23" s="46">
        <f t="shared" si="83"/>
        <v>98.44764771107238</v>
      </c>
      <c r="BY23" s="42">
        <v>631.3000000000001</v>
      </c>
      <c r="BZ23" s="45">
        <f t="shared" si="10"/>
        <v>800.6472755399051</v>
      </c>
      <c r="CA23" s="43">
        <f t="shared" si="11"/>
        <v>100.67374638618053</v>
      </c>
      <c r="CB23" s="44">
        <f t="shared" si="12"/>
        <v>795.2890443439481</v>
      </c>
      <c r="CC23" s="43">
        <f t="shared" si="13"/>
        <v>99.97364738558144</v>
      </c>
      <c r="CD23" s="44">
        <f t="shared" si="14"/>
        <v>795.4986790435412</v>
      </c>
      <c r="CE23" s="43">
        <f t="shared" si="95"/>
        <v>104.54631246110546</v>
      </c>
      <c r="CF23" s="44">
        <f t="shared" si="16"/>
        <v>760.9055358499535</v>
      </c>
      <c r="CG23" s="43">
        <f t="shared" si="84"/>
        <v>99.32729205420453</v>
      </c>
      <c r="CH23" s="44">
        <f t="shared" si="17"/>
        <v>766.0588747700026</v>
      </c>
      <c r="CI23" s="43">
        <f t="shared" si="85"/>
        <v>99.83533957701354</v>
      </c>
      <c r="CJ23" s="44">
        <f t="shared" si="18"/>
        <v>767.3223509988269</v>
      </c>
      <c r="CK23" s="43">
        <f t="shared" si="86"/>
        <v>101.1868164477633</v>
      </c>
      <c r="CL23" s="44">
        <f t="shared" si="19"/>
        <v>758.3224553713966</v>
      </c>
      <c r="CM23" s="46">
        <f t="shared" si="20"/>
        <v>100.86252084133537</v>
      </c>
      <c r="CN23" s="42">
        <f t="shared" si="21"/>
        <v>751.8376985285715</v>
      </c>
      <c r="CO23" s="45">
        <f t="shared" si="22"/>
        <v>527.8959474037737</v>
      </c>
      <c r="CP23" s="43">
        <f t="shared" si="23"/>
        <v>104.91343135553406</v>
      </c>
      <c r="CQ23" s="44">
        <f t="shared" si="24"/>
        <v>503.1728927203064</v>
      </c>
      <c r="CR23" s="43">
        <f t="shared" si="25"/>
        <v>98.28813494299882</v>
      </c>
      <c r="CS23" s="44">
        <f t="shared" si="26"/>
        <v>511.9365557318961</v>
      </c>
      <c r="CT23" s="43">
        <f t="shared" si="27"/>
        <v>105.20541400633248</v>
      </c>
      <c r="CU23" s="44">
        <f t="shared" si="28"/>
        <v>486.60666427402856</v>
      </c>
      <c r="CV23" s="43">
        <f t="shared" si="29"/>
        <v>101.30242970707415</v>
      </c>
      <c r="CW23" s="44">
        <f t="shared" si="30"/>
        <v>480.3504374782512</v>
      </c>
      <c r="CX23" s="43">
        <f t="shared" si="31"/>
        <v>99.09075528938219</v>
      </c>
      <c r="CY23" s="44">
        <f t="shared" si="32"/>
        <v>484.75807463112744</v>
      </c>
      <c r="CZ23" s="43">
        <f t="shared" si="116"/>
        <v>99.26523300969224</v>
      </c>
      <c r="DA23" s="44">
        <f t="shared" si="34"/>
        <v>488.34628190899</v>
      </c>
      <c r="DB23" s="46">
        <f t="shared" si="35"/>
        <v>100.75675784630775</v>
      </c>
      <c r="DC23" s="42">
        <f t="shared" si="36"/>
        <v>484.67843978654344</v>
      </c>
      <c r="DD23" s="45">
        <f t="shared" si="87"/>
        <v>438.84467422499944</v>
      </c>
      <c r="DE23" s="43">
        <f t="shared" si="37"/>
        <v>105.86005083593183</v>
      </c>
      <c r="DF23" s="44">
        <f t="shared" si="88"/>
        <v>414.5517319891967</v>
      </c>
      <c r="DG23" s="43">
        <f t="shared" si="38"/>
        <v>99.18472384467005</v>
      </c>
      <c r="DH23" s="44">
        <f t="shared" si="89"/>
        <v>417.9592541270898</v>
      </c>
      <c r="DI23" s="43">
        <f t="shared" si="39"/>
        <v>105.49635775906441</v>
      </c>
      <c r="DJ23" s="44">
        <f t="shared" si="90"/>
        <v>396.1835868131458</v>
      </c>
      <c r="DK23" s="43">
        <f t="shared" si="40"/>
        <v>103.28092213116159</v>
      </c>
      <c r="DL23" s="44">
        <f t="shared" si="91"/>
        <v>383.5980340202739</v>
      </c>
      <c r="DM23" s="43">
        <f t="shared" si="41"/>
        <v>98.61171239573228</v>
      </c>
      <c r="DN23" s="44">
        <f t="shared" si="92"/>
        <v>388.9984513004717</v>
      </c>
      <c r="DO23" s="43">
        <f t="shared" si="42"/>
        <v>100.68538675607232</v>
      </c>
      <c r="DP23" s="44">
        <f t="shared" si="93"/>
        <v>386.35045644000695</v>
      </c>
      <c r="DQ23" s="46">
        <f t="shared" si="117"/>
        <v>100.33520079924178</v>
      </c>
      <c r="DR23" s="42">
        <f t="shared" si="94"/>
        <v>385.0597331369736</v>
      </c>
      <c r="DS23" s="45">
        <f t="shared" si="44"/>
        <v>272.75132813613135</v>
      </c>
      <c r="DT23" s="43">
        <f t="shared" si="45"/>
        <v>93.37084807537113</v>
      </c>
      <c r="DU23" s="44">
        <f t="shared" si="46"/>
        <v>292.11615162364177</v>
      </c>
      <c r="DV23" s="43">
        <f t="shared" si="47"/>
        <v>103.01663290290556</v>
      </c>
      <c r="DW23" s="44">
        <f t="shared" si="48"/>
        <v>283.56212331164505</v>
      </c>
      <c r="DX23" s="43">
        <f t="shared" si="49"/>
        <v>103.37706519990402</v>
      </c>
      <c r="DY23" s="44">
        <f t="shared" si="50"/>
        <v>274.29887157592503</v>
      </c>
      <c r="DZ23" s="43">
        <f t="shared" si="51"/>
        <v>96.00657025603498</v>
      </c>
      <c r="EA23" s="44">
        <f t="shared" si="52"/>
        <v>285.7084372917515</v>
      </c>
      <c r="EB23" s="43">
        <f t="shared" si="53"/>
        <v>101.11272414350103</v>
      </c>
      <c r="EC23" s="44">
        <f t="shared" si="54"/>
        <v>282.56427636769916</v>
      </c>
      <c r="ED23" s="43">
        <f t="shared" si="97"/>
        <v>104.66267179945996</v>
      </c>
      <c r="EE23" s="44">
        <f t="shared" si="56"/>
        <v>269.97617346240645</v>
      </c>
      <c r="EF23" s="46">
        <f t="shared" si="57"/>
        <v>101.05439531972137</v>
      </c>
      <c r="EG23" s="42">
        <f t="shared" si="58"/>
        <v>267.1592587420282</v>
      </c>
      <c r="EH23" s="68" t="s">
        <v>16</v>
      </c>
      <c r="EI23" s="48">
        <v>20</v>
      </c>
    </row>
    <row r="24" spans="1:139" s="22" customFormat="1" ht="19.5" customHeight="1">
      <c r="A24" s="11">
        <v>21</v>
      </c>
      <c r="B24" s="20" t="s">
        <v>41</v>
      </c>
      <c r="C24" s="9">
        <v>15580</v>
      </c>
      <c r="D24" s="10">
        <f t="shared" si="0"/>
        <v>99.91022188021034</v>
      </c>
      <c r="E24" s="9">
        <v>15594</v>
      </c>
      <c r="F24" s="10">
        <f t="shared" si="1"/>
        <v>99.61034813158736</v>
      </c>
      <c r="G24" s="9">
        <v>15655</v>
      </c>
      <c r="H24" s="10">
        <f t="shared" si="2"/>
        <v>99.21414538310412</v>
      </c>
      <c r="I24" s="9">
        <v>15779</v>
      </c>
      <c r="J24" s="10">
        <f t="shared" si="3"/>
        <v>98.7916353618833</v>
      </c>
      <c r="K24" s="9">
        <v>15972</v>
      </c>
      <c r="L24" s="10">
        <f t="shared" si="4"/>
        <v>99.51401869158879</v>
      </c>
      <c r="M24" s="9">
        <v>16050</v>
      </c>
      <c r="N24" s="10">
        <f t="shared" si="5"/>
        <v>99.31930693069307</v>
      </c>
      <c r="O24" s="9">
        <v>16160</v>
      </c>
      <c r="P24" s="10">
        <f t="shared" si="6"/>
        <v>99.42168081702965</v>
      </c>
      <c r="Q24" s="9">
        <v>16254</v>
      </c>
      <c r="R24" s="35">
        <v>4116.099999999999</v>
      </c>
      <c r="S24" s="10">
        <f t="shared" si="98"/>
        <v>98.53965669962415</v>
      </c>
      <c r="T24" s="18">
        <v>4177.099999999999</v>
      </c>
      <c r="U24" s="10">
        <f t="shared" si="99"/>
        <v>103.43708986454696</v>
      </c>
      <c r="V24" s="18">
        <v>4038.2999999999997</v>
      </c>
      <c r="W24" s="10">
        <f t="shared" si="100"/>
        <v>100.07682394924662</v>
      </c>
      <c r="X24" s="18">
        <v>4035.2000000000007</v>
      </c>
      <c r="Y24" s="10">
        <f t="shared" si="101"/>
        <v>101.68586044401887</v>
      </c>
      <c r="Z24" s="18">
        <v>3968.2999999999997</v>
      </c>
      <c r="AA24" s="10">
        <f t="shared" si="102"/>
        <v>99.93704039488264</v>
      </c>
      <c r="AB24" s="18">
        <v>3970.8</v>
      </c>
      <c r="AC24" s="10">
        <f t="shared" si="103"/>
        <v>99.13616617566285</v>
      </c>
      <c r="AD24" s="18">
        <v>4005.4</v>
      </c>
      <c r="AE24" s="12">
        <f t="shared" si="104"/>
        <v>99.22461416503579</v>
      </c>
      <c r="AF24" s="9">
        <v>4036.7000000000003</v>
      </c>
      <c r="AG24" s="35">
        <v>2677.1000000000004</v>
      </c>
      <c r="AH24" s="10">
        <f t="shared" si="105"/>
        <v>102.83091342091116</v>
      </c>
      <c r="AI24" s="18">
        <v>2603.3999999999996</v>
      </c>
      <c r="AJ24" s="10">
        <f t="shared" si="106"/>
        <v>105.23890371089011</v>
      </c>
      <c r="AK24" s="18">
        <v>2473.8</v>
      </c>
      <c r="AL24" s="10">
        <f t="shared" si="107"/>
        <v>98.00721049086805</v>
      </c>
      <c r="AM24" s="18">
        <v>2524.1</v>
      </c>
      <c r="AN24" s="10">
        <f t="shared" si="108"/>
        <v>100.87522979777795</v>
      </c>
      <c r="AO24" s="18">
        <v>2502.2000000000003</v>
      </c>
      <c r="AP24" s="10">
        <f t="shared" si="109"/>
        <v>100.68810108245142</v>
      </c>
      <c r="AQ24" s="18">
        <v>2485.1</v>
      </c>
      <c r="AR24" s="10">
        <f t="shared" si="110"/>
        <v>98.94883535735617</v>
      </c>
      <c r="AS24" s="18">
        <v>2511.4999999999995</v>
      </c>
      <c r="AT24" s="12">
        <f t="shared" si="71"/>
        <v>98.53270038055629</v>
      </c>
      <c r="AU24" s="9">
        <v>2548.9</v>
      </c>
      <c r="AV24" s="35">
        <v>2316.7</v>
      </c>
      <c r="AW24" s="10">
        <f t="shared" si="111"/>
        <v>104.49706811005862</v>
      </c>
      <c r="AX24" s="18">
        <v>2217</v>
      </c>
      <c r="AY24" s="10">
        <f t="shared" si="112"/>
        <v>106.11209496003447</v>
      </c>
      <c r="AZ24" s="18">
        <v>2089.2999999999997</v>
      </c>
      <c r="BA24" s="10">
        <f t="shared" si="113"/>
        <v>98.08459696727853</v>
      </c>
      <c r="BB24" s="18">
        <v>2130.1</v>
      </c>
      <c r="BC24" s="10">
        <f t="shared" si="114"/>
        <v>102.45791245791246</v>
      </c>
      <c r="BD24" s="18">
        <v>2079</v>
      </c>
      <c r="BE24" s="10">
        <f t="shared" si="115"/>
        <v>102.1471036210878</v>
      </c>
      <c r="BF24" s="18">
        <v>2035.3000000000002</v>
      </c>
      <c r="BG24" s="10">
        <f t="shared" si="8"/>
        <v>100.36490951230338</v>
      </c>
      <c r="BH24" s="9">
        <v>2027.9</v>
      </c>
      <c r="BI24" s="10">
        <f t="shared" si="9"/>
        <v>140.9242529534399</v>
      </c>
      <c r="BJ24" s="9">
        <v>2008</v>
      </c>
      <c r="BK24" s="35">
        <v>1439</v>
      </c>
      <c r="BL24" s="10">
        <f t="shared" si="77"/>
        <v>91.44055410815278</v>
      </c>
      <c r="BM24" s="18">
        <v>1573.6999999999996</v>
      </c>
      <c r="BN24" s="10">
        <f t="shared" si="78"/>
        <v>100.58804729945669</v>
      </c>
      <c r="BO24" s="18">
        <v>1564.4999999999998</v>
      </c>
      <c r="BP24" s="10">
        <f t="shared" si="79"/>
        <v>103.53384951359934</v>
      </c>
      <c r="BQ24" s="18">
        <v>1511.1000000000001</v>
      </c>
      <c r="BR24" s="10">
        <f t="shared" si="80"/>
        <v>103.06936771025168</v>
      </c>
      <c r="BS24" s="18">
        <v>1466.1000000000001</v>
      </c>
      <c r="BT24" s="10">
        <f t="shared" si="81"/>
        <v>98.68075654573602</v>
      </c>
      <c r="BU24" s="18">
        <v>1485.7</v>
      </c>
      <c r="BV24" s="10">
        <f t="shared" si="96"/>
        <v>99.45110114465494</v>
      </c>
      <c r="BW24" s="18">
        <v>1493.8999999999999</v>
      </c>
      <c r="BX24" s="12">
        <f t="shared" si="83"/>
        <v>100.41000134426669</v>
      </c>
      <c r="BY24" s="9">
        <v>1487.8000000000002</v>
      </c>
      <c r="BZ24" s="35">
        <f t="shared" si="10"/>
        <v>723.8117009865123</v>
      </c>
      <c r="CA24" s="10">
        <f t="shared" si="11"/>
        <v>98.89841750154952</v>
      </c>
      <c r="CB24" s="18">
        <f t="shared" si="12"/>
        <v>731.8738957326307</v>
      </c>
      <c r="CC24" s="10">
        <f t="shared" si="13"/>
        <v>103.5579905098292</v>
      </c>
      <c r="CD24" s="18">
        <f t="shared" si="14"/>
        <v>706.7285606156726</v>
      </c>
      <c r="CE24" s="10">
        <f t="shared" si="95"/>
        <v>100.86951166369607</v>
      </c>
      <c r="CF24" s="18">
        <f t="shared" si="16"/>
        <v>700.6364450062379</v>
      </c>
      <c r="CG24" s="10">
        <f t="shared" si="84"/>
        <v>102.9296256424279</v>
      </c>
      <c r="CH24" s="18">
        <f t="shared" si="17"/>
        <v>680.6946402780208</v>
      </c>
      <c r="CI24" s="10">
        <f t="shared" si="85"/>
        <v>100.70022477549053</v>
      </c>
      <c r="CJ24" s="18">
        <f t="shared" si="18"/>
        <v>675.9613911444768</v>
      </c>
      <c r="CK24" s="10">
        <f t="shared" si="86"/>
        <v>99.54288384497383</v>
      </c>
      <c r="CL24" s="18">
        <f t="shared" si="19"/>
        <v>679.0655092906551</v>
      </c>
      <c r="CM24" s="12">
        <f t="shared" si="20"/>
        <v>99.8017870444611</v>
      </c>
      <c r="CN24" s="9">
        <f t="shared" si="21"/>
        <v>680.4141783434553</v>
      </c>
      <c r="CO24" s="35">
        <f t="shared" si="22"/>
        <v>470.7651186100902</v>
      </c>
      <c r="CP24" s="10">
        <f t="shared" si="23"/>
        <v>103.20529772665374</v>
      </c>
      <c r="CQ24" s="18">
        <f t="shared" si="24"/>
        <v>456.14433462218545</v>
      </c>
      <c r="CR24" s="10">
        <f t="shared" si="25"/>
        <v>105.36191037498038</v>
      </c>
      <c r="CS24" s="18">
        <f t="shared" si="26"/>
        <v>432.93096432930963</v>
      </c>
      <c r="CT24" s="10">
        <f t="shared" si="27"/>
        <v>98.78350522742937</v>
      </c>
      <c r="CU24" s="18">
        <f t="shared" si="28"/>
        <v>438.26240355874415</v>
      </c>
      <c r="CV24" s="10">
        <f t="shared" si="29"/>
        <v>102.10907981051454</v>
      </c>
      <c r="CW24" s="18">
        <f t="shared" si="30"/>
        <v>429.21002164747216</v>
      </c>
      <c r="CX24" s="10">
        <f t="shared" si="31"/>
        <v>101.45702105201987</v>
      </c>
      <c r="CY24" s="18">
        <f t="shared" si="32"/>
        <v>423.0461501795959</v>
      </c>
      <c r="CZ24" s="10">
        <f t="shared" si="116"/>
        <v>99.35478448016438</v>
      </c>
      <c r="DA24" s="18">
        <f t="shared" si="34"/>
        <v>425.7934355079343</v>
      </c>
      <c r="DB24" s="12">
        <f t="shared" si="35"/>
        <v>99.10584851395805</v>
      </c>
      <c r="DC24" s="9">
        <f t="shared" si="36"/>
        <v>429.6350234547113</v>
      </c>
      <c r="DD24" s="35">
        <f t="shared" si="87"/>
        <v>407.38917122408424</v>
      </c>
      <c r="DE24" s="10">
        <f t="shared" si="37"/>
        <v>104.87751851154819</v>
      </c>
      <c r="DF24" s="18">
        <f t="shared" si="88"/>
        <v>388.44280166604636</v>
      </c>
      <c r="DG24" s="10">
        <f t="shared" si="38"/>
        <v>106.2361222385447</v>
      </c>
      <c r="DH24" s="18">
        <f t="shared" si="89"/>
        <v>365.64098301124847</v>
      </c>
      <c r="DI24" s="10">
        <f t="shared" si="39"/>
        <v>98.86150466602923</v>
      </c>
      <c r="DJ24" s="18">
        <f t="shared" si="90"/>
        <v>369.8517276734206</v>
      </c>
      <c r="DK24" s="10">
        <f t="shared" si="40"/>
        <v>103.71112096950235</v>
      </c>
      <c r="DL24" s="18">
        <f t="shared" si="91"/>
        <v>356.6172308388996</v>
      </c>
      <c r="DM24" s="10">
        <f t="shared" si="41"/>
        <v>102.9271654850365</v>
      </c>
      <c r="DN24" s="18">
        <f t="shared" si="92"/>
        <v>346.4753247195411</v>
      </c>
      <c r="DO24" s="10">
        <f t="shared" si="42"/>
        <v>100.77666824427935</v>
      </c>
      <c r="DP24" s="18">
        <f t="shared" si="93"/>
        <v>343.80509968805103</v>
      </c>
      <c r="DQ24" s="12">
        <f t="shared" si="117"/>
        <v>101.57848371366022</v>
      </c>
      <c r="DR24" s="9">
        <f t="shared" si="94"/>
        <v>338.4625238718899</v>
      </c>
      <c r="DS24" s="35">
        <f t="shared" si="44"/>
        <v>253.04658237642215</v>
      </c>
      <c r="DT24" s="10">
        <f t="shared" si="45"/>
        <v>91.77346866883916</v>
      </c>
      <c r="DU24" s="18">
        <f t="shared" si="46"/>
        <v>275.7295611104452</v>
      </c>
      <c r="DV24" s="10">
        <f t="shared" si="47"/>
        <v>100.70561789083844</v>
      </c>
      <c r="DW24" s="18">
        <f t="shared" si="48"/>
        <v>273.79759628636305</v>
      </c>
      <c r="DX24" s="10">
        <f t="shared" si="49"/>
        <v>104.35391960875657</v>
      </c>
      <c r="DY24" s="18">
        <f t="shared" si="50"/>
        <v>262.37404144749354</v>
      </c>
      <c r="DZ24" s="10">
        <f t="shared" si="51"/>
        <v>104.3300552042677</v>
      </c>
      <c r="EA24" s="18">
        <f t="shared" si="52"/>
        <v>251.4846186305487</v>
      </c>
      <c r="EB24" s="10">
        <f t="shared" si="53"/>
        <v>99.43434712401105</v>
      </c>
      <c r="EC24" s="18">
        <f t="shared" si="54"/>
        <v>252.91524096488095</v>
      </c>
      <c r="ED24" s="10">
        <f t="shared" si="97"/>
        <v>99.85911087136047</v>
      </c>
      <c r="EE24" s="18">
        <f t="shared" si="56"/>
        <v>253.27207378272067</v>
      </c>
      <c r="EF24" s="12">
        <f t="shared" si="57"/>
        <v>100.99406942139295</v>
      </c>
      <c r="EG24" s="9">
        <f t="shared" si="58"/>
        <v>250.779154888744</v>
      </c>
      <c r="EH24" s="69" t="s">
        <v>41</v>
      </c>
      <c r="EI24" s="39">
        <v>21</v>
      </c>
    </row>
    <row r="25" spans="1:139" s="47" customFormat="1" ht="19.5" customHeight="1">
      <c r="A25" s="40">
        <v>22</v>
      </c>
      <c r="B25" s="41" t="s">
        <v>17</v>
      </c>
      <c r="C25" s="42">
        <v>7364</v>
      </c>
      <c r="D25" s="43">
        <f t="shared" si="0"/>
        <v>97.89949481520873</v>
      </c>
      <c r="E25" s="42">
        <v>7522</v>
      </c>
      <c r="F25" s="43">
        <f t="shared" si="1"/>
        <v>97.878985035784</v>
      </c>
      <c r="G25" s="42">
        <v>7685</v>
      </c>
      <c r="H25" s="43">
        <f t="shared" si="2"/>
        <v>98.52564102564102</v>
      </c>
      <c r="I25" s="42">
        <v>7800</v>
      </c>
      <c r="J25" s="43">
        <f t="shared" si="3"/>
        <v>98.62182323934758</v>
      </c>
      <c r="K25" s="42">
        <v>7909</v>
      </c>
      <c r="L25" s="43">
        <f t="shared" si="4"/>
        <v>98.8501437320335</v>
      </c>
      <c r="M25" s="42">
        <v>8001</v>
      </c>
      <c r="N25" s="43">
        <f t="shared" si="5"/>
        <v>98.44961240310077</v>
      </c>
      <c r="O25" s="42">
        <v>8127</v>
      </c>
      <c r="P25" s="43">
        <f t="shared" si="6"/>
        <v>98.96492937165124</v>
      </c>
      <c r="Q25" s="42">
        <v>8212</v>
      </c>
      <c r="R25" s="45">
        <v>1987.6999999999998</v>
      </c>
      <c r="S25" s="43">
        <f t="shared" si="98"/>
        <v>93.75058956702198</v>
      </c>
      <c r="T25" s="44">
        <v>2120.2</v>
      </c>
      <c r="U25" s="43">
        <f t="shared" si="99"/>
        <v>99.59133824980034</v>
      </c>
      <c r="V25" s="44">
        <v>2128.9</v>
      </c>
      <c r="W25" s="43">
        <f t="shared" si="100"/>
        <v>99.20316868592731</v>
      </c>
      <c r="X25" s="44">
        <v>2146</v>
      </c>
      <c r="Y25" s="43">
        <f t="shared" si="101"/>
        <v>101.06433079024207</v>
      </c>
      <c r="Z25" s="44">
        <v>2123.4</v>
      </c>
      <c r="AA25" s="43">
        <f t="shared" si="102"/>
        <v>96.50940823561493</v>
      </c>
      <c r="AB25" s="44">
        <v>2200.2000000000003</v>
      </c>
      <c r="AC25" s="43">
        <f t="shared" si="103"/>
        <v>98.21006115252422</v>
      </c>
      <c r="AD25" s="44">
        <v>2240.3</v>
      </c>
      <c r="AE25" s="46">
        <f t="shared" si="104"/>
        <v>100.00446388715294</v>
      </c>
      <c r="AF25" s="42">
        <v>2240.2000000000003</v>
      </c>
      <c r="AG25" s="45">
        <v>1530</v>
      </c>
      <c r="AH25" s="43">
        <f t="shared" si="105"/>
        <v>98.27220759200975</v>
      </c>
      <c r="AI25" s="44">
        <v>1556.9000000000003</v>
      </c>
      <c r="AJ25" s="43">
        <f t="shared" si="106"/>
        <v>100.04498136486315</v>
      </c>
      <c r="AK25" s="44">
        <v>1556.2</v>
      </c>
      <c r="AL25" s="43">
        <f t="shared" si="107"/>
        <v>98.87540504479318</v>
      </c>
      <c r="AM25" s="44">
        <v>1573.9</v>
      </c>
      <c r="AN25" s="43">
        <f t="shared" si="108"/>
        <v>101.64686127615603</v>
      </c>
      <c r="AO25" s="44">
        <v>1548.4</v>
      </c>
      <c r="AP25" s="43">
        <f t="shared" si="109"/>
        <v>94.8019347333619</v>
      </c>
      <c r="AQ25" s="44">
        <v>1633.3</v>
      </c>
      <c r="AR25" s="43">
        <f t="shared" si="110"/>
        <v>99.61575994144914</v>
      </c>
      <c r="AS25" s="44">
        <v>1639.6</v>
      </c>
      <c r="AT25" s="46">
        <f t="shared" si="71"/>
        <v>99.36969696969697</v>
      </c>
      <c r="AU25" s="42">
        <v>1650</v>
      </c>
      <c r="AV25" s="45">
        <v>1345.1</v>
      </c>
      <c r="AW25" s="43">
        <f t="shared" si="111"/>
        <v>97.79700450777956</v>
      </c>
      <c r="AX25" s="44">
        <v>1375.3999999999999</v>
      </c>
      <c r="AY25" s="43">
        <f t="shared" si="112"/>
        <v>101.0877554020285</v>
      </c>
      <c r="AZ25" s="44">
        <v>1360.6000000000001</v>
      </c>
      <c r="BA25" s="43">
        <f t="shared" si="113"/>
        <v>98.9239493965392</v>
      </c>
      <c r="BB25" s="44">
        <v>1375.3999999999999</v>
      </c>
      <c r="BC25" s="43">
        <f t="shared" si="114"/>
        <v>101.69316081330871</v>
      </c>
      <c r="BD25" s="44">
        <v>1352.4999999999998</v>
      </c>
      <c r="BE25" s="43">
        <f t="shared" si="115"/>
        <v>95.12589675059782</v>
      </c>
      <c r="BF25" s="44">
        <v>1421.8</v>
      </c>
      <c r="BG25" s="43">
        <f t="shared" si="8"/>
        <v>98.99046160272924</v>
      </c>
      <c r="BH25" s="42">
        <v>1436.3</v>
      </c>
      <c r="BI25" s="43">
        <f t="shared" si="9"/>
        <v>313.8081712912388</v>
      </c>
      <c r="BJ25" s="42">
        <v>1412.3</v>
      </c>
      <c r="BK25" s="45">
        <v>457.7</v>
      </c>
      <c r="BL25" s="43">
        <f t="shared" si="77"/>
        <v>81.2533285993254</v>
      </c>
      <c r="BM25" s="44">
        <v>563.3000000000001</v>
      </c>
      <c r="BN25" s="43">
        <f t="shared" si="78"/>
        <v>98.35865199930156</v>
      </c>
      <c r="BO25" s="44">
        <v>572.7</v>
      </c>
      <c r="BP25" s="43">
        <f t="shared" si="79"/>
        <v>100.1048767697955</v>
      </c>
      <c r="BQ25" s="44">
        <v>572.1</v>
      </c>
      <c r="BR25" s="43">
        <f t="shared" si="80"/>
        <v>99.49565217391304</v>
      </c>
      <c r="BS25" s="44">
        <v>575</v>
      </c>
      <c r="BT25" s="43">
        <f t="shared" si="81"/>
        <v>101.42882342564826</v>
      </c>
      <c r="BU25" s="44">
        <v>566.9</v>
      </c>
      <c r="BV25" s="43">
        <f t="shared" si="96"/>
        <v>94.37323123023138</v>
      </c>
      <c r="BW25" s="44">
        <v>600.7</v>
      </c>
      <c r="BX25" s="46">
        <f t="shared" si="83"/>
        <v>101.77905794645883</v>
      </c>
      <c r="BY25" s="42">
        <v>590.2</v>
      </c>
      <c r="BZ25" s="45">
        <f t="shared" si="10"/>
        <v>739.5102423489318</v>
      </c>
      <c r="CA25" s="43">
        <f t="shared" si="11"/>
        <v>96.02443881328232</v>
      </c>
      <c r="CB25" s="44">
        <f t="shared" si="12"/>
        <v>770.1271171049437</v>
      </c>
      <c r="CC25" s="43">
        <f t="shared" si="13"/>
        <v>101.47145552432218</v>
      </c>
      <c r="CD25" s="44">
        <f t="shared" si="14"/>
        <v>758.9593675635689</v>
      </c>
      <c r="CE25" s="43">
        <f t="shared" si="95"/>
        <v>100.6876663305443</v>
      </c>
      <c r="CF25" s="44">
        <f t="shared" si="16"/>
        <v>753.775904460836</v>
      </c>
      <c r="CG25" s="43">
        <f t="shared" si="84"/>
        <v>102.47664002820828</v>
      </c>
      <c r="CH25" s="44">
        <f t="shared" si="17"/>
        <v>735.5587617366724</v>
      </c>
      <c r="CI25" s="43">
        <f t="shared" si="85"/>
        <v>97.89952135586638</v>
      </c>
      <c r="CJ25" s="44">
        <f t="shared" si="18"/>
        <v>751.3405086659251</v>
      </c>
      <c r="CK25" s="43">
        <f t="shared" si="86"/>
        <v>99.48411706395173</v>
      </c>
      <c r="CL25" s="44">
        <f t="shared" si="19"/>
        <v>755.2366456476045</v>
      </c>
      <c r="CM25" s="46">
        <f t="shared" si="20"/>
        <v>101.0504069695213</v>
      </c>
      <c r="CN25" s="42">
        <f t="shared" si="21"/>
        <v>747.3860504840895</v>
      </c>
      <c r="CO25" s="45">
        <f t="shared" si="22"/>
        <v>569.2260757628746</v>
      </c>
      <c r="CP25" s="43">
        <f t="shared" si="23"/>
        <v>100.65572524446871</v>
      </c>
      <c r="CQ25" s="44">
        <f t="shared" si="24"/>
        <v>565.517832572723</v>
      </c>
      <c r="CR25" s="43">
        <f t="shared" si="25"/>
        <v>101.93366265983178</v>
      </c>
      <c r="CS25" s="44">
        <f t="shared" si="26"/>
        <v>554.7900642596769</v>
      </c>
      <c r="CT25" s="43">
        <f t="shared" si="27"/>
        <v>100.35499796348562</v>
      </c>
      <c r="CU25" s="44">
        <f t="shared" si="28"/>
        <v>552.8275377590446</v>
      </c>
      <c r="CV25" s="43">
        <f t="shared" si="29"/>
        <v>103.06731100424591</v>
      </c>
      <c r="CW25" s="44">
        <f t="shared" si="30"/>
        <v>536.3752409687594</v>
      </c>
      <c r="CX25" s="43">
        <f t="shared" si="31"/>
        <v>96.16745355383101</v>
      </c>
      <c r="CY25" s="44">
        <f t="shared" si="32"/>
        <v>557.7513193364491</v>
      </c>
      <c r="CZ25" s="43">
        <f t="shared" si="116"/>
        <v>100.90805165102907</v>
      </c>
      <c r="DA25" s="44">
        <f t="shared" si="34"/>
        <v>552.7322252393931</v>
      </c>
      <c r="DB25" s="46">
        <f t="shared" si="35"/>
        <v>100.40900104776073</v>
      </c>
      <c r="DC25" s="42">
        <f t="shared" si="36"/>
        <v>550.4807531911202</v>
      </c>
      <c r="DD25" s="45">
        <f t="shared" si="87"/>
        <v>500.43529052852455</v>
      </c>
      <c r="DE25" s="43">
        <f t="shared" si="37"/>
        <v>100.16899647085472</v>
      </c>
      <c r="DF25" s="44">
        <f t="shared" si="88"/>
        <v>499.59099937087996</v>
      </c>
      <c r="DG25" s="43">
        <f t="shared" si="38"/>
        <v>102.99612252023391</v>
      </c>
      <c r="DH25" s="44">
        <f t="shared" si="89"/>
        <v>485.0580654361369</v>
      </c>
      <c r="DI25" s="43">
        <f t="shared" si="39"/>
        <v>100.40426874339697</v>
      </c>
      <c r="DJ25" s="44">
        <f t="shared" si="90"/>
        <v>483.1050228310502</v>
      </c>
      <c r="DK25" s="43">
        <f t="shared" si="40"/>
        <v>103.11425754775108</v>
      </c>
      <c r="DL25" s="44">
        <f t="shared" si="91"/>
        <v>468.514281458439</v>
      </c>
      <c r="DM25" s="43">
        <f t="shared" si="41"/>
        <v>96.49608189177967</v>
      </c>
      <c r="DN25" s="44">
        <f t="shared" si="92"/>
        <v>485.5267408513826</v>
      </c>
      <c r="DO25" s="43">
        <f t="shared" si="42"/>
        <v>100.27464146474993</v>
      </c>
      <c r="DP25" s="44">
        <f t="shared" si="93"/>
        <v>484.19693529601136</v>
      </c>
      <c r="DQ25" s="46">
        <f t="shared" si="117"/>
        <v>102.76302555530403</v>
      </c>
      <c r="DR25" s="42">
        <f t="shared" si="94"/>
        <v>471.1781622617085</v>
      </c>
      <c r="DS25" s="45">
        <f t="shared" si="44"/>
        <v>170.28416658605732</v>
      </c>
      <c r="DT25" s="43">
        <f t="shared" si="45"/>
        <v>83.22406628582961</v>
      </c>
      <c r="DU25" s="44">
        <f t="shared" si="46"/>
        <v>204.609284532221</v>
      </c>
      <c r="DV25" s="43">
        <f t="shared" si="47"/>
        <v>100.21549822681915</v>
      </c>
      <c r="DW25" s="44">
        <f t="shared" si="48"/>
        <v>204.16930330389212</v>
      </c>
      <c r="DX25" s="43">
        <f t="shared" si="49"/>
        <v>101.60286776895313</v>
      </c>
      <c r="DY25" s="44">
        <f t="shared" si="50"/>
        <v>200.94836670179137</v>
      </c>
      <c r="DZ25" s="43">
        <f t="shared" si="51"/>
        <v>100.88604013377929</v>
      </c>
      <c r="EA25" s="44">
        <f t="shared" si="52"/>
        <v>199.18352076791308</v>
      </c>
      <c r="EB25" s="43">
        <f t="shared" si="53"/>
        <v>102.88979537432537</v>
      </c>
      <c r="EC25" s="44">
        <f t="shared" si="54"/>
        <v>193.5891893294759</v>
      </c>
      <c r="ED25" s="43">
        <f t="shared" si="97"/>
        <v>95.59751285391</v>
      </c>
      <c r="EE25" s="44">
        <f t="shared" si="56"/>
        <v>202.50442040821144</v>
      </c>
      <c r="EF25" s="46">
        <f t="shared" si="57"/>
        <v>102.84356144411467</v>
      </c>
      <c r="EG25" s="42">
        <f t="shared" si="58"/>
        <v>196.9052972929692</v>
      </c>
      <c r="EH25" s="68" t="s">
        <v>17</v>
      </c>
      <c r="EI25" s="48">
        <v>22</v>
      </c>
    </row>
    <row r="26" spans="1:139" s="22" customFormat="1" ht="19.5" customHeight="1">
      <c r="A26" s="11">
        <v>23</v>
      </c>
      <c r="B26" s="20" t="s">
        <v>18</v>
      </c>
      <c r="C26" s="9">
        <v>5260</v>
      </c>
      <c r="D26" s="10">
        <f t="shared" si="0"/>
        <v>97.20938828312697</v>
      </c>
      <c r="E26" s="9">
        <v>5411</v>
      </c>
      <c r="F26" s="10">
        <f t="shared" si="1"/>
        <v>97.42527907814188</v>
      </c>
      <c r="G26" s="9">
        <v>5554</v>
      </c>
      <c r="H26" s="10">
        <f t="shared" si="2"/>
        <v>97.6785086176574</v>
      </c>
      <c r="I26" s="9">
        <v>5686</v>
      </c>
      <c r="J26" s="10">
        <f t="shared" si="3"/>
        <v>97.16336295283664</v>
      </c>
      <c r="K26" s="9">
        <v>5852</v>
      </c>
      <c r="L26" s="10">
        <f t="shared" si="4"/>
        <v>98.7846049966239</v>
      </c>
      <c r="M26" s="9">
        <v>5924</v>
      </c>
      <c r="N26" s="10">
        <f t="shared" si="5"/>
        <v>97.78804886101024</v>
      </c>
      <c r="O26" s="9">
        <v>6058</v>
      </c>
      <c r="P26" s="10">
        <f t="shared" si="6"/>
        <v>98.232527971461</v>
      </c>
      <c r="Q26" s="9">
        <v>6167</v>
      </c>
      <c r="R26" s="35">
        <v>1155.7000000000003</v>
      </c>
      <c r="S26" s="10">
        <f t="shared" si="98"/>
        <v>99.64649077427146</v>
      </c>
      <c r="T26" s="18">
        <v>1159.8</v>
      </c>
      <c r="U26" s="10">
        <f t="shared" si="99"/>
        <v>100.15544041450775</v>
      </c>
      <c r="V26" s="18">
        <v>1158.0000000000002</v>
      </c>
      <c r="W26" s="10">
        <f t="shared" si="100"/>
        <v>97.36819978138404</v>
      </c>
      <c r="X26" s="18">
        <v>1189.3</v>
      </c>
      <c r="Y26" s="10">
        <f t="shared" si="101"/>
        <v>102.27898176814584</v>
      </c>
      <c r="Z26" s="18">
        <v>1162.8000000000002</v>
      </c>
      <c r="AA26" s="10">
        <f t="shared" si="102"/>
        <v>94.3448275862069</v>
      </c>
      <c r="AB26" s="18">
        <v>1232.5</v>
      </c>
      <c r="AC26" s="10">
        <f t="shared" si="103"/>
        <v>99.76525821596245</v>
      </c>
      <c r="AD26" s="18">
        <v>1235.3999999999999</v>
      </c>
      <c r="AE26" s="12">
        <f t="shared" si="104"/>
        <v>99.72554084597998</v>
      </c>
      <c r="AF26" s="9">
        <v>1238.8</v>
      </c>
      <c r="AG26" s="35">
        <v>1155.7000000000003</v>
      </c>
      <c r="AH26" s="10">
        <f t="shared" si="105"/>
        <v>99.64649077427146</v>
      </c>
      <c r="AI26" s="18">
        <v>1159.8</v>
      </c>
      <c r="AJ26" s="10">
        <f t="shared" si="106"/>
        <v>100.15544041450775</v>
      </c>
      <c r="AK26" s="18">
        <v>1158.0000000000002</v>
      </c>
      <c r="AL26" s="10">
        <f t="shared" si="107"/>
        <v>97.36819978138404</v>
      </c>
      <c r="AM26" s="18">
        <v>1189.3</v>
      </c>
      <c r="AN26" s="10">
        <f t="shared" si="108"/>
        <v>102.27898176814584</v>
      </c>
      <c r="AO26" s="18">
        <v>1162.8000000000002</v>
      </c>
      <c r="AP26" s="10">
        <f t="shared" si="109"/>
        <v>94.3448275862069</v>
      </c>
      <c r="AQ26" s="18">
        <v>1232.5</v>
      </c>
      <c r="AR26" s="10">
        <f t="shared" si="110"/>
        <v>99.76525821596245</v>
      </c>
      <c r="AS26" s="18">
        <v>1235.3999999999999</v>
      </c>
      <c r="AT26" s="12">
        <f t="shared" si="71"/>
        <v>99.72554084597998</v>
      </c>
      <c r="AU26" s="9">
        <v>1238.8</v>
      </c>
      <c r="AV26" s="35">
        <v>1089.7999999999997</v>
      </c>
      <c r="AW26" s="10">
        <f t="shared" si="111"/>
        <v>98.55308374027851</v>
      </c>
      <c r="AX26" s="18">
        <v>1105.8</v>
      </c>
      <c r="AY26" s="10">
        <f t="shared" si="112"/>
        <v>100.57298772169167</v>
      </c>
      <c r="AZ26" s="18">
        <v>1099.5</v>
      </c>
      <c r="BA26" s="10">
        <f t="shared" si="113"/>
        <v>97.551237689646</v>
      </c>
      <c r="BB26" s="18">
        <v>1127.1</v>
      </c>
      <c r="BC26" s="10">
        <f t="shared" si="114"/>
        <v>102.35197965855431</v>
      </c>
      <c r="BD26" s="18">
        <v>1101.1999999999998</v>
      </c>
      <c r="BE26" s="10">
        <f t="shared" si="115"/>
        <v>93.99112325025604</v>
      </c>
      <c r="BF26" s="18">
        <v>1171.6000000000001</v>
      </c>
      <c r="BG26" s="10">
        <f t="shared" si="8"/>
        <v>100.42859591976686</v>
      </c>
      <c r="BH26" s="9">
        <v>1166.6</v>
      </c>
      <c r="BI26" s="10" t="e">
        <f t="shared" si="9"/>
        <v>#DIV/0!</v>
      </c>
      <c r="BJ26" s="9">
        <v>1164</v>
      </c>
      <c r="BK26" s="35">
        <v>0</v>
      </c>
      <c r="BL26" s="50" t="s">
        <v>44</v>
      </c>
      <c r="BM26" s="18">
        <v>0</v>
      </c>
      <c r="BN26" s="50" t="s">
        <v>44</v>
      </c>
      <c r="BO26" s="18">
        <v>0</v>
      </c>
      <c r="BP26" s="50" t="s">
        <v>44</v>
      </c>
      <c r="BQ26" s="18">
        <v>0</v>
      </c>
      <c r="BR26" s="50" t="s">
        <v>44</v>
      </c>
      <c r="BS26" s="18">
        <v>0</v>
      </c>
      <c r="BT26" s="50" t="s">
        <v>44</v>
      </c>
      <c r="BU26" s="18">
        <v>0</v>
      </c>
      <c r="BV26" s="50" t="s">
        <v>44</v>
      </c>
      <c r="BW26" s="18">
        <v>0</v>
      </c>
      <c r="BX26" s="49" t="s">
        <v>44</v>
      </c>
      <c r="BY26" s="9">
        <v>0</v>
      </c>
      <c r="BZ26" s="35">
        <f t="shared" si="10"/>
        <v>601.9584353351738</v>
      </c>
      <c r="CA26" s="10">
        <f t="shared" si="11"/>
        <v>102.78790621288991</v>
      </c>
      <c r="CB26" s="18">
        <f t="shared" si="12"/>
        <v>585.6315762366278</v>
      </c>
      <c r="CC26" s="10">
        <f t="shared" si="13"/>
        <v>102.52143244064368</v>
      </c>
      <c r="CD26" s="18">
        <f t="shared" si="14"/>
        <v>571.2284371130768</v>
      </c>
      <c r="CE26" s="10">
        <f t="shared" si="95"/>
        <v>99.68231616077597</v>
      </c>
      <c r="CF26" s="18">
        <f t="shared" si="16"/>
        <v>573.0489209257055</v>
      </c>
      <c r="CG26" s="10">
        <f t="shared" si="84"/>
        <v>105.26496681448985</v>
      </c>
      <c r="CH26" s="18">
        <f t="shared" si="17"/>
        <v>544.3871197295856</v>
      </c>
      <c r="CI26" s="10">
        <f t="shared" si="85"/>
        <v>95.7672570226184</v>
      </c>
      <c r="CJ26" s="18">
        <f t="shared" si="18"/>
        <v>568.4480652933515</v>
      </c>
      <c r="CK26" s="10">
        <f t="shared" si="86"/>
        <v>101.74318508456372</v>
      </c>
      <c r="CL26" s="18">
        <f t="shared" si="19"/>
        <v>558.7087379079853</v>
      </c>
      <c r="CM26" s="12">
        <f t="shared" si="20"/>
        <v>101.51987626232395</v>
      </c>
      <c r="CN26" s="9">
        <f t="shared" si="21"/>
        <v>550.3441872449694</v>
      </c>
      <c r="CO26" s="35">
        <f t="shared" si="22"/>
        <v>601.9584353351738</v>
      </c>
      <c r="CP26" s="10">
        <f t="shared" si="23"/>
        <v>102.78790621288991</v>
      </c>
      <c r="CQ26" s="18">
        <f t="shared" si="24"/>
        <v>585.6315762366278</v>
      </c>
      <c r="CR26" s="10">
        <f t="shared" si="25"/>
        <v>102.52143244064368</v>
      </c>
      <c r="CS26" s="18">
        <f t="shared" si="26"/>
        <v>571.2284371130768</v>
      </c>
      <c r="CT26" s="10">
        <f t="shared" si="27"/>
        <v>99.68231616077597</v>
      </c>
      <c r="CU26" s="18">
        <f t="shared" si="28"/>
        <v>573.0489209257055</v>
      </c>
      <c r="CV26" s="10">
        <f t="shared" si="29"/>
        <v>105.26496681448985</v>
      </c>
      <c r="CW26" s="18">
        <f t="shared" si="30"/>
        <v>544.3871197295856</v>
      </c>
      <c r="CX26" s="10">
        <f t="shared" si="31"/>
        <v>95.7672570226184</v>
      </c>
      <c r="CY26" s="18">
        <f t="shared" si="32"/>
        <v>568.4480652933515</v>
      </c>
      <c r="CZ26" s="10">
        <f t="shared" si="116"/>
        <v>101.74318508456372</v>
      </c>
      <c r="DA26" s="18">
        <f t="shared" si="34"/>
        <v>558.7087379079853</v>
      </c>
      <c r="DB26" s="12">
        <f t="shared" si="35"/>
        <v>101.51987626232395</v>
      </c>
      <c r="DC26" s="9">
        <f t="shared" si="36"/>
        <v>550.3441872449694</v>
      </c>
      <c r="DD26" s="35">
        <f t="shared" si="87"/>
        <v>567.6337309234855</v>
      </c>
      <c r="DE26" s="10">
        <f t="shared" si="37"/>
        <v>101.66002886578718</v>
      </c>
      <c r="DF26" s="18">
        <f t="shared" si="88"/>
        <v>558.3647154703079</v>
      </c>
      <c r="DG26" s="10">
        <f t="shared" si="38"/>
        <v>102.94884355148365</v>
      </c>
      <c r="DH26" s="18">
        <f t="shared" si="89"/>
        <v>542.3710419739446</v>
      </c>
      <c r="DI26" s="10">
        <f t="shared" si="39"/>
        <v>99.86970426779386</v>
      </c>
      <c r="DJ26" s="18">
        <f t="shared" si="90"/>
        <v>543.0786502777792</v>
      </c>
      <c r="DK26" s="10">
        <f t="shared" si="40"/>
        <v>105.34009584274708</v>
      </c>
      <c r="DL26" s="18">
        <f t="shared" si="91"/>
        <v>515.5478983885616</v>
      </c>
      <c r="DM26" s="10">
        <f t="shared" si="41"/>
        <v>95.40821991462147</v>
      </c>
      <c r="DN26" s="18">
        <f t="shared" si="92"/>
        <v>540.3600432435624</v>
      </c>
      <c r="DO26" s="10">
        <f t="shared" si="42"/>
        <v>102.41967399441693</v>
      </c>
      <c r="DP26" s="18">
        <f t="shared" si="93"/>
        <v>527.5939887028135</v>
      </c>
      <c r="DQ26" s="12">
        <f t="shared" si="117"/>
        <v>102.02666038148982</v>
      </c>
      <c r="DR26" s="9">
        <f t="shared" si="94"/>
        <v>517.1138472337298</v>
      </c>
      <c r="DS26" s="35">
        <f t="shared" si="44"/>
        <v>0</v>
      </c>
      <c r="DT26" s="50" t="s">
        <v>44</v>
      </c>
      <c r="DU26" s="18">
        <f t="shared" si="46"/>
        <v>0</v>
      </c>
      <c r="DV26" s="50" t="s">
        <v>44</v>
      </c>
      <c r="DW26" s="18">
        <f t="shared" si="48"/>
        <v>0</v>
      </c>
      <c r="DX26" s="50" t="s">
        <v>44</v>
      </c>
      <c r="DY26" s="18">
        <f t="shared" si="50"/>
        <v>0</v>
      </c>
      <c r="DZ26" s="50" t="s">
        <v>44</v>
      </c>
      <c r="EA26" s="18">
        <f t="shared" si="52"/>
        <v>0</v>
      </c>
      <c r="EB26" s="50" t="s">
        <v>44</v>
      </c>
      <c r="EC26" s="18">
        <f t="shared" si="54"/>
        <v>0</v>
      </c>
      <c r="ED26" s="50" t="s">
        <v>44</v>
      </c>
      <c r="EE26" s="18">
        <f t="shared" si="56"/>
        <v>0</v>
      </c>
      <c r="EF26" s="49" t="s">
        <v>44</v>
      </c>
      <c r="EG26" s="9">
        <f t="shared" si="58"/>
        <v>0</v>
      </c>
      <c r="EH26" s="69" t="s">
        <v>18</v>
      </c>
      <c r="EI26" s="39">
        <v>23</v>
      </c>
    </row>
    <row r="27" spans="1:139" s="47" customFormat="1" ht="19.5" customHeight="1">
      <c r="A27" s="40">
        <v>24</v>
      </c>
      <c r="B27" s="41" t="s">
        <v>19</v>
      </c>
      <c r="C27" s="42">
        <v>11458</v>
      </c>
      <c r="D27" s="43">
        <f t="shared" si="0"/>
        <v>97.84799316823228</v>
      </c>
      <c r="E27" s="42">
        <v>11710</v>
      </c>
      <c r="F27" s="43">
        <f t="shared" si="1"/>
        <v>97.90969899665552</v>
      </c>
      <c r="G27" s="42">
        <v>11960</v>
      </c>
      <c r="H27" s="43">
        <f t="shared" si="2"/>
        <v>98.76135425268373</v>
      </c>
      <c r="I27" s="42">
        <v>12110</v>
      </c>
      <c r="J27" s="43">
        <f t="shared" si="3"/>
        <v>98.44728070888546</v>
      </c>
      <c r="K27" s="42">
        <v>12301</v>
      </c>
      <c r="L27" s="43">
        <f t="shared" si="4"/>
        <v>99.03389421141615</v>
      </c>
      <c r="M27" s="42">
        <v>12421</v>
      </c>
      <c r="N27" s="43">
        <f t="shared" si="5"/>
        <v>98.58718945948091</v>
      </c>
      <c r="O27" s="42">
        <v>12599</v>
      </c>
      <c r="P27" s="43">
        <f t="shared" si="6"/>
        <v>98.3682073703935</v>
      </c>
      <c r="Q27" s="42">
        <v>12808</v>
      </c>
      <c r="R27" s="45">
        <v>3872.1999999999994</v>
      </c>
      <c r="S27" s="43">
        <f t="shared" si="98"/>
        <v>96.06529721147164</v>
      </c>
      <c r="T27" s="44">
        <v>4030.8000000000006</v>
      </c>
      <c r="U27" s="43">
        <f t="shared" si="99"/>
        <v>96.96415684387782</v>
      </c>
      <c r="V27" s="44">
        <v>4157</v>
      </c>
      <c r="W27" s="43">
        <f t="shared" si="100"/>
        <v>97.48376052341533</v>
      </c>
      <c r="X27" s="44">
        <v>4264.3</v>
      </c>
      <c r="Y27" s="43">
        <f t="shared" si="101"/>
        <v>98.61705325963784</v>
      </c>
      <c r="Z27" s="44">
        <v>4324.1</v>
      </c>
      <c r="AA27" s="43">
        <f t="shared" si="102"/>
        <v>102.7883426832747</v>
      </c>
      <c r="AB27" s="44">
        <v>4206.8</v>
      </c>
      <c r="AC27" s="43">
        <f t="shared" si="103"/>
        <v>97.8257330883892</v>
      </c>
      <c r="AD27" s="44">
        <v>4300.299999999999</v>
      </c>
      <c r="AE27" s="46">
        <f t="shared" si="104"/>
        <v>107.40278228726989</v>
      </c>
      <c r="AF27" s="42">
        <v>4003.9000000000005</v>
      </c>
      <c r="AG27" s="45">
        <v>2845.3</v>
      </c>
      <c r="AH27" s="43">
        <f t="shared" si="105"/>
        <v>95.85298477294165</v>
      </c>
      <c r="AI27" s="44">
        <v>2968.4</v>
      </c>
      <c r="AJ27" s="43">
        <f t="shared" si="106"/>
        <v>97.84751293799651</v>
      </c>
      <c r="AK27" s="44">
        <v>3033.7</v>
      </c>
      <c r="AL27" s="43">
        <f t="shared" si="107"/>
        <v>95.60983296564766</v>
      </c>
      <c r="AM27" s="44">
        <v>3173</v>
      </c>
      <c r="AN27" s="43">
        <f t="shared" si="108"/>
        <v>103.39883338221395</v>
      </c>
      <c r="AO27" s="44">
        <v>3068.7000000000003</v>
      </c>
      <c r="AP27" s="43">
        <f t="shared" si="109"/>
        <v>98.38099512695563</v>
      </c>
      <c r="AQ27" s="44">
        <v>3119.2000000000003</v>
      </c>
      <c r="AR27" s="43">
        <f t="shared" si="110"/>
        <v>97.81736076266935</v>
      </c>
      <c r="AS27" s="44">
        <v>3188.7999999999997</v>
      </c>
      <c r="AT27" s="46">
        <f t="shared" si="71"/>
        <v>103.69406867845993</v>
      </c>
      <c r="AU27" s="42">
        <v>3075.2000000000003</v>
      </c>
      <c r="AV27" s="45">
        <v>2180.1</v>
      </c>
      <c r="AW27" s="43">
        <f t="shared" si="111"/>
        <v>95.58907353005655</v>
      </c>
      <c r="AX27" s="44">
        <v>2280.7000000000003</v>
      </c>
      <c r="AY27" s="43">
        <f t="shared" si="112"/>
        <v>99.64174931189658</v>
      </c>
      <c r="AZ27" s="44">
        <v>2288.8999999999996</v>
      </c>
      <c r="BA27" s="43">
        <f t="shared" si="113"/>
        <v>97.032515155369</v>
      </c>
      <c r="BB27" s="44">
        <v>2358.9000000000005</v>
      </c>
      <c r="BC27" s="43">
        <f t="shared" si="114"/>
        <v>103.10328248612268</v>
      </c>
      <c r="BD27" s="44">
        <v>2287.8999999999996</v>
      </c>
      <c r="BE27" s="43">
        <f t="shared" si="115"/>
        <v>97.80276150985335</v>
      </c>
      <c r="BF27" s="44">
        <v>2339.3</v>
      </c>
      <c r="BG27" s="43">
        <f t="shared" si="8"/>
        <v>98.88405123219343</v>
      </c>
      <c r="BH27" s="42">
        <v>2365.7000000000003</v>
      </c>
      <c r="BI27" s="43">
        <f t="shared" si="9"/>
        <v>230.37296718278319</v>
      </c>
      <c r="BJ27" s="42">
        <v>2252.2</v>
      </c>
      <c r="BK27" s="45">
        <v>1026.8999999999999</v>
      </c>
      <c r="BL27" s="43">
        <f aca="true" t="shared" si="118" ref="BL27:BL36">BK27*100/BM27</f>
        <v>96.65850903614458</v>
      </c>
      <c r="BM27" s="44">
        <v>1062.3999999999999</v>
      </c>
      <c r="BN27" s="43">
        <f aca="true" t="shared" si="119" ref="BN27:BN36">BM27*100/BO27</f>
        <v>94.57847413869847</v>
      </c>
      <c r="BO27" s="44">
        <v>1123.3</v>
      </c>
      <c r="BP27" s="43">
        <f aca="true" t="shared" si="120" ref="BP27:BP36">BO27*100/BQ27</f>
        <v>102.93228259873545</v>
      </c>
      <c r="BQ27" s="44">
        <v>1091.3</v>
      </c>
      <c r="BR27" s="43">
        <f aca="true" t="shared" si="121" ref="BR27:BR36">BQ27*100/BS27</f>
        <v>86.92846901386012</v>
      </c>
      <c r="BS27" s="44">
        <v>1255.4</v>
      </c>
      <c r="BT27" s="43">
        <f aca="true" t="shared" si="122" ref="BT27:BT36">BS27*100/BU27</f>
        <v>115.42846634792203</v>
      </c>
      <c r="BU27" s="44">
        <v>1087.6000000000001</v>
      </c>
      <c r="BV27" s="43">
        <f aca="true" t="shared" si="123" ref="BV27:BV36">BU27*100/BW27</f>
        <v>97.8497525865947</v>
      </c>
      <c r="BW27" s="44">
        <v>1111.5</v>
      </c>
      <c r="BX27" s="46">
        <f aca="true" t="shared" si="124" ref="BX27:BX36">BW27*100/BY27</f>
        <v>119.6834284483687</v>
      </c>
      <c r="BY27" s="42">
        <v>928.6999999999999</v>
      </c>
      <c r="BZ27" s="45">
        <f t="shared" si="10"/>
        <v>925.882974628004</v>
      </c>
      <c r="CA27" s="43">
        <f t="shared" si="11"/>
        <v>98.44707764312733</v>
      </c>
      <c r="CB27" s="44">
        <f t="shared" si="12"/>
        <v>940.4880234072043</v>
      </c>
      <c r="CC27" s="43">
        <f t="shared" si="13"/>
        <v>98.76368576814552</v>
      </c>
      <c r="CD27" s="44">
        <f t="shared" si="14"/>
        <v>952.2609611948504</v>
      </c>
      <c r="CE27" s="43">
        <f t="shared" si="95"/>
        <v>98.70638293800666</v>
      </c>
      <c r="CF27" s="44">
        <f t="shared" si="16"/>
        <v>964.7410155763945</v>
      </c>
      <c r="CG27" s="43">
        <f t="shared" si="84"/>
        <v>100.17245021856358</v>
      </c>
      <c r="CH27" s="44">
        <f t="shared" si="17"/>
        <v>963.0801816981135</v>
      </c>
      <c r="CI27" s="43">
        <f t="shared" si="85"/>
        <v>104.07543336729223</v>
      </c>
      <c r="CJ27" s="44">
        <f t="shared" si="18"/>
        <v>925.3674479541302</v>
      </c>
      <c r="CK27" s="43">
        <f t="shared" si="86"/>
        <v>98.95651777835364</v>
      </c>
      <c r="CL27" s="44">
        <f t="shared" si="19"/>
        <v>935.125314359587</v>
      </c>
      <c r="CM27" s="46">
        <f t="shared" si="20"/>
        <v>109.18444603026849</v>
      </c>
      <c r="CN27" s="42">
        <f t="shared" si="21"/>
        <v>856.4638539269123</v>
      </c>
      <c r="CO27" s="45">
        <f t="shared" si="22"/>
        <v>680.3405887374258</v>
      </c>
      <c r="CP27" s="43">
        <f t="shared" si="23"/>
        <v>98.22950126823152</v>
      </c>
      <c r="CQ27" s="44">
        <f t="shared" si="24"/>
        <v>692.6031181606492</v>
      </c>
      <c r="CR27" s="43">
        <f t="shared" si="25"/>
        <v>99.66343580507295</v>
      </c>
      <c r="CS27" s="44">
        <f t="shared" si="26"/>
        <v>694.9420442571127</v>
      </c>
      <c r="CT27" s="43">
        <f t="shared" si="27"/>
        <v>96.80895294431379</v>
      </c>
      <c r="CU27" s="44">
        <f t="shared" si="28"/>
        <v>717.848941777994</v>
      </c>
      <c r="CV27" s="43">
        <f t="shared" si="29"/>
        <v>105.02964900368406</v>
      </c>
      <c r="CW27" s="44">
        <f t="shared" si="30"/>
        <v>683.4726656592126</v>
      </c>
      <c r="CX27" s="43">
        <f t="shared" si="31"/>
        <v>99.61289807437889</v>
      </c>
      <c r="CY27" s="44">
        <f t="shared" si="32"/>
        <v>686.1286830033573</v>
      </c>
      <c r="CZ27" s="43">
        <f t="shared" si="116"/>
        <v>98.94804867546237</v>
      </c>
      <c r="DA27" s="44">
        <f t="shared" si="34"/>
        <v>693.4231570890057</v>
      </c>
      <c r="DB27" s="46">
        <f t="shared" si="35"/>
        <v>105.41420998759543</v>
      </c>
      <c r="DC27" s="42">
        <f t="shared" si="36"/>
        <v>657.8080480521592</v>
      </c>
      <c r="DD27" s="45">
        <f t="shared" si="87"/>
        <v>521.2844049859284</v>
      </c>
      <c r="DE27" s="43">
        <f t="shared" si="37"/>
        <v>97.95904678182097</v>
      </c>
      <c r="DF27" s="44">
        <f t="shared" si="88"/>
        <v>532.1452403951599</v>
      </c>
      <c r="DG27" s="43">
        <f t="shared" si="38"/>
        <v>101.49097087775924</v>
      </c>
      <c r="DH27" s="44">
        <f t="shared" si="89"/>
        <v>524.3276675676914</v>
      </c>
      <c r="DI27" s="43">
        <f t="shared" si="39"/>
        <v>98.24947813808684</v>
      </c>
      <c r="DJ27" s="44">
        <f t="shared" si="90"/>
        <v>533.6696718437158</v>
      </c>
      <c r="DK27" s="43">
        <f t="shared" si="40"/>
        <v>104.72943665250166</v>
      </c>
      <c r="DL27" s="44">
        <f t="shared" si="91"/>
        <v>509.56988684515005</v>
      </c>
      <c r="DM27" s="43">
        <f t="shared" si="41"/>
        <v>99.02742395623993</v>
      </c>
      <c r="DN27" s="44">
        <f t="shared" si="92"/>
        <v>514.5745153083334</v>
      </c>
      <c r="DO27" s="43">
        <f t="shared" si="42"/>
        <v>100.02706920594063</v>
      </c>
      <c r="DP27" s="44">
        <f t="shared" si="93"/>
        <v>514.4352617678942</v>
      </c>
      <c r="DQ27" s="46">
        <f t="shared" si="117"/>
        <v>106.7819773529866</v>
      </c>
      <c r="DR27" s="42">
        <f t="shared" si="94"/>
        <v>481.7622547551615</v>
      </c>
      <c r="DS27" s="45">
        <f t="shared" si="44"/>
        <v>245.5423858905783</v>
      </c>
      <c r="DT27" s="43">
        <f aca="true" t="shared" si="125" ref="DT27:DT36">DS27*100/DU27</f>
        <v>99.05499717554537</v>
      </c>
      <c r="DU27" s="44">
        <f t="shared" si="46"/>
        <v>247.88490524655492</v>
      </c>
      <c r="DV27" s="43">
        <f aca="true" t="shared" si="126" ref="DV27:DV36">DU27*100/DW27</f>
        <v>96.33372788776916</v>
      </c>
      <c r="DW27" s="44">
        <f t="shared" si="48"/>
        <v>257.31891693773764</v>
      </c>
      <c r="DX27" s="43">
        <f aca="true" t="shared" si="127" ref="DX27:DX36">DW27*100/DY27</f>
        <v>104.22323932029148</v>
      </c>
      <c r="DY27" s="44">
        <f t="shared" si="50"/>
        <v>246.8920737984005</v>
      </c>
      <c r="DZ27" s="43">
        <f aca="true" t="shared" si="128" ref="DZ27:DZ36">DY27*100/EA27</f>
        <v>88.29951257964436</v>
      </c>
      <c r="EA27" s="44">
        <f t="shared" si="52"/>
        <v>279.607516038901</v>
      </c>
      <c r="EB27" s="43">
        <f aca="true" t="shared" si="129" ref="EB27:EB36">EA27*100/EC27</f>
        <v>116.87383359316138</v>
      </c>
      <c r="EC27" s="44">
        <f t="shared" si="54"/>
        <v>239.23876495077306</v>
      </c>
      <c r="ED27" s="43">
        <f aca="true" t="shared" si="130" ref="ED27:ED36">EC27*100/EE27</f>
        <v>98.9808149221231</v>
      </c>
      <c r="EE27" s="44">
        <f t="shared" si="56"/>
        <v>241.70215727058138</v>
      </c>
      <c r="EF27" s="46">
        <f aca="true" t="shared" si="131" ref="EF27:EF36">EE27*100/EG27</f>
        <v>121.66881114109898</v>
      </c>
      <c r="EG27" s="42">
        <f t="shared" si="58"/>
        <v>198.65580587475293</v>
      </c>
      <c r="EH27" s="68" t="s">
        <v>19</v>
      </c>
      <c r="EI27" s="48">
        <v>24</v>
      </c>
    </row>
    <row r="28" spans="1:139" s="22" customFormat="1" ht="19.5" customHeight="1">
      <c r="A28" s="11">
        <v>25</v>
      </c>
      <c r="B28" s="20" t="s">
        <v>20</v>
      </c>
      <c r="C28" s="9">
        <v>15104</v>
      </c>
      <c r="D28" s="10">
        <f t="shared" si="0"/>
        <v>98.371759802006</v>
      </c>
      <c r="E28" s="9">
        <v>15354</v>
      </c>
      <c r="F28" s="10">
        <f t="shared" si="1"/>
        <v>97.709049255441</v>
      </c>
      <c r="G28" s="9">
        <v>15714</v>
      </c>
      <c r="H28" s="10">
        <f t="shared" si="2"/>
        <v>98.15728652632895</v>
      </c>
      <c r="I28" s="9">
        <v>16009</v>
      </c>
      <c r="J28" s="10">
        <f t="shared" si="3"/>
        <v>98.65656005423061</v>
      </c>
      <c r="K28" s="9">
        <v>16227</v>
      </c>
      <c r="L28" s="10">
        <f t="shared" si="4"/>
        <v>98.48871085214859</v>
      </c>
      <c r="M28" s="9">
        <v>16476</v>
      </c>
      <c r="N28" s="10">
        <f t="shared" si="5"/>
        <v>98.03058249538883</v>
      </c>
      <c r="O28" s="9">
        <v>16807</v>
      </c>
      <c r="P28" s="10">
        <f t="shared" si="6"/>
        <v>98.78916122964792</v>
      </c>
      <c r="Q28" s="9">
        <v>17013</v>
      </c>
      <c r="R28" s="35">
        <v>4739.1</v>
      </c>
      <c r="S28" s="10">
        <f t="shared" si="98"/>
        <v>99.68028942220725</v>
      </c>
      <c r="T28" s="18">
        <v>4754.300000000001</v>
      </c>
      <c r="U28" s="10">
        <f t="shared" si="99"/>
        <v>100.36521004855396</v>
      </c>
      <c r="V28" s="18">
        <v>4737</v>
      </c>
      <c r="W28" s="10">
        <f t="shared" si="100"/>
        <v>100.03378806436628</v>
      </c>
      <c r="X28" s="18">
        <v>4735.4</v>
      </c>
      <c r="Y28" s="10">
        <f t="shared" si="101"/>
        <v>97.00905477936655</v>
      </c>
      <c r="Z28" s="18">
        <v>4881.400000000001</v>
      </c>
      <c r="AA28" s="10">
        <f t="shared" si="102"/>
        <v>98.546452941414</v>
      </c>
      <c r="AB28" s="18">
        <v>4953.4</v>
      </c>
      <c r="AC28" s="10">
        <f t="shared" si="103"/>
        <v>93.98527625986642</v>
      </c>
      <c r="AD28" s="18">
        <v>5270.4</v>
      </c>
      <c r="AE28" s="12">
        <f t="shared" si="104"/>
        <v>105.13045559722332</v>
      </c>
      <c r="AF28" s="9">
        <v>5013.200000000001</v>
      </c>
      <c r="AG28" s="35">
        <v>3689.2</v>
      </c>
      <c r="AH28" s="10">
        <f t="shared" si="105"/>
        <v>98.66281557552416</v>
      </c>
      <c r="AI28" s="18">
        <v>3739.2000000000007</v>
      </c>
      <c r="AJ28" s="10">
        <f t="shared" si="106"/>
        <v>100.14998928647954</v>
      </c>
      <c r="AK28" s="18">
        <v>3733.6000000000004</v>
      </c>
      <c r="AL28" s="10">
        <f t="shared" si="107"/>
        <v>100.68496844830379</v>
      </c>
      <c r="AM28" s="18">
        <v>3708.1999999999994</v>
      </c>
      <c r="AN28" s="10">
        <f t="shared" si="108"/>
        <v>98.61184980321242</v>
      </c>
      <c r="AO28" s="18">
        <v>3760.3999999999996</v>
      </c>
      <c r="AP28" s="10">
        <f t="shared" si="109"/>
        <v>95.87965323814377</v>
      </c>
      <c r="AQ28" s="18">
        <v>3922.0000000000005</v>
      </c>
      <c r="AR28" s="10">
        <f t="shared" si="110"/>
        <v>97.41437122773903</v>
      </c>
      <c r="AS28" s="18">
        <v>4026.1</v>
      </c>
      <c r="AT28" s="12">
        <f t="shared" si="71"/>
        <v>101.8234699038948</v>
      </c>
      <c r="AU28" s="9">
        <v>3953.9999999999995</v>
      </c>
      <c r="AV28" s="35">
        <v>3388.0000000000005</v>
      </c>
      <c r="AW28" s="10">
        <f t="shared" si="111"/>
        <v>98.06361978639036</v>
      </c>
      <c r="AX28" s="18">
        <v>3454.9</v>
      </c>
      <c r="AY28" s="10">
        <f t="shared" si="112"/>
        <v>100.1623517815209</v>
      </c>
      <c r="AZ28" s="18">
        <v>3449.2999999999997</v>
      </c>
      <c r="BA28" s="10">
        <f t="shared" si="113"/>
        <v>101.10801700131906</v>
      </c>
      <c r="BB28" s="18">
        <v>3411.5000000000005</v>
      </c>
      <c r="BC28" s="10">
        <f t="shared" si="114"/>
        <v>98.94141531322508</v>
      </c>
      <c r="BD28" s="18">
        <v>3448</v>
      </c>
      <c r="BE28" s="10">
        <f t="shared" si="115"/>
        <v>96.01247493873915</v>
      </c>
      <c r="BF28" s="18">
        <v>3591.2</v>
      </c>
      <c r="BG28" s="10">
        <f t="shared" si="8"/>
        <v>97.49158431968725</v>
      </c>
      <c r="BH28" s="9">
        <v>3683.6000000000004</v>
      </c>
      <c r="BI28" s="10">
        <f t="shared" si="9"/>
        <v>350.8524621392514</v>
      </c>
      <c r="BJ28" s="9">
        <v>3618.7999999999997</v>
      </c>
      <c r="BK28" s="35">
        <v>1049.9</v>
      </c>
      <c r="BL28" s="10">
        <f t="shared" si="118"/>
        <v>103.42823367155947</v>
      </c>
      <c r="BM28" s="18">
        <v>1015.1</v>
      </c>
      <c r="BN28" s="10">
        <f t="shared" si="119"/>
        <v>101.16603547937014</v>
      </c>
      <c r="BO28" s="18">
        <v>1003.4000000000001</v>
      </c>
      <c r="BP28" s="10">
        <f t="shared" si="120"/>
        <v>97.68302180685359</v>
      </c>
      <c r="BQ28" s="18">
        <v>1027.2</v>
      </c>
      <c r="BR28" s="10">
        <f t="shared" si="121"/>
        <v>91.63247100802855</v>
      </c>
      <c r="BS28" s="18">
        <v>1121</v>
      </c>
      <c r="BT28" s="10">
        <f t="shared" si="122"/>
        <v>108.68722125266629</v>
      </c>
      <c r="BU28" s="18">
        <v>1031.3999999999999</v>
      </c>
      <c r="BV28" s="10">
        <f t="shared" si="123"/>
        <v>82.88997830105278</v>
      </c>
      <c r="BW28" s="18">
        <v>1244.3000000000002</v>
      </c>
      <c r="BX28" s="12">
        <f t="shared" si="124"/>
        <v>117.47545317220545</v>
      </c>
      <c r="BY28" s="9">
        <v>1059.2</v>
      </c>
      <c r="BZ28" s="35">
        <f t="shared" si="10"/>
        <v>859.6289470629209</v>
      </c>
      <c r="CA28" s="10">
        <f t="shared" si="11"/>
        <v>101.6078052346864</v>
      </c>
      <c r="CB28" s="18">
        <f t="shared" si="12"/>
        <v>846.0264888877501</v>
      </c>
      <c r="CC28" s="10">
        <f t="shared" si="13"/>
        <v>102.43778741670822</v>
      </c>
      <c r="CD28" s="18">
        <f t="shared" si="14"/>
        <v>825.8929738946687</v>
      </c>
      <c r="CE28" s="10">
        <f t="shared" si="95"/>
        <v>101.91172923014128</v>
      </c>
      <c r="CF28" s="18">
        <f t="shared" si="16"/>
        <v>810.4003142068202</v>
      </c>
      <c r="CG28" s="10">
        <f t="shared" si="84"/>
        <v>98.33006008525086</v>
      </c>
      <c r="CH28" s="18">
        <f t="shared" si="17"/>
        <v>824.1633468994261</v>
      </c>
      <c r="CI28" s="10">
        <f t="shared" si="85"/>
        <v>100.33276135758207</v>
      </c>
      <c r="CJ28" s="18">
        <f t="shared" si="18"/>
        <v>821.4299454613233</v>
      </c>
      <c r="CK28" s="10">
        <f t="shared" si="86"/>
        <v>95.61147501289256</v>
      </c>
      <c r="CL28" s="18">
        <f t="shared" si="19"/>
        <v>859.1332215621181</v>
      </c>
      <c r="CM28" s="12">
        <f t="shared" si="20"/>
        <v>106.41901833019338</v>
      </c>
      <c r="CN28" s="9">
        <f t="shared" si="21"/>
        <v>807.3117334125637</v>
      </c>
      <c r="CO28" s="35">
        <f t="shared" si="22"/>
        <v>669.1867889482238</v>
      </c>
      <c r="CP28" s="10">
        <f t="shared" si="23"/>
        <v>100.57065651607392</v>
      </c>
      <c r="CQ28" s="18">
        <f t="shared" si="24"/>
        <v>665.3896992720432</v>
      </c>
      <c r="CR28" s="10">
        <f t="shared" si="25"/>
        <v>102.2181222691698</v>
      </c>
      <c r="CS28" s="18">
        <f t="shared" si="26"/>
        <v>650.9508142987407</v>
      </c>
      <c r="CT28" s="10">
        <f t="shared" si="27"/>
        <v>102.57513426809821</v>
      </c>
      <c r="CU28" s="18">
        <f t="shared" si="28"/>
        <v>634.6087859825423</v>
      </c>
      <c r="CV28" s="10">
        <f t="shared" si="29"/>
        <v>99.95468091428123</v>
      </c>
      <c r="CW28" s="18">
        <f t="shared" si="30"/>
        <v>634.8965152785269</v>
      </c>
      <c r="CX28" s="10">
        <f t="shared" si="31"/>
        <v>97.61762174341706</v>
      </c>
      <c r="CY28" s="18">
        <f t="shared" si="32"/>
        <v>650.3912960995095</v>
      </c>
      <c r="CZ28" s="10">
        <f t="shared" si="116"/>
        <v>99.09990257181211</v>
      </c>
      <c r="DA28" s="18">
        <f t="shared" si="34"/>
        <v>656.2986231275129</v>
      </c>
      <c r="DB28" s="12">
        <f t="shared" si="35"/>
        <v>103.07149958201713</v>
      </c>
      <c r="DC28" s="9">
        <f t="shared" si="36"/>
        <v>636.7411222199945</v>
      </c>
      <c r="DD28" s="35">
        <f t="shared" si="87"/>
        <v>614.5518922684004</v>
      </c>
      <c r="DE28" s="10">
        <f t="shared" si="37"/>
        <v>99.95987408965182</v>
      </c>
      <c r="DF28" s="18">
        <f t="shared" si="88"/>
        <v>614.7985857977594</v>
      </c>
      <c r="DG28" s="10">
        <f t="shared" si="38"/>
        <v>102.23074005414105</v>
      </c>
      <c r="DH28" s="18">
        <f t="shared" si="89"/>
        <v>601.383287915322</v>
      </c>
      <c r="DI28" s="10">
        <f t="shared" si="39"/>
        <v>103.00612474062088</v>
      </c>
      <c r="DJ28" s="18">
        <f t="shared" si="90"/>
        <v>583.8325530929949</v>
      </c>
      <c r="DK28" s="10">
        <f t="shared" si="40"/>
        <v>100.2887342299771</v>
      </c>
      <c r="DL28" s="18">
        <f t="shared" si="91"/>
        <v>582.1516819169134</v>
      </c>
      <c r="DM28" s="10">
        <f t="shared" si="41"/>
        <v>97.75285104483966</v>
      </c>
      <c r="DN28" s="18">
        <f t="shared" si="92"/>
        <v>595.534222986374</v>
      </c>
      <c r="DO28" s="10">
        <f t="shared" si="42"/>
        <v>99.17845165849101</v>
      </c>
      <c r="DP28" s="18">
        <f t="shared" si="93"/>
        <v>600.4673525626554</v>
      </c>
      <c r="DQ28" s="12">
        <f t="shared" si="117"/>
        <v>103.03827623077227</v>
      </c>
      <c r="DR28" s="9">
        <f t="shared" si="94"/>
        <v>582.7614499468174</v>
      </c>
      <c r="DS28" s="35">
        <f t="shared" si="44"/>
        <v>190.442158114697</v>
      </c>
      <c r="DT28" s="10">
        <f t="shared" si="125"/>
        <v>105.42822340889167</v>
      </c>
      <c r="DU28" s="18">
        <f t="shared" si="46"/>
        <v>180.63678961570682</v>
      </c>
      <c r="DV28" s="10">
        <f t="shared" si="126"/>
        <v>103.25515017816862</v>
      </c>
      <c r="DW28" s="18">
        <f t="shared" si="48"/>
        <v>174.94215959592793</v>
      </c>
      <c r="DX28" s="10">
        <f t="shared" si="127"/>
        <v>99.51683187641079</v>
      </c>
      <c r="DY28" s="18">
        <f t="shared" si="50"/>
        <v>175.79152822427798</v>
      </c>
      <c r="DZ28" s="10">
        <f t="shared" si="128"/>
        <v>92.88026154333683</v>
      </c>
      <c r="EA28" s="18">
        <f t="shared" si="52"/>
        <v>189.26683162089904</v>
      </c>
      <c r="EB28" s="10">
        <f t="shared" si="129"/>
        <v>110.65734693713897</v>
      </c>
      <c r="EC28" s="18">
        <f t="shared" si="54"/>
        <v>171.0386493618139</v>
      </c>
      <c r="ED28" s="10">
        <f t="shared" si="130"/>
        <v>84.3241984759111</v>
      </c>
      <c r="EE28" s="18">
        <f t="shared" si="56"/>
        <v>202.83459843460534</v>
      </c>
      <c r="EF28" s="12">
        <f t="shared" si="131"/>
        <v>118.9153260438348</v>
      </c>
      <c r="EG28" s="9">
        <f t="shared" si="58"/>
        <v>170.57061119256912</v>
      </c>
      <c r="EH28" s="69" t="s">
        <v>20</v>
      </c>
      <c r="EI28" s="39">
        <v>25</v>
      </c>
    </row>
    <row r="29" spans="1:139" s="47" customFormat="1" ht="19.5" customHeight="1">
      <c r="A29" s="40">
        <v>26</v>
      </c>
      <c r="B29" s="41" t="s">
        <v>21</v>
      </c>
      <c r="C29" s="42">
        <v>8915</v>
      </c>
      <c r="D29" s="43">
        <f t="shared" si="0"/>
        <v>96.73394097222223</v>
      </c>
      <c r="E29" s="42">
        <v>9216</v>
      </c>
      <c r="F29" s="43">
        <f t="shared" si="1"/>
        <v>97.4001268230818</v>
      </c>
      <c r="G29" s="42">
        <v>9462</v>
      </c>
      <c r="H29" s="43">
        <f t="shared" si="2"/>
        <v>97.8895096213532</v>
      </c>
      <c r="I29" s="42">
        <v>9666</v>
      </c>
      <c r="J29" s="43">
        <f t="shared" si="3"/>
        <v>97.65609213982623</v>
      </c>
      <c r="K29" s="42">
        <v>9898</v>
      </c>
      <c r="L29" s="43">
        <f t="shared" si="4"/>
        <v>97.61341222879685</v>
      </c>
      <c r="M29" s="42">
        <v>10140</v>
      </c>
      <c r="N29" s="43">
        <f t="shared" si="5"/>
        <v>98.11320754716981</v>
      </c>
      <c r="O29" s="42">
        <v>10335</v>
      </c>
      <c r="P29" s="43">
        <f t="shared" si="6"/>
        <v>97.51839969805624</v>
      </c>
      <c r="Q29" s="42">
        <v>10598</v>
      </c>
      <c r="R29" s="45">
        <v>2642.7000000000003</v>
      </c>
      <c r="S29" s="43">
        <f t="shared" si="98"/>
        <v>91.49672817920576</v>
      </c>
      <c r="T29" s="44">
        <v>2888.3</v>
      </c>
      <c r="U29" s="43">
        <f t="shared" si="99"/>
        <v>106.14067323239748</v>
      </c>
      <c r="V29" s="44">
        <v>2721.2</v>
      </c>
      <c r="W29" s="43">
        <f t="shared" si="100"/>
        <v>99.91188133352914</v>
      </c>
      <c r="X29" s="44">
        <v>2723.6000000000004</v>
      </c>
      <c r="Y29" s="43">
        <f t="shared" si="101"/>
        <v>98.31071325440371</v>
      </c>
      <c r="Z29" s="44">
        <v>2770.4</v>
      </c>
      <c r="AA29" s="43">
        <f t="shared" si="102"/>
        <v>100.67592121520458</v>
      </c>
      <c r="AB29" s="44">
        <v>2751.8</v>
      </c>
      <c r="AC29" s="43">
        <f t="shared" si="103"/>
        <v>98.95357618037326</v>
      </c>
      <c r="AD29" s="44">
        <v>2780.9</v>
      </c>
      <c r="AE29" s="46">
        <f t="shared" si="104"/>
        <v>100.46967014704288</v>
      </c>
      <c r="AF29" s="42">
        <v>2767.9</v>
      </c>
      <c r="AG29" s="45">
        <v>2000.6000000000001</v>
      </c>
      <c r="AH29" s="43">
        <f t="shared" si="105"/>
        <v>99.0003958828187</v>
      </c>
      <c r="AI29" s="44">
        <v>2020.7999999999997</v>
      </c>
      <c r="AJ29" s="43">
        <f t="shared" si="106"/>
        <v>100.76792659818489</v>
      </c>
      <c r="AK29" s="44">
        <v>2005.4</v>
      </c>
      <c r="AL29" s="43">
        <f t="shared" si="107"/>
        <v>99.33131903511811</v>
      </c>
      <c r="AM29" s="44">
        <v>2018.9000000000003</v>
      </c>
      <c r="AN29" s="43">
        <f t="shared" si="108"/>
        <v>96.89944804415649</v>
      </c>
      <c r="AO29" s="44">
        <v>2083.5</v>
      </c>
      <c r="AP29" s="43">
        <f t="shared" si="109"/>
        <v>101.94744825561483</v>
      </c>
      <c r="AQ29" s="44">
        <v>2043.6999999999998</v>
      </c>
      <c r="AR29" s="43">
        <f t="shared" si="110"/>
        <v>98.93019653403037</v>
      </c>
      <c r="AS29" s="44">
        <v>2065.8</v>
      </c>
      <c r="AT29" s="46">
        <f t="shared" si="71"/>
        <v>99.65748468329394</v>
      </c>
      <c r="AU29" s="42">
        <v>2072.9</v>
      </c>
      <c r="AV29" s="45">
        <v>1699.4999999999998</v>
      </c>
      <c r="AW29" s="43">
        <f t="shared" si="111"/>
        <v>97.77355885398687</v>
      </c>
      <c r="AX29" s="44">
        <v>1738.2</v>
      </c>
      <c r="AY29" s="43">
        <f t="shared" si="112"/>
        <v>101.47702726370483</v>
      </c>
      <c r="AZ29" s="44">
        <v>1712.9</v>
      </c>
      <c r="BA29" s="43">
        <f t="shared" si="113"/>
        <v>99.45999303216817</v>
      </c>
      <c r="BB29" s="44">
        <v>1722.1999999999998</v>
      </c>
      <c r="BC29" s="43">
        <f t="shared" si="114"/>
        <v>97.12384389803742</v>
      </c>
      <c r="BD29" s="44">
        <v>1773.2</v>
      </c>
      <c r="BE29" s="43">
        <f t="shared" si="115"/>
        <v>103.82948823047194</v>
      </c>
      <c r="BF29" s="44">
        <v>1707.8000000000002</v>
      </c>
      <c r="BG29" s="43">
        <f t="shared" si="8"/>
        <v>99.87134502923978</v>
      </c>
      <c r="BH29" s="42">
        <v>1710</v>
      </c>
      <c r="BI29" s="43">
        <f t="shared" si="9"/>
        <v>266.31365830867463</v>
      </c>
      <c r="BJ29" s="42">
        <v>1704.3999999999999</v>
      </c>
      <c r="BK29" s="45">
        <v>642.1000000000001</v>
      </c>
      <c r="BL29" s="43">
        <f t="shared" si="118"/>
        <v>74.01729106628244</v>
      </c>
      <c r="BM29" s="44">
        <v>867.5</v>
      </c>
      <c r="BN29" s="43">
        <f t="shared" si="119"/>
        <v>121.19307069013692</v>
      </c>
      <c r="BO29" s="44">
        <v>715.8</v>
      </c>
      <c r="BP29" s="43">
        <f t="shared" si="120"/>
        <v>101.57513835674756</v>
      </c>
      <c r="BQ29" s="44">
        <v>704.6999999999999</v>
      </c>
      <c r="BR29" s="43">
        <f t="shared" si="121"/>
        <v>102.59135245304994</v>
      </c>
      <c r="BS29" s="44">
        <v>686.9</v>
      </c>
      <c r="BT29" s="43">
        <f t="shared" si="122"/>
        <v>97.00607258861744</v>
      </c>
      <c r="BU29" s="44">
        <v>708.0999999999999</v>
      </c>
      <c r="BV29" s="43">
        <f t="shared" si="123"/>
        <v>99.02111592784223</v>
      </c>
      <c r="BW29" s="44">
        <v>715.1</v>
      </c>
      <c r="BX29" s="46">
        <f t="shared" si="124"/>
        <v>102.89208633093526</v>
      </c>
      <c r="BY29" s="42">
        <v>695</v>
      </c>
      <c r="BZ29" s="45">
        <f t="shared" si="10"/>
        <v>812.1451455527471</v>
      </c>
      <c r="CA29" s="43">
        <f t="shared" si="11"/>
        <v>94.84510113483941</v>
      </c>
      <c r="CB29" s="44">
        <f t="shared" si="12"/>
        <v>856.285813221008</v>
      </c>
      <c r="CC29" s="43">
        <f t="shared" si="13"/>
        <v>108.67611249134461</v>
      </c>
      <c r="CD29" s="44">
        <f t="shared" si="14"/>
        <v>787.9245894898991</v>
      </c>
      <c r="CE29" s="43">
        <f t="shared" si="95"/>
        <v>102.06597389240041</v>
      </c>
      <c r="CF29" s="44">
        <f t="shared" si="16"/>
        <v>771.9757715931285</v>
      </c>
      <c r="CG29" s="43">
        <f t="shared" si="84"/>
        <v>100.67033310491288</v>
      </c>
      <c r="CH29" s="44">
        <f t="shared" si="17"/>
        <v>766.8354199132522</v>
      </c>
      <c r="CI29" s="43">
        <f t="shared" si="85"/>
        <v>103.41995362304156</v>
      </c>
      <c r="CJ29" s="44">
        <f t="shared" si="18"/>
        <v>741.4772421077591</v>
      </c>
      <c r="CK29" s="43">
        <f t="shared" si="86"/>
        <v>100.58096528001894</v>
      </c>
      <c r="CL29" s="44">
        <f t="shared" si="19"/>
        <v>737.194398605616</v>
      </c>
      <c r="CM29" s="46">
        <f t="shared" si="20"/>
        <v>103.02637292872382</v>
      </c>
      <c r="CN29" s="42">
        <f t="shared" si="21"/>
        <v>715.5395047398449</v>
      </c>
      <c r="CO29" s="45">
        <f t="shared" si="22"/>
        <v>614.817261964213</v>
      </c>
      <c r="CP29" s="43">
        <f t="shared" si="23"/>
        <v>102.62336967398856</v>
      </c>
      <c r="CQ29" s="44">
        <f t="shared" si="24"/>
        <v>599.1006375227686</v>
      </c>
      <c r="CR29" s="43">
        <f t="shared" si="25"/>
        <v>103.17502417312055</v>
      </c>
      <c r="CS29" s="44">
        <f t="shared" si="26"/>
        <v>580.6644023824208</v>
      </c>
      <c r="CT29" s="43">
        <f t="shared" si="27"/>
        <v>101.47289471501287</v>
      </c>
      <c r="CU29" s="44">
        <f t="shared" si="28"/>
        <v>572.2359690370711</v>
      </c>
      <c r="CV29" s="43">
        <f t="shared" si="29"/>
        <v>99.22519519357134</v>
      </c>
      <c r="CW29" s="44">
        <f t="shared" si="30"/>
        <v>576.7043016854104</v>
      </c>
      <c r="CX29" s="43">
        <f t="shared" si="31"/>
        <v>104.72613752443915</v>
      </c>
      <c r="CY29" s="44">
        <f t="shared" si="32"/>
        <v>550.6784794300556</v>
      </c>
      <c r="CZ29" s="43">
        <f t="shared" si="116"/>
        <v>100.55720113234645</v>
      </c>
      <c r="DA29" s="44">
        <f t="shared" si="34"/>
        <v>547.6270950553711</v>
      </c>
      <c r="DB29" s="46">
        <f t="shared" si="35"/>
        <v>102.19351936850983</v>
      </c>
      <c r="DC29" s="42">
        <f t="shared" si="36"/>
        <v>535.8726252304002</v>
      </c>
      <c r="DD29" s="45">
        <f t="shared" si="87"/>
        <v>522.2842830691692</v>
      </c>
      <c r="DE29" s="43">
        <f t="shared" si="37"/>
        <v>101.35163587114023</v>
      </c>
      <c r="DF29" s="44">
        <f t="shared" si="88"/>
        <v>515.319045992714</v>
      </c>
      <c r="DG29" s="43">
        <f t="shared" si="38"/>
        <v>103.90106350702416</v>
      </c>
      <c r="DH29" s="44">
        <f t="shared" si="89"/>
        <v>495.9709059742937</v>
      </c>
      <c r="DI29" s="43">
        <f t="shared" si="39"/>
        <v>101.60434291364803</v>
      </c>
      <c r="DJ29" s="44">
        <f t="shared" si="90"/>
        <v>488.13947490001664</v>
      </c>
      <c r="DK29" s="43">
        <f t="shared" si="40"/>
        <v>99.4549769193849</v>
      </c>
      <c r="DL29" s="44">
        <f t="shared" si="91"/>
        <v>490.81452735712486</v>
      </c>
      <c r="DM29" s="43">
        <f t="shared" si="41"/>
        <v>106.6594745584293</v>
      </c>
      <c r="DN29" s="44">
        <f t="shared" si="92"/>
        <v>460.169646802686</v>
      </c>
      <c r="DO29" s="43">
        <f t="shared" si="42"/>
        <v>101.51382774225743</v>
      </c>
      <c r="DP29" s="44">
        <f t="shared" si="93"/>
        <v>453.30735431536675</v>
      </c>
      <c r="DQ29" s="46">
        <f t="shared" si="117"/>
        <v>102.88167328546724</v>
      </c>
      <c r="DR29" s="42">
        <f t="shared" si="94"/>
        <v>440.61040206603985</v>
      </c>
      <c r="DS29" s="45">
        <f t="shared" si="44"/>
        <v>197.32788358853406</v>
      </c>
      <c r="DT29" s="43">
        <f t="shared" si="125"/>
        <v>76.72599443292292</v>
      </c>
      <c r="DU29" s="44">
        <f t="shared" si="46"/>
        <v>257.1851756982392</v>
      </c>
      <c r="DV29" s="43">
        <f t="shared" si="126"/>
        <v>124.08807465028082</v>
      </c>
      <c r="DW29" s="44">
        <f t="shared" si="48"/>
        <v>207.26018710747817</v>
      </c>
      <c r="DX29" s="43">
        <f t="shared" si="127"/>
        <v>103.76509061047577</v>
      </c>
      <c r="DY29" s="44">
        <f t="shared" si="50"/>
        <v>199.7398025560572</v>
      </c>
      <c r="DZ29" s="43">
        <f t="shared" si="128"/>
        <v>105.05371473001118</v>
      </c>
      <c r="EA29" s="44">
        <f t="shared" si="52"/>
        <v>190.1311182278418</v>
      </c>
      <c r="EB29" s="43">
        <f t="shared" si="129"/>
        <v>99.65007925602255</v>
      </c>
      <c r="EC29" s="44">
        <f t="shared" si="54"/>
        <v>190.7987626777034</v>
      </c>
      <c r="ED29" s="43">
        <f t="shared" si="130"/>
        <v>100.64961578520956</v>
      </c>
      <c r="EE29" s="44">
        <f t="shared" si="56"/>
        <v>189.56730355024487</v>
      </c>
      <c r="EF29" s="46">
        <f t="shared" si="131"/>
        <v>105.51043356896486</v>
      </c>
      <c r="EG29" s="42">
        <f t="shared" si="58"/>
        <v>179.66687950944478</v>
      </c>
      <c r="EH29" s="68" t="s">
        <v>21</v>
      </c>
      <c r="EI29" s="48">
        <v>26</v>
      </c>
    </row>
    <row r="30" spans="1:139" s="22" customFormat="1" ht="19.5" customHeight="1">
      <c r="A30" s="11">
        <v>27</v>
      </c>
      <c r="B30" s="20" t="s">
        <v>22</v>
      </c>
      <c r="C30" s="9">
        <v>3214</v>
      </c>
      <c r="D30" s="10">
        <f t="shared" si="0"/>
        <v>96.690734055355</v>
      </c>
      <c r="E30" s="9">
        <v>3324</v>
      </c>
      <c r="F30" s="10">
        <f t="shared" si="1"/>
        <v>96.5998256320837</v>
      </c>
      <c r="G30" s="9">
        <v>3441</v>
      </c>
      <c r="H30" s="10">
        <f t="shared" si="2"/>
        <v>96.90228104759223</v>
      </c>
      <c r="I30" s="9">
        <v>3551</v>
      </c>
      <c r="J30" s="10">
        <f t="shared" si="3"/>
        <v>98.72115651932165</v>
      </c>
      <c r="K30" s="9">
        <v>3597</v>
      </c>
      <c r="L30" s="10">
        <f t="shared" si="4"/>
        <v>98.92739273927393</v>
      </c>
      <c r="M30" s="9">
        <v>3636</v>
      </c>
      <c r="N30" s="10">
        <f t="shared" si="5"/>
        <v>98.40324763193505</v>
      </c>
      <c r="O30" s="9">
        <v>3695</v>
      </c>
      <c r="P30" s="10">
        <f t="shared" si="6"/>
        <v>98.48081023454158</v>
      </c>
      <c r="Q30" s="9">
        <v>3752</v>
      </c>
      <c r="R30" s="35">
        <v>915.8000000000002</v>
      </c>
      <c r="S30" s="10">
        <f t="shared" si="98"/>
        <v>99.1769547325103</v>
      </c>
      <c r="T30" s="18">
        <v>923.4000000000001</v>
      </c>
      <c r="U30" s="10">
        <f t="shared" si="99"/>
        <v>97.94229953330507</v>
      </c>
      <c r="V30" s="18">
        <v>942.8</v>
      </c>
      <c r="W30" s="10">
        <f t="shared" si="100"/>
        <v>100.58679184892777</v>
      </c>
      <c r="X30" s="18">
        <v>937.3</v>
      </c>
      <c r="Y30" s="10">
        <f t="shared" si="101"/>
        <v>98.49726775956285</v>
      </c>
      <c r="Z30" s="18">
        <v>951.5999999999999</v>
      </c>
      <c r="AA30" s="10">
        <f t="shared" si="102"/>
        <v>89.59608323133415</v>
      </c>
      <c r="AB30" s="18">
        <v>1062.1</v>
      </c>
      <c r="AC30" s="10">
        <f t="shared" si="103"/>
        <v>105.81847165487696</v>
      </c>
      <c r="AD30" s="18">
        <v>1003.6999999999998</v>
      </c>
      <c r="AE30" s="12">
        <f t="shared" si="104"/>
        <v>103.31446217189911</v>
      </c>
      <c r="AF30" s="9">
        <v>971.5</v>
      </c>
      <c r="AG30" s="35">
        <v>713.3000000000001</v>
      </c>
      <c r="AH30" s="10">
        <f t="shared" si="105"/>
        <v>100.89108910891088</v>
      </c>
      <c r="AI30" s="18">
        <v>707.0000000000001</v>
      </c>
      <c r="AJ30" s="10">
        <f t="shared" si="106"/>
        <v>99.46539110861002</v>
      </c>
      <c r="AK30" s="18">
        <v>710.8000000000001</v>
      </c>
      <c r="AL30" s="10">
        <f t="shared" si="107"/>
        <v>100.42384854478667</v>
      </c>
      <c r="AM30" s="18">
        <v>707.8</v>
      </c>
      <c r="AN30" s="10">
        <f t="shared" si="108"/>
        <v>98.86855706104203</v>
      </c>
      <c r="AO30" s="18">
        <v>715.9000000000001</v>
      </c>
      <c r="AP30" s="10">
        <f t="shared" si="109"/>
        <v>94.62067142479515</v>
      </c>
      <c r="AQ30" s="18">
        <v>756.6</v>
      </c>
      <c r="AR30" s="10">
        <f t="shared" si="110"/>
        <v>101.29870129870129</v>
      </c>
      <c r="AS30" s="18">
        <v>746.9000000000001</v>
      </c>
      <c r="AT30" s="12">
        <f t="shared" si="71"/>
        <v>103.59223300970874</v>
      </c>
      <c r="AU30" s="9">
        <v>721.0000000000001</v>
      </c>
      <c r="AV30" s="35">
        <v>617.3</v>
      </c>
      <c r="AW30" s="10">
        <f t="shared" si="111"/>
        <v>99.61271583024042</v>
      </c>
      <c r="AX30" s="18">
        <v>619.7</v>
      </c>
      <c r="AY30" s="10">
        <f t="shared" si="112"/>
        <v>100.40505508749192</v>
      </c>
      <c r="AZ30" s="18">
        <v>617.1999999999999</v>
      </c>
      <c r="BA30" s="10">
        <f t="shared" si="113"/>
        <v>101.24671916010497</v>
      </c>
      <c r="BB30" s="18">
        <v>609.6</v>
      </c>
      <c r="BC30" s="10">
        <f t="shared" si="114"/>
        <v>99.26722032242306</v>
      </c>
      <c r="BD30" s="18">
        <v>614.1</v>
      </c>
      <c r="BE30" s="10">
        <f t="shared" si="115"/>
        <v>94.90032452480297</v>
      </c>
      <c r="BF30" s="18">
        <v>647.1</v>
      </c>
      <c r="BG30" s="10">
        <f t="shared" si="8"/>
        <v>102.56776034236805</v>
      </c>
      <c r="BH30" s="9">
        <v>630.9</v>
      </c>
      <c r="BI30" s="10">
        <f t="shared" si="9"/>
        <v>311.55555555555554</v>
      </c>
      <c r="BJ30" s="9">
        <v>609.1</v>
      </c>
      <c r="BK30" s="35">
        <v>202.5</v>
      </c>
      <c r="BL30" s="10">
        <f t="shared" si="118"/>
        <v>93.57670979667284</v>
      </c>
      <c r="BM30" s="18">
        <v>216.39999999999998</v>
      </c>
      <c r="BN30" s="10">
        <f t="shared" si="119"/>
        <v>93.2758620689655</v>
      </c>
      <c r="BO30" s="18">
        <v>232</v>
      </c>
      <c r="BP30" s="10">
        <f t="shared" si="120"/>
        <v>101.08932461873638</v>
      </c>
      <c r="BQ30" s="18">
        <v>229.5</v>
      </c>
      <c r="BR30" s="10">
        <f t="shared" si="121"/>
        <v>97.36953754773018</v>
      </c>
      <c r="BS30" s="18">
        <v>235.69999999999996</v>
      </c>
      <c r="BT30" s="10">
        <f t="shared" si="122"/>
        <v>77.15220949263501</v>
      </c>
      <c r="BU30" s="18">
        <v>305.5</v>
      </c>
      <c r="BV30" s="10">
        <f t="shared" si="123"/>
        <v>118.96417445482865</v>
      </c>
      <c r="BW30" s="18">
        <v>256.8</v>
      </c>
      <c r="BX30" s="12">
        <f t="shared" si="124"/>
        <v>102.51497005988023</v>
      </c>
      <c r="BY30" s="9">
        <v>250.50000000000003</v>
      </c>
      <c r="BZ30" s="35">
        <f t="shared" si="10"/>
        <v>780.6599551619203</v>
      </c>
      <c r="CA30" s="10">
        <f t="shared" si="11"/>
        <v>102.85232953115762</v>
      </c>
      <c r="CB30" s="18">
        <f t="shared" si="12"/>
        <v>759.0104752322898</v>
      </c>
      <c r="CC30" s="10">
        <f t="shared" si="13"/>
        <v>101.11270593181192</v>
      </c>
      <c r="CD30" s="18">
        <f t="shared" si="14"/>
        <v>750.6578606887931</v>
      </c>
      <c r="CE30" s="10">
        <f t="shared" si="95"/>
        <v>103.80229522102371</v>
      </c>
      <c r="CF30" s="18">
        <f t="shared" si="16"/>
        <v>723.1611392507608</v>
      </c>
      <c r="CG30" s="10">
        <f t="shared" si="84"/>
        <v>99.77321096343213</v>
      </c>
      <c r="CH30" s="18">
        <f t="shared" si="17"/>
        <v>724.8049173397922</v>
      </c>
      <c r="CI30" s="10">
        <f t="shared" si="85"/>
        <v>90.81564717802272</v>
      </c>
      <c r="CJ30" s="18">
        <f t="shared" si="18"/>
        <v>798.105766860839</v>
      </c>
      <c r="CK30" s="10">
        <f t="shared" si="86"/>
        <v>107.24173509226284</v>
      </c>
      <c r="CL30" s="18">
        <f t="shared" si="19"/>
        <v>744.2119116911042</v>
      </c>
      <c r="CM30" s="12">
        <f t="shared" si="20"/>
        <v>104.90821706873218</v>
      </c>
      <c r="CN30" s="9">
        <f t="shared" si="21"/>
        <v>709.3933463796478</v>
      </c>
      <c r="CO30" s="35">
        <f t="shared" si="22"/>
        <v>608.0418716062433</v>
      </c>
      <c r="CP30" s="10">
        <f t="shared" si="23"/>
        <v>104.629987599181</v>
      </c>
      <c r="CQ30" s="18">
        <f t="shared" si="24"/>
        <v>581.1353757734773</v>
      </c>
      <c r="CR30" s="10">
        <f t="shared" si="25"/>
        <v>102.68510020165103</v>
      </c>
      <c r="CS30" s="18">
        <f t="shared" si="26"/>
        <v>565.9393374815381</v>
      </c>
      <c r="CT30" s="10">
        <f t="shared" si="27"/>
        <v>103.63414303473915</v>
      </c>
      <c r="CU30" s="18">
        <f t="shared" si="28"/>
        <v>546.0935179362942</v>
      </c>
      <c r="CV30" s="10">
        <f t="shared" si="29"/>
        <v>100.14930998270013</v>
      </c>
      <c r="CW30" s="18">
        <f t="shared" si="30"/>
        <v>545.2793614160964</v>
      </c>
      <c r="CX30" s="10">
        <f t="shared" si="31"/>
        <v>95.90862905998773</v>
      </c>
      <c r="CY30" s="18">
        <f t="shared" si="32"/>
        <v>568.5404606034374</v>
      </c>
      <c r="CZ30" s="10">
        <f t="shared" si="116"/>
        <v>102.66117361150634</v>
      </c>
      <c r="DA30" s="18">
        <f t="shared" si="34"/>
        <v>553.8028064581905</v>
      </c>
      <c r="DB30" s="12">
        <f t="shared" si="35"/>
        <v>105.19027286939841</v>
      </c>
      <c r="DC30" s="9">
        <f t="shared" si="36"/>
        <v>526.4772030259662</v>
      </c>
      <c r="DD30" s="35">
        <f t="shared" si="87"/>
        <v>526.2081134761445</v>
      </c>
      <c r="DE30" s="10">
        <f t="shared" si="37"/>
        <v>103.30423939410387</v>
      </c>
      <c r="DF30" s="18">
        <f t="shared" si="88"/>
        <v>509.377075483485</v>
      </c>
      <c r="DG30" s="10">
        <f t="shared" si="38"/>
        <v>103.65518123940623</v>
      </c>
      <c r="DH30" s="18">
        <f t="shared" si="89"/>
        <v>491.4149677737834</v>
      </c>
      <c r="DI30" s="10">
        <f t="shared" si="39"/>
        <v>104.4833187263972</v>
      </c>
      <c r="DJ30" s="18">
        <f t="shared" si="90"/>
        <v>470.3286359620867</v>
      </c>
      <c r="DK30" s="10">
        <f t="shared" si="40"/>
        <v>100.55313756681379</v>
      </c>
      <c r="DL30" s="18">
        <f t="shared" si="91"/>
        <v>467.7413826590652</v>
      </c>
      <c r="DM30" s="10">
        <f t="shared" si="41"/>
        <v>96.1920887420028</v>
      </c>
      <c r="DN30" s="18">
        <f t="shared" si="92"/>
        <v>486.25764215765844</v>
      </c>
      <c r="DO30" s="10">
        <f t="shared" si="42"/>
        <v>103.94730155919797</v>
      </c>
      <c r="DP30" s="18">
        <f t="shared" si="93"/>
        <v>467.79246297291786</v>
      </c>
      <c r="DQ30" s="12">
        <f t="shared" si="117"/>
        <v>105.17688757053875</v>
      </c>
      <c r="DR30" s="9">
        <f t="shared" si="94"/>
        <v>444.7673569530041</v>
      </c>
      <c r="DS30" s="35">
        <f t="shared" si="44"/>
        <v>172.61808355567678</v>
      </c>
      <c r="DT30" s="10">
        <f t="shared" si="125"/>
        <v>97.04454647158018</v>
      </c>
      <c r="DU30" s="18">
        <f t="shared" si="46"/>
        <v>177.87509945881254</v>
      </c>
      <c r="DV30" s="10">
        <f t="shared" si="126"/>
        <v>96.29521521197736</v>
      </c>
      <c r="DW30" s="18">
        <f t="shared" si="48"/>
        <v>184.718523207255</v>
      </c>
      <c r="DX30" s="10">
        <f t="shared" si="127"/>
        <v>104.32089268268903</v>
      </c>
      <c r="DY30" s="18">
        <f t="shared" si="50"/>
        <v>177.0676213144667</v>
      </c>
      <c r="DZ30" s="10">
        <f t="shared" si="128"/>
        <v>98.63087202455237</v>
      </c>
      <c r="EA30" s="18">
        <f t="shared" si="52"/>
        <v>179.5255559236959</v>
      </c>
      <c r="EB30" s="10">
        <f t="shared" si="129"/>
        <v>78.20238992141158</v>
      </c>
      <c r="EC30" s="18">
        <f t="shared" si="54"/>
        <v>229.56530625740166</v>
      </c>
      <c r="ED30" s="10">
        <f t="shared" si="130"/>
        <v>120.56424821522631</v>
      </c>
      <c r="EE30" s="18">
        <f t="shared" si="56"/>
        <v>190.4091052329138</v>
      </c>
      <c r="EF30" s="12">
        <f t="shared" si="131"/>
        <v>104.09639179016796</v>
      </c>
      <c r="EG30" s="9">
        <f t="shared" si="58"/>
        <v>182.91614335368172</v>
      </c>
      <c r="EH30" s="69" t="s">
        <v>22</v>
      </c>
      <c r="EI30" s="39">
        <v>27</v>
      </c>
    </row>
    <row r="31" spans="1:139" s="47" customFormat="1" ht="19.5" customHeight="1">
      <c r="A31" s="40">
        <v>28</v>
      </c>
      <c r="B31" s="41" t="s">
        <v>46</v>
      </c>
      <c r="C31" s="42">
        <v>2572</v>
      </c>
      <c r="D31" s="43">
        <f t="shared" si="0"/>
        <v>97.57207890743551</v>
      </c>
      <c r="E31" s="42">
        <v>2636</v>
      </c>
      <c r="F31" s="43">
        <f t="shared" si="1"/>
        <v>96.34502923976608</v>
      </c>
      <c r="G31" s="42">
        <v>2736</v>
      </c>
      <c r="H31" s="43">
        <f t="shared" si="2"/>
        <v>98.24057450628366</v>
      </c>
      <c r="I31" s="42">
        <v>2785</v>
      </c>
      <c r="J31" s="43">
        <f t="shared" si="3"/>
        <v>98.58407079646018</v>
      </c>
      <c r="K31" s="42">
        <v>2825</v>
      </c>
      <c r="L31" s="43">
        <f t="shared" si="4"/>
        <v>98.50069735006973</v>
      </c>
      <c r="M31" s="42">
        <v>2868</v>
      </c>
      <c r="N31" s="43">
        <f t="shared" si="5"/>
        <v>98.4552008238929</v>
      </c>
      <c r="O31" s="42">
        <v>2913</v>
      </c>
      <c r="P31" s="43">
        <f t="shared" si="6"/>
        <v>98.64544530985438</v>
      </c>
      <c r="Q31" s="42">
        <v>2953</v>
      </c>
      <c r="R31" s="45">
        <v>906.8999999999999</v>
      </c>
      <c r="S31" s="43">
        <f t="shared" si="98"/>
        <v>100.76666666666665</v>
      </c>
      <c r="T31" s="44">
        <v>900</v>
      </c>
      <c r="U31" s="43">
        <f t="shared" si="99"/>
        <v>89.84725965858041</v>
      </c>
      <c r="V31" s="44">
        <v>1001.6999999999999</v>
      </c>
      <c r="W31" s="43">
        <f t="shared" si="100"/>
        <v>104.1159962581852</v>
      </c>
      <c r="X31" s="44">
        <v>962.1000000000001</v>
      </c>
      <c r="Y31" s="43">
        <f t="shared" si="101"/>
        <v>94.76016940805675</v>
      </c>
      <c r="Z31" s="44">
        <v>1015.3</v>
      </c>
      <c r="AA31" s="43">
        <f t="shared" si="102"/>
        <v>102.66963292547277</v>
      </c>
      <c r="AB31" s="44">
        <v>988.8999999999999</v>
      </c>
      <c r="AC31" s="43">
        <f t="shared" si="103"/>
        <v>102.48730438387395</v>
      </c>
      <c r="AD31" s="44">
        <v>964.9000000000001</v>
      </c>
      <c r="AE31" s="46">
        <f t="shared" si="104"/>
        <v>98.24865085021894</v>
      </c>
      <c r="AF31" s="42">
        <v>982.0999999999999</v>
      </c>
      <c r="AG31" s="45">
        <v>769.4999999999999</v>
      </c>
      <c r="AH31" s="43">
        <f t="shared" si="105"/>
        <v>101.59757063638763</v>
      </c>
      <c r="AI31" s="44">
        <v>757.4</v>
      </c>
      <c r="AJ31" s="43">
        <f t="shared" si="106"/>
        <v>91.63944343617666</v>
      </c>
      <c r="AK31" s="44">
        <v>826.4999999999999</v>
      </c>
      <c r="AL31" s="43">
        <f t="shared" si="107"/>
        <v>101.92378838327782</v>
      </c>
      <c r="AM31" s="44">
        <v>810.9</v>
      </c>
      <c r="AN31" s="43">
        <f t="shared" si="108"/>
        <v>98.67364322219517</v>
      </c>
      <c r="AO31" s="44">
        <v>821.8000000000001</v>
      </c>
      <c r="AP31" s="43">
        <f t="shared" si="109"/>
        <v>102.07427648739286</v>
      </c>
      <c r="AQ31" s="44">
        <v>805.1</v>
      </c>
      <c r="AR31" s="43">
        <f t="shared" si="110"/>
        <v>99.72748668400843</v>
      </c>
      <c r="AS31" s="44">
        <v>807.3</v>
      </c>
      <c r="AT31" s="46">
        <f t="shared" si="71"/>
        <v>100.21102284011916</v>
      </c>
      <c r="AU31" s="42">
        <v>805.6</v>
      </c>
      <c r="AV31" s="45">
        <v>680.9000000000001</v>
      </c>
      <c r="AW31" s="43">
        <f t="shared" si="111"/>
        <v>101.8092105263158</v>
      </c>
      <c r="AX31" s="44">
        <v>668.8000000000001</v>
      </c>
      <c r="AY31" s="43">
        <f t="shared" si="112"/>
        <v>89.97712901923855</v>
      </c>
      <c r="AZ31" s="44">
        <v>743.2999999999998</v>
      </c>
      <c r="BA31" s="43">
        <f t="shared" si="113"/>
        <v>101.73829728989867</v>
      </c>
      <c r="BB31" s="44">
        <v>730.6000000000001</v>
      </c>
      <c r="BC31" s="43">
        <f t="shared" si="114"/>
        <v>96.44884488448845</v>
      </c>
      <c r="BD31" s="44">
        <v>757.5000000000001</v>
      </c>
      <c r="BE31" s="43">
        <f t="shared" si="115"/>
        <v>101.93782801776344</v>
      </c>
      <c r="BF31" s="44">
        <v>743.1</v>
      </c>
      <c r="BG31" s="43">
        <f t="shared" si="8"/>
        <v>101.08828730784926</v>
      </c>
      <c r="BH31" s="42">
        <v>735.1000000000001</v>
      </c>
      <c r="BI31" s="43">
        <f t="shared" si="9"/>
        <v>535.0072780203785</v>
      </c>
      <c r="BJ31" s="42">
        <v>744.3</v>
      </c>
      <c r="BK31" s="45">
        <v>137.4</v>
      </c>
      <c r="BL31" s="43">
        <f t="shared" si="118"/>
        <v>96.35343618513325</v>
      </c>
      <c r="BM31" s="44">
        <v>142.6</v>
      </c>
      <c r="BN31" s="43">
        <f t="shared" si="119"/>
        <v>81.39269406392694</v>
      </c>
      <c r="BO31" s="44">
        <v>175.20000000000002</v>
      </c>
      <c r="BP31" s="43">
        <f t="shared" si="120"/>
        <v>115.87301587301589</v>
      </c>
      <c r="BQ31" s="44">
        <v>151.2</v>
      </c>
      <c r="BR31" s="43">
        <f t="shared" si="121"/>
        <v>78.13953488372093</v>
      </c>
      <c r="BS31" s="44">
        <v>193.5</v>
      </c>
      <c r="BT31" s="43">
        <f t="shared" si="122"/>
        <v>105.27747551686615</v>
      </c>
      <c r="BU31" s="44">
        <v>183.8</v>
      </c>
      <c r="BV31" s="43">
        <f t="shared" si="123"/>
        <v>116.6243654822335</v>
      </c>
      <c r="BW31" s="44">
        <v>157.6</v>
      </c>
      <c r="BX31" s="46">
        <f t="shared" si="124"/>
        <v>89.29178470254958</v>
      </c>
      <c r="BY31" s="42">
        <v>176.5</v>
      </c>
      <c r="BZ31" s="45">
        <f t="shared" si="10"/>
        <v>966.0410319776729</v>
      </c>
      <c r="CA31" s="43">
        <f t="shared" si="11"/>
        <v>103.55702251858791</v>
      </c>
      <c r="CB31" s="44">
        <f t="shared" si="12"/>
        <v>932.8590263439389</v>
      </c>
      <c r="CC31" s="43">
        <f t="shared" si="13"/>
        <v>93.00093222203367</v>
      </c>
      <c r="CD31" s="44">
        <f t="shared" si="14"/>
        <v>1003.0641672674836</v>
      </c>
      <c r="CE31" s="43">
        <f t="shared" si="95"/>
        <v>105.98064677596702</v>
      </c>
      <c r="CF31" s="44">
        <f t="shared" si="16"/>
        <v>946.4597525884756</v>
      </c>
      <c r="CG31" s="43">
        <f t="shared" si="84"/>
        <v>96.12117722720298</v>
      </c>
      <c r="CH31" s="44">
        <f t="shared" si="17"/>
        <v>984.6526851739604</v>
      </c>
      <c r="CI31" s="43">
        <f t="shared" si="85"/>
        <v>104.51796013700924</v>
      </c>
      <c r="CJ31" s="44">
        <f t="shared" si="18"/>
        <v>942.0894589630442</v>
      </c>
      <c r="CK31" s="43">
        <f t="shared" si="86"/>
        <v>103.81095520729212</v>
      </c>
      <c r="CL31" s="44">
        <f t="shared" si="19"/>
        <v>907.504855419024</v>
      </c>
      <c r="CM31" s="46">
        <f t="shared" si="20"/>
        <v>99.59775693810386</v>
      </c>
      <c r="CN31" s="42">
        <f t="shared" si="21"/>
        <v>911.1699734191835</v>
      </c>
      <c r="CO31" s="45">
        <f t="shared" si="22"/>
        <v>819.6808623958754</v>
      </c>
      <c r="CP31" s="43">
        <f t="shared" si="23"/>
        <v>104.41093526522882</v>
      </c>
      <c r="CQ31" s="44">
        <f t="shared" si="24"/>
        <v>785.0526961698881</v>
      </c>
      <c r="CR31" s="43">
        <f t="shared" si="25"/>
        <v>94.85602232342372</v>
      </c>
      <c r="CS31" s="44">
        <f t="shared" si="26"/>
        <v>827.6255707762557</v>
      </c>
      <c r="CT31" s="43">
        <f t="shared" si="27"/>
        <v>103.74917786821226</v>
      </c>
      <c r="CU31" s="44">
        <f t="shared" si="28"/>
        <v>797.7177147635326</v>
      </c>
      <c r="CV31" s="43">
        <f t="shared" si="29"/>
        <v>100.09085892377068</v>
      </c>
      <c r="CW31" s="44">
        <f t="shared" si="30"/>
        <v>796.9935749787853</v>
      </c>
      <c r="CX31" s="43">
        <f t="shared" si="31"/>
        <v>103.91188569523428</v>
      </c>
      <c r="CY31" s="44">
        <f t="shared" si="32"/>
        <v>766.9898103055384</v>
      </c>
      <c r="CZ31" s="43">
        <f t="shared" si="116"/>
        <v>101.01549372702988</v>
      </c>
      <c r="DA31" s="44">
        <f t="shared" si="34"/>
        <v>759.2793758729173</v>
      </c>
      <c r="DB31" s="46">
        <f t="shared" si="35"/>
        <v>101.58707533363264</v>
      </c>
      <c r="DC31" s="42">
        <f t="shared" si="36"/>
        <v>747.4173002611693</v>
      </c>
      <c r="DD31" s="45">
        <f t="shared" si="87"/>
        <v>725.3030528984428</v>
      </c>
      <c r="DE31" s="43">
        <f t="shared" si="37"/>
        <v>104.62843573013575</v>
      </c>
      <c r="DF31" s="44">
        <f t="shared" si="88"/>
        <v>693.2179075764739</v>
      </c>
      <c r="DG31" s="43">
        <f t="shared" si="38"/>
        <v>93.1353600460339</v>
      </c>
      <c r="DH31" s="44">
        <f t="shared" si="89"/>
        <v>744.3122646799646</v>
      </c>
      <c r="DI31" s="43">
        <f t="shared" si="39"/>
        <v>103.56036474867244</v>
      </c>
      <c r="DJ31" s="44">
        <f t="shared" si="90"/>
        <v>718.7231007599421</v>
      </c>
      <c r="DK31" s="43">
        <f t="shared" si="40"/>
        <v>97.83410657044162</v>
      </c>
      <c r="DL31" s="44">
        <f t="shared" si="91"/>
        <v>734.6345011516547</v>
      </c>
      <c r="DM31" s="43">
        <f t="shared" si="41"/>
        <v>103.7729807892448</v>
      </c>
      <c r="DN31" s="44">
        <f t="shared" si="92"/>
        <v>707.9246404645952</v>
      </c>
      <c r="DO31" s="43">
        <f t="shared" si="42"/>
        <v>102.3938694532415</v>
      </c>
      <c r="DP31" s="44">
        <f t="shared" si="93"/>
        <v>691.3740483143586</v>
      </c>
      <c r="DQ31" s="46">
        <f t="shared" si="117"/>
        <v>100.1201210674983</v>
      </c>
      <c r="DR31" s="42">
        <f t="shared" si="94"/>
        <v>690.544558818754</v>
      </c>
      <c r="DS31" s="45">
        <f t="shared" si="44"/>
        <v>146.36016958179766</v>
      </c>
      <c r="DT31" s="43">
        <f t="shared" si="125"/>
        <v>99.02158412934672</v>
      </c>
      <c r="DU31" s="44">
        <f t="shared" si="46"/>
        <v>147.80633017405077</v>
      </c>
      <c r="DV31" s="43">
        <f t="shared" si="126"/>
        <v>84.24960819920894</v>
      </c>
      <c r="DW31" s="44">
        <f t="shared" si="48"/>
        <v>175.43859649122808</v>
      </c>
      <c r="DX31" s="43">
        <f t="shared" si="127"/>
        <v>117.94822704910425</v>
      </c>
      <c r="DY31" s="44">
        <f t="shared" si="50"/>
        <v>148.74203782494283</v>
      </c>
      <c r="DZ31" s="43">
        <f t="shared" si="128"/>
        <v>79.26182622854996</v>
      </c>
      <c r="EA31" s="44">
        <f t="shared" si="52"/>
        <v>187.65911019517515</v>
      </c>
      <c r="EB31" s="43">
        <f t="shared" si="129"/>
        <v>107.17275085013765</v>
      </c>
      <c r="EC31" s="44">
        <f t="shared" si="54"/>
        <v>175.09964865750587</v>
      </c>
      <c r="ED31" s="43">
        <f t="shared" si="130"/>
        <v>118.1306002137372</v>
      </c>
      <c r="EE31" s="44">
        <f t="shared" si="56"/>
        <v>148.2254795461065</v>
      </c>
      <c r="EF31" s="46">
        <f t="shared" si="131"/>
        <v>90.51789915091965</v>
      </c>
      <c r="EG31" s="42">
        <f t="shared" si="58"/>
        <v>163.75267315801437</v>
      </c>
      <c r="EH31" s="68" t="s">
        <v>46</v>
      </c>
      <c r="EI31" s="48">
        <v>28</v>
      </c>
    </row>
    <row r="32" spans="1:139" s="22" customFormat="1" ht="19.5" customHeight="1">
      <c r="A32" s="11">
        <v>29</v>
      </c>
      <c r="B32" s="20" t="s">
        <v>23</v>
      </c>
      <c r="C32" s="9">
        <v>8827</v>
      </c>
      <c r="D32" s="10">
        <f t="shared" si="0"/>
        <v>97.6654127019252</v>
      </c>
      <c r="E32" s="9">
        <v>9038</v>
      </c>
      <c r="F32" s="10">
        <f t="shared" si="1"/>
        <v>97.96228051159765</v>
      </c>
      <c r="G32" s="9">
        <v>9226</v>
      </c>
      <c r="H32" s="10">
        <f t="shared" si="2"/>
        <v>97.72269886664549</v>
      </c>
      <c r="I32" s="9">
        <v>9441</v>
      </c>
      <c r="J32" s="10">
        <f t="shared" si="3"/>
        <v>98.05774823431658</v>
      </c>
      <c r="K32" s="9">
        <v>9628</v>
      </c>
      <c r="L32" s="10">
        <f t="shared" si="4"/>
        <v>98.03482333774565</v>
      </c>
      <c r="M32" s="9">
        <v>9821</v>
      </c>
      <c r="N32" s="10">
        <f t="shared" si="5"/>
        <v>98.15110933439937</v>
      </c>
      <c r="O32" s="9">
        <v>10006</v>
      </c>
      <c r="P32" s="10">
        <f t="shared" si="6"/>
        <v>97.93481452481159</v>
      </c>
      <c r="Q32" s="9">
        <v>10217</v>
      </c>
      <c r="R32" s="35">
        <v>2027.0000000000005</v>
      </c>
      <c r="S32" s="10">
        <f t="shared" si="98"/>
        <v>95.88004351733599</v>
      </c>
      <c r="T32" s="18">
        <v>2114.1000000000004</v>
      </c>
      <c r="U32" s="10">
        <f t="shared" si="99"/>
        <v>96.61807047209909</v>
      </c>
      <c r="V32" s="18">
        <v>2188.1</v>
      </c>
      <c r="W32" s="10">
        <f t="shared" si="100"/>
        <v>98.87036283945596</v>
      </c>
      <c r="X32" s="18">
        <v>2213.1</v>
      </c>
      <c r="Y32" s="10">
        <f t="shared" si="101"/>
        <v>106.5681128713825</v>
      </c>
      <c r="Z32" s="18">
        <v>2076.7</v>
      </c>
      <c r="AA32" s="10">
        <f t="shared" si="102"/>
        <v>98.33325441545529</v>
      </c>
      <c r="AB32" s="18">
        <v>2111.8999999999996</v>
      </c>
      <c r="AC32" s="10">
        <f t="shared" si="103"/>
        <v>98.39265747297799</v>
      </c>
      <c r="AD32" s="18">
        <v>2146.4</v>
      </c>
      <c r="AE32" s="12">
        <f t="shared" si="104"/>
        <v>102.19005903637402</v>
      </c>
      <c r="AF32" s="9">
        <v>2100.4</v>
      </c>
      <c r="AG32" s="35">
        <v>1699</v>
      </c>
      <c r="AH32" s="10">
        <f t="shared" si="105"/>
        <v>100.37811650714877</v>
      </c>
      <c r="AI32" s="18">
        <v>1692.6</v>
      </c>
      <c r="AJ32" s="10">
        <f t="shared" si="106"/>
        <v>94.08560311284047</v>
      </c>
      <c r="AK32" s="18">
        <v>1798.9999999999998</v>
      </c>
      <c r="AL32" s="10">
        <f t="shared" si="107"/>
        <v>97.24324324324323</v>
      </c>
      <c r="AM32" s="18">
        <v>1850</v>
      </c>
      <c r="AN32" s="10">
        <f t="shared" si="108"/>
        <v>107.15940685820206</v>
      </c>
      <c r="AO32" s="18">
        <v>1726.3999999999996</v>
      </c>
      <c r="AP32" s="10">
        <f t="shared" si="109"/>
        <v>98.36476554042504</v>
      </c>
      <c r="AQ32" s="18">
        <v>1755.1</v>
      </c>
      <c r="AR32" s="10">
        <f t="shared" si="110"/>
        <v>99.38841383996828</v>
      </c>
      <c r="AS32" s="18">
        <v>1765.9</v>
      </c>
      <c r="AT32" s="12">
        <f t="shared" si="71"/>
        <v>101.43021252153935</v>
      </c>
      <c r="AU32" s="9">
        <v>1741</v>
      </c>
      <c r="AV32" s="35">
        <v>1438.8</v>
      </c>
      <c r="AW32" s="10">
        <f t="shared" si="111"/>
        <v>99.22074339700713</v>
      </c>
      <c r="AX32" s="18">
        <v>1450.0999999999997</v>
      </c>
      <c r="AY32" s="10">
        <f t="shared" si="112"/>
        <v>96.93829801457314</v>
      </c>
      <c r="AZ32" s="18">
        <v>1495.9</v>
      </c>
      <c r="BA32" s="10">
        <f t="shared" si="113"/>
        <v>100.72044169135468</v>
      </c>
      <c r="BB32" s="18">
        <v>1485.2000000000003</v>
      </c>
      <c r="BC32" s="10">
        <f t="shared" si="114"/>
        <v>107.25014442518778</v>
      </c>
      <c r="BD32" s="18">
        <v>1384.8</v>
      </c>
      <c r="BE32" s="10">
        <f t="shared" si="115"/>
        <v>99.5399654974123</v>
      </c>
      <c r="BF32" s="18">
        <v>1391.2</v>
      </c>
      <c r="BG32" s="10">
        <f t="shared" si="8"/>
        <v>101.21498726809749</v>
      </c>
      <c r="BH32" s="9">
        <v>1374.5</v>
      </c>
      <c r="BI32" s="10">
        <f t="shared" si="9"/>
        <v>419.05487804878044</v>
      </c>
      <c r="BJ32" s="9">
        <v>1359.3</v>
      </c>
      <c r="BK32" s="35">
        <v>328.00000000000006</v>
      </c>
      <c r="BL32" s="10">
        <f t="shared" si="118"/>
        <v>77.8173190984579</v>
      </c>
      <c r="BM32" s="18">
        <v>421.50000000000006</v>
      </c>
      <c r="BN32" s="10">
        <f t="shared" si="119"/>
        <v>108.32690824980726</v>
      </c>
      <c r="BO32" s="18">
        <v>389.1</v>
      </c>
      <c r="BP32" s="10">
        <f t="shared" si="120"/>
        <v>107.16056182869733</v>
      </c>
      <c r="BQ32" s="18">
        <v>363.1</v>
      </c>
      <c r="BR32" s="10">
        <f t="shared" si="121"/>
        <v>103.65401084784472</v>
      </c>
      <c r="BS32" s="18">
        <v>350.29999999999995</v>
      </c>
      <c r="BT32" s="10">
        <f t="shared" si="122"/>
        <v>98.17825112107622</v>
      </c>
      <c r="BU32" s="18">
        <v>356.8</v>
      </c>
      <c r="BV32" s="10">
        <f t="shared" si="123"/>
        <v>93.77135348226018</v>
      </c>
      <c r="BW32" s="18">
        <v>380.5</v>
      </c>
      <c r="BX32" s="12">
        <f t="shared" si="124"/>
        <v>105.87089593767391</v>
      </c>
      <c r="BY32" s="9">
        <v>359.4</v>
      </c>
      <c r="BZ32" s="35">
        <f t="shared" si="10"/>
        <v>629.1406658586436</v>
      </c>
      <c r="CA32" s="10">
        <f t="shared" si="11"/>
        <v>98.44091772948931</v>
      </c>
      <c r="CB32" s="18">
        <f t="shared" si="12"/>
        <v>639.1048360474356</v>
      </c>
      <c r="CC32" s="10">
        <f t="shared" si="13"/>
        <v>98.35835402136004</v>
      </c>
      <c r="CD32" s="18">
        <f t="shared" si="14"/>
        <v>649.7717884834104</v>
      </c>
      <c r="CE32" s="10">
        <f t="shared" si="95"/>
        <v>101.17440879767004</v>
      </c>
      <c r="CF32" s="18">
        <f t="shared" si="16"/>
        <v>642.2293900257257</v>
      </c>
      <c r="CG32" s="10">
        <f t="shared" si="84"/>
        <v>108.6789313341458</v>
      </c>
      <c r="CH32" s="18">
        <f t="shared" si="17"/>
        <v>590.9419444428636</v>
      </c>
      <c r="CI32" s="10">
        <f t="shared" si="85"/>
        <v>100.57921994946025</v>
      </c>
      <c r="CJ32" s="18">
        <f t="shared" si="18"/>
        <v>587.5388024880331</v>
      </c>
      <c r="CK32" s="10">
        <f t="shared" si="86"/>
        <v>99.97220178246224</v>
      </c>
      <c r="CL32" s="18">
        <f t="shared" si="19"/>
        <v>587.702173216618</v>
      </c>
      <c r="CM32" s="12">
        <f t="shared" si="20"/>
        <v>104.34497633166434</v>
      </c>
      <c r="CN32" s="9">
        <f t="shared" si="21"/>
        <v>563.2299645634928</v>
      </c>
      <c r="CO32" s="35">
        <f t="shared" si="22"/>
        <v>527.3359601844279</v>
      </c>
      <c r="CP32" s="10">
        <f t="shared" si="23"/>
        <v>103.05913041366836</v>
      </c>
      <c r="CQ32" s="18">
        <f t="shared" si="24"/>
        <v>511.68291258402587</v>
      </c>
      <c r="CR32" s="10">
        <f t="shared" si="25"/>
        <v>95.78027188980442</v>
      </c>
      <c r="CS32" s="18">
        <f t="shared" si="26"/>
        <v>534.2257883468102</v>
      </c>
      <c r="CT32" s="10">
        <f t="shared" si="27"/>
        <v>99.50937128327114</v>
      </c>
      <c r="CU32" s="18">
        <f t="shared" si="28"/>
        <v>536.8597765792746</v>
      </c>
      <c r="CV32" s="10">
        <f t="shared" si="29"/>
        <v>109.28193721330044</v>
      </c>
      <c r="CW32" s="18">
        <f t="shared" si="30"/>
        <v>491.2612187057155</v>
      </c>
      <c r="CX32" s="10">
        <f t="shared" si="31"/>
        <v>100.61145079942068</v>
      </c>
      <c r="CY32" s="18">
        <f t="shared" si="32"/>
        <v>488.2756533201131</v>
      </c>
      <c r="CZ32" s="10">
        <f t="shared" si="116"/>
        <v>100.98394350185083</v>
      </c>
      <c r="DA32" s="18">
        <f t="shared" si="34"/>
        <v>483.5181083130944</v>
      </c>
      <c r="DB32" s="12">
        <f t="shared" si="35"/>
        <v>103.56910666925522</v>
      </c>
      <c r="DC32" s="9">
        <f t="shared" si="36"/>
        <v>466.855536233594</v>
      </c>
      <c r="DD32" s="35">
        <f t="shared" si="87"/>
        <v>446.57503208555323</v>
      </c>
      <c r="DE32" s="10">
        <f t="shared" si="37"/>
        <v>101.8708448545658</v>
      </c>
      <c r="DF32" s="18">
        <f t="shared" si="88"/>
        <v>438.37373953568226</v>
      </c>
      <c r="DG32" s="10">
        <f t="shared" si="38"/>
        <v>98.6843494985637</v>
      </c>
      <c r="DH32" s="18">
        <f t="shared" si="89"/>
        <v>444.2180971584177</v>
      </c>
      <c r="DI32" s="10">
        <f t="shared" si="39"/>
        <v>103.0676013449035</v>
      </c>
      <c r="DJ32" s="18">
        <f t="shared" si="90"/>
        <v>430.99683252731825</v>
      </c>
      <c r="DK32" s="10">
        <f t="shared" si="40"/>
        <v>109.37447203958351</v>
      </c>
      <c r="DL32" s="18">
        <f t="shared" si="91"/>
        <v>394.05614901742064</v>
      </c>
      <c r="DM32" s="10">
        <f t="shared" si="41"/>
        <v>101.81349272980393</v>
      </c>
      <c r="DN32" s="18">
        <f t="shared" si="92"/>
        <v>387.03725650899736</v>
      </c>
      <c r="DO32" s="10">
        <f t="shared" si="42"/>
        <v>102.83983978534704</v>
      </c>
      <c r="DP32" s="18">
        <f t="shared" si="93"/>
        <v>376.3495327461058</v>
      </c>
      <c r="DQ32" s="12">
        <f t="shared" si="117"/>
        <v>103.25053772268387</v>
      </c>
      <c r="DR32" s="9">
        <f t="shared" si="94"/>
        <v>364.5012811041495</v>
      </c>
      <c r="DS32" s="35">
        <f t="shared" si="44"/>
        <v>101.80470567421565</v>
      </c>
      <c r="DT32" s="10">
        <f t="shared" si="125"/>
        <v>79.89575334220244</v>
      </c>
      <c r="DU32" s="18">
        <f t="shared" si="46"/>
        <v>127.42192346340954</v>
      </c>
      <c r="DV32" s="10">
        <f t="shared" si="126"/>
        <v>110.27809124744203</v>
      </c>
      <c r="DW32" s="18">
        <f t="shared" si="48"/>
        <v>115.54600013660027</v>
      </c>
      <c r="DX32" s="10">
        <f t="shared" si="127"/>
        <v>109.65780015442569</v>
      </c>
      <c r="DY32" s="18">
        <f t="shared" si="50"/>
        <v>105.36961344645115</v>
      </c>
      <c r="DZ32" s="10">
        <f t="shared" si="128"/>
        <v>105.70710903961965</v>
      </c>
      <c r="EA32" s="18">
        <f t="shared" si="52"/>
        <v>99.68072573714791</v>
      </c>
      <c r="EB32" s="10">
        <f t="shared" si="129"/>
        <v>100.42067632623817</v>
      </c>
      <c r="EC32" s="18">
        <f t="shared" si="54"/>
        <v>99.26314916791999</v>
      </c>
      <c r="ED32" s="10">
        <f t="shared" si="130"/>
        <v>95.27670979226957</v>
      </c>
      <c r="EE32" s="18">
        <f t="shared" si="56"/>
        <v>104.18406490352363</v>
      </c>
      <c r="EF32" s="12">
        <f t="shared" si="131"/>
        <v>108.10343232012936</v>
      </c>
      <c r="EG32" s="9">
        <f t="shared" si="58"/>
        <v>96.37442832989872</v>
      </c>
      <c r="EH32" s="69" t="s">
        <v>23</v>
      </c>
      <c r="EI32" s="39">
        <v>29</v>
      </c>
    </row>
    <row r="33" spans="1:139" s="47" customFormat="1" ht="19.5" customHeight="1">
      <c r="A33" s="40">
        <v>30</v>
      </c>
      <c r="B33" s="41" t="s">
        <v>47</v>
      </c>
      <c r="C33" s="42">
        <v>4200</v>
      </c>
      <c r="D33" s="43">
        <f t="shared" si="0"/>
        <v>99.38476100331283</v>
      </c>
      <c r="E33" s="42">
        <v>4226</v>
      </c>
      <c r="F33" s="43">
        <f t="shared" si="1"/>
        <v>99.24847346171912</v>
      </c>
      <c r="G33" s="42">
        <v>4258</v>
      </c>
      <c r="H33" s="43">
        <f t="shared" si="2"/>
        <v>98.72478553211222</v>
      </c>
      <c r="I33" s="42">
        <v>4313</v>
      </c>
      <c r="J33" s="43">
        <f t="shared" si="3"/>
        <v>97.93369663941871</v>
      </c>
      <c r="K33" s="42">
        <v>4404</v>
      </c>
      <c r="L33" s="43">
        <f t="shared" si="4"/>
        <v>98.96629213483146</v>
      </c>
      <c r="M33" s="42">
        <v>4450</v>
      </c>
      <c r="N33" s="43">
        <f t="shared" si="5"/>
        <v>99.02091677792612</v>
      </c>
      <c r="O33" s="42">
        <v>4494</v>
      </c>
      <c r="P33" s="43">
        <f t="shared" si="6"/>
        <v>98.12227074235808</v>
      </c>
      <c r="Q33" s="42">
        <v>4580</v>
      </c>
      <c r="R33" s="45">
        <v>1271</v>
      </c>
      <c r="S33" s="43">
        <f t="shared" si="98"/>
        <v>100.03148118998897</v>
      </c>
      <c r="T33" s="44">
        <v>1270.6000000000001</v>
      </c>
      <c r="U33" s="43">
        <f t="shared" si="99"/>
        <v>98.46559206447616</v>
      </c>
      <c r="V33" s="44">
        <v>1290.3999999999999</v>
      </c>
      <c r="W33" s="43">
        <f t="shared" si="100"/>
        <v>102.03210247489521</v>
      </c>
      <c r="X33" s="44">
        <v>1264.7</v>
      </c>
      <c r="Y33" s="43">
        <f t="shared" si="101"/>
        <v>98.57365549493375</v>
      </c>
      <c r="Z33" s="44">
        <v>1283</v>
      </c>
      <c r="AA33" s="43">
        <f t="shared" si="102"/>
        <v>99.0351215746816</v>
      </c>
      <c r="AB33" s="44">
        <v>1295.5</v>
      </c>
      <c r="AC33" s="43">
        <f t="shared" si="103"/>
        <v>97.3328324567994</v>
      </c>
      <c r="AD33" s="44">
        <v>1331</v>
      </c>
      <c r="AE33" s="46">
        <f t="shared" si="104"/>
        <v>78.2849076579226</v>
      </c>
      <c r="AF33" s="42">
        <v>1700.1999999999998</v>
      </c>
      <c r="AG33" s="45">
        <v>984.3999999999999</v>
      </c>
      <c r="AH33" s="43">
        <f t="shared" si="105"/>
        <v>101.64171399070725</v>
      </c>
      <c r="AI33" s="44">
        <v>968.5000000000001</v>
      </c>
      <c r="AJ33" s="43">
        <f t="shared" si="106"/>
        <v>100.22767256545588</v>
      </c>
      <c r="AK33" s="44">
        <v>966.3</v>
      </c>
      <c r="AL33" s="43">
        <f t="shared" si="107"/>
        <v>102.40568037303943</v>
      </c>
      <c r="AM33" s="44">
        <v>943.5999999999999</v>
      </c>
      <c r="AN33" s="43">
        <f t="shared" si="108"/>
        <v>97.55996691480561</v>
      </c>
      <c r="AO33" s="44">
        <v>967.1999999999999</v>
      </c>
      <c r="AP33" s="43">
        <f t="shared" si="109"/>
        <v>99.2</v>
      </c>
      <c r="AQ33" s="44">
        <v>975</v>
      </c>
      <c r="AR33" s="43">
        <f t="shared" si="110"/>
        <v>93.14989968472344</v>
      </c>
      <c r="AS33" s="44">
        <v>1046.6999999999998</v>
      </c>
      <c r="AT33" s="46">
        <f t="shared" si="71"/>
        <v>104.4193934557063</v>
      </c>
      <c r="AU33" s="42">
        <v>1002.4</v>
      </c>
      <c r="AV33" s="45">
        <v>858.0999999999999</v>
      </c>
      <c r="AW33" s="43">
        <f t="shared" si="111"/>
        <v>101.80329813738282</v>
      </c>
      <c r="AX33" s="44">
        <v>842.9</v>
      </c>
      <c r="AY33" s="43">
        <f t="shared" si="112"/>
        <v>100.3094133047721</v>
      </c>
      <c r="AZ33" s="44">
        <v>840.3000000000001</v>
      </c>
      <c r="BA33" s="43">
        <f t="shared" si="113"/>
        <v>101.66969147005443</v>
      </c>
      <c r="BB33" s="44">
        <v>826.5000000000001</v>
      </c>
      <c r="BC33" s="43">
        <f t="shared" si="114"/>
        <v>96.11582742179327</v>
      </c>
      <c r="BD33" s="44">
        <v>859.8999999999999</v>
      </c>
      <c r="BE33" s="43">
        <f t="shared" si="115"/>
        <v>99.3989134204138</v>
      </c>
      <c r="BF33" s="44">
        <v>865.1</v>
      </c>
      <c r="BG33" s="43">
        <f t="shared" si="8"/>
        <v>94.26827939413751</v>
      </c>
      <c r="BH33" s="42">
        <v>917.7</v>
      </c>
      <c r="BI33" s="43">
        <f t="shared" si="9"/>
        <v>320.2023726448011</v>
      </c>
      <c r="BJ33" s="42">
        <v>902.0999999999999</v>
      </c>
      <c r="BK33" s="45">
        <v>286.6</v>
      </c>
      <c r="BL33" s="43">
        <f t="shared" si="118"/>
        <v>94.86924859318108</v>
      </c>
      <c r="BM33" s="44">
        <v>302.09999999999997</v>
      </c>
      <c r="BN33" s="43">
        <f t="shared" si="119"/>
        <v>93.21197161369948</v>
      </c>
      <c r="BO33" s="44">
        <v>324.09999999999997</v>
      </c>
      <c r="BP33" s="43">
        <f t="shared" si="120"/>
        <v>100.93428838368108</v>
      </c>
      <c r="BQ33" s="44">
        <v>321.1</v>
      </c>
      <c r="BR33" s="43">
        <f t="shared" si="121"/>
        <v>101.67827739075366</v>
      </c>
      <c r="BS33" s="44">
        <v>315.79999999999995</v>
      </c>
      <c r="BT33" s="43">
        <f t="shared" si="122"/>
        <v>98.53354134165366</v>
      </c>
      <c r="BU33" s="44">
        <v>320.5</v>
      </c>
      <c r="BV33" s="43">
        <f t="shared" si="123"/>
        <v>112.7330284910306</v>
      </c>
      <c r="BW33" s="44">
        <v>284.3</v>
      </c>
      <c r="BX33" s="46">
        <f t="shared" si="124"/>
        <v>40.742333046718265</v>
      </c>
      <c r="BY33" s="42">
        <v>697.7999999999998</v>
      </c>
      <c r="BZ33" s="45">
        <f t="shared" si="10"/>
        <v>829.0932811480757</v>
      </c>
      <c r="CA33" s="43">
        <f t="shared" si="11"/>
        <v>100.92647909997063</v>
      </c>
      <c r="CB33" s="44">
        <f t="shared" si="12"/>
        <v>821.4824182332115</v>
      </c>
      <c r="CC33" s="43">
        <f t="shared" si="13"/>
        <v>98.94012166347726</v>
      </c>
      <c r="CD33" s="44">
        <f t="shared" si="14"/>
        <v>830.2824015390851</v>
      </c>
      <c r="CE33" s="43">
        <f t="shared" si="95"/>
        <v>103.35003710056905</v>
      </c>
      <c r="CF33" s="44">
        <f t="shared" si="16"/>
        <v>803.3692341408105</v>
      </c>
      <c r="CG33" s="43">
        <f t="shared" si="84"/>
        <v>100.65346134933648</v>
      </c>
      <c r="CH33" s="44">
        <f t="shared" si="17"/>
        <v>798.1536087989748</v>
      </c>
      <c r="CI33" s="43">
        <f t="shared" si="85"/>
        <v>100.34371151299807</v>
      </c>
      <c r="CJ33" s="44">
        <f t="shared" si="18"/>
        <v>795.4196598514153</v>
      </c>
      <c r="CK33" s="43">
        <f t="shared" si="86"/>
        <v>98.02665832087717</v>
      </c>
      <c r="CL33" s="44">
        <f t="shared" si="19"/>
        <v>811.4319854173906</v>
      </c>
      <c r="CM33" s="46">
        <f t="shared" si="20"/>
        <v>79.78301670522596</v>
      </c>
      <c r="CN33" s="42">
        <f t="shared" si="21"/>
        <v>1017.0485134892624</v>
      </c>
      <c r="CO33" s="45">
        <f t="shared" si="22"/>
        <v>642.139595564253</v>
      </c>
      <c r="CP33" s="43">
        <f t="shared" si="23"/>
        <v>102.55111891510161</v>
      </c>
      <c r="CQ33" s="44">
        <f t="shared" si="24"/>
        <v>626.1653723114005</v>
      </c>
      <c r="CR33" s="43">
        <f t="shared" si="25"/>
        <v>100.71069405828514</v>
      </c>
      <c r="CS33" s="44">
        <f t="shared" si="26"/>
        <v>621.7466557712476</v>
      </c>
      <c r="CT33" s="43">
        <f t="shared" si="27"/>
        <v>103.72844045301056</v>
      </c>
      <c r="CU33" s="44">
        <f t="shared" si="28"/>
        <v>599.3984417927323</v>
      </c>
      <c r="CV33" s="43">
        <f t="shared" si="29"/>
        <v>99.61838495080082</v>
      </c>
      <c r="CW33" s="44">
        <f t="shared" si="30"/>
        <v>601.6945989324773</v>
      </c>
      <c r="CX33" s="43">
        <f t="shared" si="31"/>
        <v>100.51076854167444</v>
      </c>
      <c r="CY33" s="44">
        <f t="shared" si="32"/>
        <v>598.6369497144963</v>
      </c>
      <c r="CZ33" s="43">
        <f t="shared" si="116"/>
        <v>93.81390799524081</v>
      </c>
      <c r="DA33" s="44">
        <f t="shared" si="34"/>
        <v>638.1110887576128</v>
      </c>
      <c r="DB33" s="46">
        <f t="shared" si="35"/>
        <v>106.41762839945144</v>
      </c>
      <c r="DC33" s="42">
        <f t="shared" si="36"/>
        <v>599.6291200574266</v>
      </c>
      <c r="DD33" s="45">
        <f t="shared" si="87"/>
        <v>559.7521200260925</v>
      </c>
      <c r="DE33" s="43">
        <f t="shared" si="37"/>
        <v>102.71414878138303</v>
      </c>
      <c r="DF33" s="44">
        <f t="shared" si="88"/>
        <v>544.9610658970361</v>
      </c>
      <c r="DG33" s="43">
        <f t="shared" si="38"/>
        <v>100.7928287260736</v>
      </c>
      <c r="DH33" s="44">
        <f t="shared" si="89"/>
        <v>540.6744435936868</v>
      </c>
      <c r="DI33" s="43">
        <f t="shared" si="39"/>
        <v>102.98294488265498</v>
      </c>
      <c r="DJ33" s="44">
        <f t="shared" si="90"/>
        <v>525.0135779373604</v>
      </c>
      <c r="DK33" s="43">
        <f t="shared" si="40"/>
        <v>98.14377555427252</v>
      </c>
      <c r="DL33" s="44">
        <f t="shared" si="91"/>
        <v>534.943326739079</v>
      </c>
      <c r="DM33" s="43">
        <f t="shared" si="41"/>
        <v>100.71231028319706</v>
      </c>
      <c r="DN33" s="44">
        <f t="shared" si="92"/>
        <v>531.1598207159085</v>
      </c>
      <c r="DO33" s="43">
        <f t="shared" si="42"/>
        <v>94.94025994535382</v>
      </c>
      <c r="DP33" s="44">
        <f t="shared" si="93"/>
        <v>559.4674177442068</v>
      </c>
      <c r="DQ33" s="46">
        <f t="shared" si="117"/>
        <v>103.67605390122945</v>
      </c>
      <c r="DR33" s="42">
        <f t="shared" si="94"/>
        <v>539.630316444338</v>
      </c>
      <c r="DS33" s="45">
        <f t="shared" si="44"/>
        <v>186.9536855838226</v>
      </c>
      <c r="DT33" s="43">
        <f t="shared" si="125"/>
        <v>95.71805916963515</v>
      </c>
      <c r="DU33" s="44">
        <f t="shared" si="46"/>
        <v>195.3170459218111</v>
      </c>
      <c r="DV33" s="43">
        <f t="shared" si="126"/>
        <v>93.66118273998802</v>
      </c>
      <c r="DW33" s="44">
        <f t="shared" si="48"/>
        <v>208.53574576783745</v>
      </c>
      <c r="DX33" s="43">
        <f t="shared" si="127"/>
        <v>102.23804269582351</v>
      </c>
      <c r="DY33" s="44">
        <f t="shared" si="50"/>
        <v>203.97079234807796</v>
      </c>
      <c r="DZ33" s="43">
        <f t="shared" si="128"/>
        <v>103.82358767189406</v>
      </c>
      <c r="EA33" s="44">
        <f t="shared" si="52"/>
        <v>196.45900986649744</v>
      </c>
      <c r="EB33" s="43">
        <f t="shared" si="129"/>
        <v>99.83550370345222</v>
      </c>
      <c r="EC33" s="44">
        <f t="shared" si="54"/>
        <v>196.78271013691904</v>
      </c>
      <c r="ED33" s="43">
        <f t="shared" si="130"/>
        <v>113.5366328753745</v>
      </c>
      <c r="EE33" s="44">
        <f t="shared" si="56"/>
        <v>173.32089665977773</v>
      </c>
      <c r="EF33" s="46">
        <f t="shared" si="131"/>
        <v>41.522003861586484</v>
      </c>
      <c r="EG33" s="42">
        <f t="shared" si="58"/>
        <v>417.4193934318358</v>
      </c>
      <c r="EH33" s="68" t="s">
        <v>47</v>
      </c>
      <c r="EI33" s="48">
        <v>30</v>
      </c>
    </row>
    <row r="34" spans="1:139" s="22" customFormat="1" ht="19.5" customHeight="1">
      <c r="A34" s="11">
        <v>31</v>
      </c>
      <c r="B34" s="20" t="s">
        <v>24</v>
      </c>
      <c r="C34" s="9">
        <v>5617</v>
      </c>
      <c r="D34" s="10">
        <f t="shared" si="0"/>
        <v>98.1993006993007</v>
      </c>
      <c r="E34" s="9">
        <v>5720</v>
      </c>
      <c r="F34" s="10">
        <f t="shared" si="1"/>
        <v>98.29867674858222</v>
      </c>
      <c r="G34" s="9">
        <v>5819</v>
      </c>
      <c r="H34" s="10">
        <f t="shared" si="2"/>
        <v>97.42173112338858</v>
      </c>
      <c r="I34" s="9">
        <v>5973</v>
      </c>
      <c r="J34" s="10">
        <f t="shared" si="3"/>
        <v>98.04661851608667</v>
      </c>
      <c r="K34" s="9">
        <v>6092</v>
      </c>
      <c r="L34" s="10">
        <f t="shared" si="4"/>
        <v>98.70382372002592</v>
      </c>
      <c r="M34" s="9">
        <v>6172</v>
      </c>
      <c r="N34" s="10">
        <f t="shared" si="5"/>
        <v>98.54702219383682</v>
      </c>
      <c r="O34" s="9">
        <v>6263</v>
      </c>
      <c r="P34" s="10">
        <f t="shared" si="6"/>
        <v>98.12000626664577</v>
      </c>
      <c r="Q34" s="9">
        <v>6383</v>
      </c>
      <c r="R34" s="35">
        <v>1327.2000000000003</v>
      </c>
      <c r="S34" s="10">
        <f t="shared" si="98"/>
        <v>92.14107192446545</v>
      </c>
      <c r="T34" s="18">
        <v>1440.3999999999999</v>
      </c>
      <c r="U34" s="10">
        <f t="shared" si="99"/>
        <v>102.70231729055259</v>
      </c>
      <c r="V34" s="18">
        <v>1402.5</v>
      </c>
      <c r="W34" s="10">
        <f t="shared" si="100"/>
        <v>97.48383957739625</v>
      </c>
      <c r="X34" s="18">
        <v>1438.7</v>
      </c>
      <c r="Y34" s="10">
        <f t="shared" si="101"/>
        <v>91.759678550928</v>
      </c>
      <c r="Z34" s="18">
        <v>1567.8999999999999</v>
      </c>
      <c r="AA34" s="10">
        <f t="shared" si="102"/>
        <v>100.16610234459849</v>
      </c>
      <c r="AB34" s="18">
        <v>1565.3</v>
      </c>
      <c r="AC34" s="10">
        <f t="shared" si="103"/>
        <v>100.54599177800617</v>
      </c>
      <c r="AD34" s="18">
        <v>1556.8</v>
      </c>
      <c r="AE34" s="12">
        <f t="shared" si="104"/>
        <v>101.36736554238831</v>
      </c>
      <c r="AF34" s="9">
        <v>1535.8000000000002</v>
      </c>
      <c r="AG34" s="35">
        <v>1155.9</v>
      </c>
      <c r="AH34" s="10">
        <f t="shared" si="105"/>
        <v>96.42946525402519</v>
      </c>
      <c r="AI34" s="18">
        <v>1198.7000000000003</v>
      </c>
      <c r="AJ34" s="10">
        <f t="shared" si="106"/>
        <v>101.12198414037461</v>
      </c>
      <c r="AK34" s="18">
        <v>1185.3999999999996</v>
      </c>
      <c r="AL34" s="10">
        <f t="shared" si="107"/>
        <v>100.4831736882258</v>
      </c>
      <c r="AM34" s="18">
        <v>1179.6999999999998</v>
      </c>
      <c r="AN34" s="10">
        <f t="shared" si="108"/>
        <v>96.79986871256256</v>
      </c>
      <c r="AO34" s="18">
        <v>1218.7</v>
      </c>
      <c r="AP34" s="10">
        <f t="shared" si="109"/>
        <v>99.33164887113864</v>
      </c>
      <c r="AQ34" s="18">
        <v>1226.9</v>
      </c>
      <c r="AR34" s="10">
        <f t="shared" si="110"/>
        <v>101.9866999168745</v>
      </c>
      <c r="AS34" s="18">
        <v>1203</v>
      </c>
      <c r="AT34" s="12">
        <f t="shared" si="71"/>
        <v>99.99168813897431</v>
      </c>
      <c r="AU34" s="9">
        <v>1203.1000000000001</v>
      </c>
      <c r="AV34" s="35">
        <v>1035</v>
      </c>
      <c r="AW34" s="10">
        <f t="shared" si="111"/>
        <v>96.39564124057001</v>
      </c>
      <c r="AX34" s="18">
        <v>1073.6999999999998</v>
      </c>
      <c r="AY34" s="10">
        <f t="shared" si="112"/>
        <v>101.15884680610512</v>
      </c>
      <c r="AZ34" s="18">
        <v>1061.4</v>
      </c>
      <c r="BA34" s="10">
        <f t="shared" si="113"/>
        <v>100.88394639292845</v>
      </c>
      <c r="BB34" s="18">
        <v>1052.1</v>
      </c>
      <c r="BC34" s="10">
        <f t="shared" si="114"/>
        <v>96.86953319215539</v>
      </c>
      <c r="BD34" s="18">
        <v>1086.1000000000001</v>
      </c>
      <c r="BE34" s="10">
        <f t="shared" si="115"/>
        <v>99.48703856370798</v>
      </c>
      <c r="BF34" s="18">
        <v>1091.7</v>
      </c>
      <c r="BG34" s="10">
        <f t="shared" si="8"/>
        <v>102.33408323959506</v>
      </c>
      <c r="BH34" s="9">
        <v>1066.8</v>
      </c>
      <c r="BI34" s="10">
        <f t="shared" si="9"/>
        <v>622.7670753064797</v>
      </c>
      <c r="BJ34" s="9">
        <v>1063.1000000000001</v>
      </c>
      <c r="BK34" s="35">
        <v>171.30000000000004</v>
      </c>
      <c r="BL34" s="10">
        <f t="shared" si="118"/>
        <v>70.87298303682253</v>
      </c>
      <c r="BM34" s="18">
        <v>241.7</v>
      </c>
      <c r="BN34" s="10">
        <f t="shared" si="119"/>
        <v>111.33118378627361</v>
      </c>
      <c r="BO34" s="18">
        <v>217.1</v>
      </c>
      <c r="BP34" s="10">
        <f t="shared" si="120"/>
        <v>83.82239382239382</v>
      </c>
      <c r="BQ34" s="18">
        <v>259</v>
      </c>
      <c r="BR34" s="10">
        <f t="shared" si="121"/>
        <v>74.16953035509736</v>
      </c>
      <c r="BS34" s="18">
        <v>349.2</v>
      </c>
      <c r="BT34" s="10">
        <f t="shared" si="122"/>
        <v>103.19148936170211</v>
      </c>
      <c r="BU34" s="18">
        <v>338.40000000000003</v>
      </c>
      <c r="BV34" s="10">
        <f t="shared" si="123"/>
        <v>95.64725833804411</v>
      </c>
      <c r="BW34" s="18">
        <v>353.79999999999995</v>
      </c>
      <c r="BX34" s="12">
        <f t="shared" si="124"/>
        <v>106.34204989480008</v>
      </c>
      <c r="BY34" s="9">
        <v>332.70000000000005</v>
      </c>
      <c r="BZ34" s="35">
        <f t="shared" si="10"/>
        <v>647.349899156426</v>
      </c>
      <c r="CA34" s="10">
        <f t="shared" si="11"/>
        <v>94.08775068605672</v>
      </c>
      <c r="CB34" s="18">
        <f t="shared" si="12"/>
        <v>688.02781917536</v>
      </c>
      <c r="CC34" s="10">
        <f t="shared" si="13"/>
        <v>104.19439330625443</v>
      </c>
      <c r="CD34" s="18">
        <f t="shared" si="14"/>
        <v>660.3309423310977</v>
      </c>
      <c r="CE34" s="10">
        <f t="shared" si="95"/>
        <v>100.0637521560041</v>
      </c>
      <c r="CF34" s="18">
        <f t="shared" si="16"/>
        <v>659.9102353283841</v>
      </c>
      <c r="CG34" s="10">
        <f t="shared" si="84"/>
        <v>93.58780541306771</v>
      </c>
      <c r="CH34" s="18">
        <f t="shared" si="17"/>
        <v>705.1241691326599</v>
      </c>
      <c r="CI34" s="10">
        <f t="shared" si="85"/>
        <v>101.75951268833835</v>
      </c>
      <c r="CJ34" s="18">
        <f t="shared" si="18"/>
        <v>692.9319436623709</v>
      </c>
      <c r="CK34" s="10">
        <f t="shared" si="86"/>
        <v>101.74967616601116</v>
      </c>
      <c r="CL34" s="18">
        <f t="shared" si="19"/>
        <v>681.0163626779586</v>
      </c>
      <c r="CM34" s="12">
        <f t="shared" si="20"/>
        <v>103.30957915648484</v>
      </c>
      <c r="CN34" s="9">
        <f t="shared" si="21"/>
        <v>659.1996291519212</v>
      </c>
      <c r="CO34" s="35">
        <f t="shared" si="22"/>
        <v>563.7972788087045</v>
      </c>
      <c r="CP34" s="10">
        <f t="shared" si="23"/>
        <v>98.46674556866596</v>
      </c>
      <c r="CQ34" s="18">
        <f t="shared" si="24"/>
        <v>572.5763307730522</v>
      </c>
      <c r="CR34" s="10">
        <f t="shared" si="25"/>
        <v>102.59110081832823</v>
      </c>
      <c r="CS34" s="18">
        <f t="shared" si="26"/>
        <v>558.1150082276528</v>
      </c>
      <c r="CT34" s="10">
        <f t="shared" si="27"/>
        <v>103.14246372912405</v>
      </c>
      <c r="CU34" s="18">
        <f t="shared" si="28"/>
        <v>541.1107976763012</v>
      </c>
      <c r="CV34" s="10">
        <f t="shared" si="29"/>
        <v>98.72841121663001</v>
      </c>
      <c r="CW34" s="18">
        <f t="shared" si="30"/>
        <v>548.0801230448196</v>
      </c>
      <c r="CX34" s="10">
        <f t="shared" si="31"/>
        <v>100.91178499570799</v>
      </c>
      <c r="CY34" s="18">
        <f t="shared" si="32"/>
        <v>543.1279637637276</v>
      </c>
      <c r="CZ34" s="10">
        <f t="shared" si="116"/>
        <v>103.20763171438591</v>
      </c>
      <c r="DA34" s="18">
        <f t="shared" si="34"/>
        <v>526.2478701834431</v>
      </c>
      <c r="DB34" s="12">
        <f t="shared" si="35"/>
        <v>101.90754357194203</v>
      </c>
      <c r="DC34" s="9">
        <f t="shared" si="36"/>
        <v>516.3973654334395</v>
      </c>
      <c r="DD34" s="35">
        <f t="shared" si="87"/>
        <v>504.8275660238853</v>
      </c>
      <c r="DE34" s="10">
        <f t="shared" si="37"/>
        <v>98.43220695001625</v>
      </c>
      <c r="DF34" s="18">
        <f t="shared" si="88"/>
        <v>512.8682792617218</v>
      </c>
      <c r="DG34" s="10">
        <f t="shared" si="38"/>
        <v>102.62849903087854</v>
      </c>
      <c r="DH34" s="18">
        <f t="shared" si="89"/>
        <v>499.73280726575916</v>
      </c>
      <c r="DI34" s="10">
        <f t="shared" si="39"/>
        <v>103.55384289482069</v>
      </c>
      <c r="DJ34" s="18">
        <f t="shared" si="90"/>
        <v>482.58258051643355</v>
      </c>
      <c r="DK34" s="10">
        <f t="shared" si="40"/>
        <v>98.79946362072839</v>
      </c>
      <c r="DL34" s="18">
        <f t="shared" si="91"/>
        <v>488.446559152358</v>
      </c>
      <c r="DM34" s="10">
        <f t="shared" si="41"/>
        <v>101.06964657784532</v>
      </c>
      <c r="DN34" s="18">
        <f t="shared" si="92"/>
        <v>483.27720110918693</v>
      </c>
      <c r="DO34" s="10">
        <f t="shared" si="42"/>
        <v>103.55917372980838</v>
      </c>
      <c r="DP34" s="18">
        <f t="shared" si="93"/>
        <v>466.6676873746443</v>
      </c>
      <c r="DQ34" s="12">
        <f t="shared" si="117"/>
        <v>102.2707219176944</v>
      </c>
      <c r="DR34" s="9">
        <f t="shared" si="94"/>
        <v>456.3062415362726</v>
      </c>
      <c r="DS34" s="35">
        <f t="shared" si="44"/>
        <v>83.55262034772134</v>
      </c>
      <c r="DT34" s="10">
        <f t="shared" si="125"/>
        <v>72.37032757565643</v>
      </c>
      <c r="DU34" s="18">
        <f t="shared" si="46"/>
        <v>115.45148840230807</v>
      </c>
      <c r="DV34" s="10">
        <f t="shared" si="126"/>
        <v>112.94862138173937</v>
      </c>
      <c r="DW34" s="18">
        <f t="shared" si="48"/>
        <v>102.2159341034448</v>
      </c>
      <c r="DX34" s="10">
        <f t="shared" si="127"/>
        <v>86.04075585171995</v>
      </c>
      <c r="DY34" s="18">
        <f t="shared" si="50"/>
        <v>118.79943765208277</v>
      </c>
      <c r="DZ34" s="10">
        <f t="shared" si="128"/>
        <v>75.64720892738208</v>
      </c>
      <c r="EA34" s="18">
        <f t="shared" si="52"/>
        <v>157.04404608784031</v>
      </c>
      <c r="EB34" s="10">
        <f t="shared" si="129"/>
        <v>104.8330265952184</v>
      </c>
      <c r="EC34" s="18">
        <f t="shared" si="54"/>
        <v>149.80397989864326</v>
      </c>
      <c r="ED34" s="10">
        <f t="shared" si="130"/>
        <v>96.79229763380414</v>
      </c>
      <c r="EE34" s="18">
        <f t="shared" si="56"/>
        <v>154.7684924945155</v>
      </c>
      <c r="EF34" s="12">
        <f t="shared" si="131"/>
        <v>108.37957919184242</v>
      </c>
      <c r="EG34" s="9">
        <f t="shared" si="58"/>
        <v>142.80226371848167</v>
      </c>
      <c r="EH34" s="69" t="s">
        <v>24</v>
      </c>
      <c r="EI34" s="39">
        <v>31</v>
      </c>
    </row>
    <row r="35" spans="1:139" s="47" customFormat="1" ht="19.5" customHeight="1">
      <c r="A35" s="40">
        <v>32</v>
      </c>
      <c r="B35" s="41" t="s">
        <v>25</v>
      </c>
      <c r="C35" s="42">
        <v>16110</v>
      </c>
      <c r="D35" s="43">
        <f t="shared" si="0"/>
        <v>97.5831364710158</v>
      </c>
      <c r="E35" s="42">
        <v>16509</v>
      </c>
      <c r="F35" s="43">
        <f t="shared" si="1"/>
        <v>97.76159175697282</v>
      </c>
      <c r="G35" s="42">
        <v>16887</v>
      </c>
      <c r="H35" s="43">
        <f t="shared" si="2"/>
        <v>98.14029174173301</v>
      </c>
      <c r="I35" s="42">
        <v>17207</v>
      </c>
      <c r="J35" s="43">
        <f t="shared" si="3"/>
        <v>97.90611664295875</v>
      </c>
      <c r="K35" s="42">
        <v>17575</v>
      </c>
      <c r="L35" s="43">
        <f t="shared" si="4"/>
        <v>98.23923979877026</v>
      </c>
      <c r="M35" s="42">
        <v>17890</v>
      </c>
      <c r="N35" s="43">
        <f t="shared" si="5"/>
        <v>98.58922076490687</v>
      </c>
      <c r="O35" s="42">
        <v>18146</v>
      </c>
      <c r="P35" s="43">
        <f t="shared" si="6"/>
        <v>97.96469254440426</v>
      </c>
      <c r="Q35" s="42">
        <v>18523</v>
      </c>
      <c r="R35" s="45">
        <v>4407.6</v>
      </c>
      <c r="S35" s="43">
        <f t="shared" si="98"/>
        <v>98.25672120914888</v>
      </c>
      <c r="T35" s="44">
        <v>4485.8</v>
      </c>
      <c r="U35" s="43">
        <f t="shared" si="99"/>
        <v>100.15181960258987</v>
      </c>
      <c r="V35" s="44">
        <v>4479</v>
      </c>
      <c r="W35" s="43">
        <f t="shared" si="100"/>
        <v>100.07149559855219</v>
      </c>
      <c r="X35" s="44">
        <v>4475.800000000001</v>
      </c>
      <c r="Y35" s="43">
        <f t="shared" si="101"/>
        <v>100.17233275889085</v>
      </c>
      <c r="Z35" s="44">
        <v>4468.099999999999</v>
      </c>
      <c r="AA35" s="43">
        <f t="shared" si="102"/>
        <v>98.04700357683612</v>
      </c>
      <c r="AB35" s="44">
        <v>4557.1</v>
      </c>
      <c r="AC35" s="43">
        <f t="shared" si="103"/>
        <v>99.02003389683199</v>
      </c>
      <c r="AD35" s="44">
        <v>4602.199999999999</v>
      </c>
      <c r="AE35" s="46">
        <f t="shared" si="104"/>
        <v>103.69051910598412</v>
      </c>
      <c r="AF35" s="42">
        <v>4438.4</v>
      </c>
      <c r="AG35" s="45">
        <v>3669.1000000000004</v>
      </c>
      <c r="AH35" s="43">
        <f t="shared" si="105"/>
        <v>98.99897469105825</v>
      </c>
      <c r="AI35" s="44">
        <v>3706.2</v>
      </c>
      <c r="AJ35" s="43">
        <f t="shared" si="106"/>
        <v>100.62445699391833</v>
      </c>
      <c r="AK35" s="44">
        <v>3683.2000000000003</v>
      </c>
      <c r="AL35" s="43">
        <f t="shared" si="107"/>
        <v>99.57554948768554</v>
      </c>
      <c r="AM35" s="44">
        <v>3698.8999999999996</v>
      </c>
      <c r="AN35" s="43">
        <f t="shared" si="108"/>
        <v>101.38694734533891</v>
      </c>
      <c r="AO35" s="44">
        <v>3648.3</v>
      </c>
      <c r="AP35" s="43">
        <f t="shared" si="109"/>
        <v>97.68917688641353</v>
      </c>
      <c r="AQ35" s="44">
        <v>3734.6000000000004</v>
      </c>
      <c r="AR35" s="43">
        <f t="shared" si="110"/>
        <v>99.70366019702595</v>
      </c>
      <c r="AS35" s="44">
        <v>3745.6999999999994</v>
      </c>
      <c r="AT35" s="46">
        <f t="shared" si="71"/>
        <v>102.428286253384</v>
      </c>
      <c r="AU35" s="42">
        <v>3656.9</v>
      </c>
      <c r="AV35" s="45">
        <v>3223.8</v>
      </c>
      <c r="AW35" s="43">
        <f t="shared" si="111"/>
        <v>98.91991408407486</v>
      </c>
      <c r="AX35" s="44">
        <v>3259.0000000000005</v>
      </c>
      <c r="AY35" s="43">
        <f t="shared" si="112"/>
        <v>100.64233215984193</v>
      </c>
      <c r="AZ35" s="44">
        <v>3238.1999999999994</v>
      </c>
      <c r="BA35" s="43">
        <f t="shared" si="113"/>
        <v>98.49438817410345</v>
      </c>
      <c r="BB35" s="44">
        <v>3287.7000000000003</v>
      </c>
      <c r="BC35" s="43">
        <f t="shared" si="114"/>
        <v>100.39391718578234</v>
      </c>
      <c r="BD35" s="44">
        <v>3274.7999999999997</v>
      </c>
      <c r="BE35" s="43">
        <f t="shared" si="115"/>
        <v>97.62117689143267</v>
      </c>
      <c r="BF35" s="44">
        <v>3354.6</v>
      </c>
      <c r="BG35" s="43">
        <f t="shared" si="8"/>
        <v>100.68733679502957</v>
      </c>
      <c r="BH35" s="42">
        <v>3331.7</v>
      </c>
      <c r="BI35" s="43">
        <f t="shared" si="9"/>
        <v>451.14421123899797</v>
      </c>
      <c r="BJ35" s="42">
        <v>3237.7000000000003</v>
      </c>
      <c r="BK35" s="45">
        <v>738.5</v>
      </c>
      <c r="BL35" s="43">
        <f t="shared" si="118"/>
        <v>94.72806567470498</v>
      </c>
      <c r="BM35" s="44">
        <v>779.6</v>
      </c>
      <c r="BN35" s="43">
        <f t="shared" si="119"/>
        <v>97.96431264136719</v>
      </c>
      <c r="BO35" s="44">
        <v>795.8</v>
      </c>
      <c r="BP35" s="43">
        <f t="shared" si="120"/>
        <v>102.43274552709485</v>
      </c>
      <c r="BQ35" s="44">
        <v>776.9000000000001</v>
      </c>
      <c r="BR35" s="43">
        <f t="shared" si="121"/>
        <v>94.76701634545013</v>
      </c>
      <c r="BS35" s="44">
        <v>819.8</v>
      </c>
      <c r="BT35" s="43">
        <f t="shared" si="122"/>
        <v>99.67173252279635</v>
      </c>
      <c r="BU35" s="44">
        <v>822.5</v>
      </c>
      <c r="BV35" s="43">
        <f t="shared" si="123"/>
        <v>96.03035610040865</v>
      </c>
      <c r="BW35" s="44">
        <v>856.4999999999999</v>
      </c>
      <c r="BX35" s="46">
        <f t="shared" si="124"/>
        <v>109.59692898272549</v>
      </c>
      <c r="BY35" s="42">
        <v>781.5000000000001</v>
      </c>
      <c r="BZ35" s="45">
        <f t="shared" si="10"/>
        <v>749.5727149817608</v>
      </c>
      <c r="CA35" s="43">
        <f t="shared" si="11"/>
        <v>100.96613130986677</v>
      </c>
      <c r="CB35" s="44">
        <f t="shared" si="12"/>
        <v>742.400154643253</v>
      </c>
      <c r="CC35" s="43">
        <f t="shared" si="13"/>
        <v>102.1650516897326</v>
      </c>
      <c r="CD35" s="44">
        <f t="shared" si="14"/>
        <v>726.667429188863</v>
      </c>
      <c r="CE35" s="43">
        <f t="shared" si="95"/>
        <v>101.96779918068856</v>
      </c>
      <c r="CF35" s="44">
        <f t="shared" si="16"/>
        <v>712.6440258862475</v>
      </c>
      <c r="CG35" s="43">
        <f t="shared" si="84"/>
        <v>102.31468287542899</v>
      </c>
      <c r="CH35" s="44">
        <f t="shared" si="17"/>
        <v>696.521756074748</v>
      </c>
      <c r="CI35" s="43">
        <f t="shared" si="85"/>
        <v>100.07775478091045</v>
      </c>
      <c r="CJ35" s="44">
        <f t="shared" si="18"/>
        <v>695.9805978856829</v>
      </c>
      <c r="CK35" s="43">
        <f t="shared" si="86"/>
        <v>100.16255995328898</v>
      </c>
      <c r="CL35" s="44">
        <f t="shared" si="19"/>
        <v>694.8510483460635</v>
      </c>
      <c r="CM35" s="46">
        <f t="shared" si="20"/>
        <v>105.84478592528072</v>
      </c>
      <c r="CN35" s="42">
        <f t="shared" si="21"/>
        <v>656.4811315661609</v>
      </c>
      <c r="CO35" s="45">
        <f t="shared" si="22"/>
        <v>623.9806807649466</v>
      </c>
      <c r="CP35" s="43">
        <f t="shared" si="23"/>
        <v>101.72885228811053</v>
      </c>
      <c r="CQ35" s="44">
        <f t="shared" si="24"/>
        <v>613.3763103880744</v>
      </c>
      <c r="CR35" s="43">
        <f t="shared" si="25"/>
        <v>102.64718994450601</v>
      </c>
      <c r="CS35" s="44">
        <f t="shared" si="26"/>
        <v>597.5578198679215</v>
      </c>
      <c r="CT35" s="43">
        <f t="shared" si="27"/>
        <v>101.46245514505864</v>
      </c>
      <c r="CU35" s="44">
        <f t="shared" si="28"/>
        <v>588.944766823951</v>
      </c>
      <c r="CV35" s="43">
        <f t="shared" si="29"/>
        <v>103.55527399281289</v>
      </c>
      <c r="CW35" s="44">
        <f t="shared" si="30"/>
        <v>568.7250336132817</v>
      </c>
      <c r="CX35" s="43">
        <f t="shared" si="31"/>
        <v>99.71251677799575</v>
      </c>
      <c r="CY35" s="44">
        <f t="shared" si="32"/>
        <v>570.3647365350487</v>
      </c>
      <c r="CZ35" s="43">
        <f t="shared" si="116"/>
        <v>100.85407416091046</v>
      </c>
      <c r="DA35" s="44">
        <f t="shared" si="34"/>
        <v>565.5346512080853</v>
      </c>
      <c r="DB35" s="46">
        <f t="shared" si="35"/>
        <v>104.55632901308452</v>
      </c>
      <c r="DC35" s="42">
        <f t="shared" si="36"/>
        <v>540.8899265555817</v>
      </c>
      <c r="DD35" s="45">
        <f t="shared" si="87"/>
        <v>548.2513201193847</v>
      </c>
      <c r="DE35" s="43">
        <f t="shared" si="37"/>
        <v>101.64761160016683</v>
      </c>
      <c r="DF35" s="44">
        <f t="shared" si="88"/>
        <v>539.3646850020871</v>
      </c>
      <c r="DG35" s="43">
        <f t="shared" si="38"/>
        <v>102.6654244334828</v>
      </c>
      <c r="DH35" s="44">
        <f t="shared" si="89"/>
        <v>525.3615693680231</v>
      </c>
      <c r="DI35" s="43">
        <f t="shared" si="39"/>
        <v>100.3608063783856</v>
      </c>
      <c r="DJ35" s="44">
        <f t="shared" si="90"/>
        <v>523.4728459507162</v>
      </c>
      <c r="DK35" s="43">
        <f t="shared" si="40"/>
        <v>102.54100624978932</v>
      </c>
      <c r="DL35" s="44">
        <f t="shared" si="91"/>
        <v>510.50098404099845</v>
      </c>
      <c r="DM35" s="43">
        <f t="shared" si="41"/>
        <v>99.64310836596337</v>
      </c>
      <c r="DN35" s="44">
        <f t="shared" si="92"/>
        <v>512.3294449687984</v>
      </c>
      <c r="DO35" s="43">
        <f t="shared" si="42"/>
        <v>101.84910074638752</v>
      </c>
      <c r="DP35" s="44">
        <f t="shared" si="93"/>
        <v>503.02795136556</v>
      </c>
      <c r="DQ35" s="46">
        <f t="shared" si="117"/>
        <v>105.04120706821685</v>
      </c>
      <c r="DR35" s="42">
        <f t="shared" si="94"/>
        <v>478.8863012959084</v>
      </c>
      <c r="DS35" s="45">
        <f t="shared" si="44"/>
        <v>125.5920342168142</v>
      </c>
      <c r="DT35" s="43">
        <f t="shared" si="125"/>
        <v>97.34017378091984</v>
      </c>
      <c r="DU35" s="44">
        <f t="shared" si="46"/>
        <v>129.02384425517857</v>
      </c>
      <c r="DV35" s="43">
        <f t="shared" si="126"/>
        <v>99.93357189583793</v>
      </c>
      <c r="DW35" s="44">
        <f t="shared" si="48"/>
        <v>129.10960932094153</v>
      </c>
      <c r="DX35" s="43">
        <f t="shared" si="127"/>
        <v>104.37379358587796</v>
      </c>
      <c r="DY35" s="44">
        <f t="shared" si="50"/>
        <v>123.69925906229625</v>
      </c>
      <c r="DZ35" s="43">
        <f t="shared" si="128"/>
        <v>96.7937648789031</v>
      </c>
      <c r="EA35" s="44">
        <f t="shared" si="52"/>
        <v>127.7967224614665</v>
      </c>
      <c r="EB35" s="43">
        <f t="shared" si="129"/>
        <v>101.73613514040639</v>
      </c>
      <c r="EC35" s="44">
        <f t="shared" si="54"/>
        <v>125.61586135063398</v>
      </c>
      <c r="ED35" s="43">
        <f t="shared" si="130"/>
        <v>97.13838626095045</v>
      </c>
      <c r="EE35" s="44">
        <f t="shared" si="56"/>
        <v>129.31639713797824</v>
      </c>
      <c r="EF35" s="46">
        <f t="shared" si="131"/>
        <v>111.87390695178134</v>
      </c>
      <c r="EG35" s="42">
        <f t="shared" si="58"/>
        <v>115.59120501057924</v>
      </c>
      <c r="EH35" s="68" t="s">
        <v>25</v>
      </c>
      <c r="EI35" s="48">
        <v>32</v>
      </c>
    </row>
    <row r="36" spans="1:139" s="22" customFormat="1" ht="19.5" customHeight="1" thickBot="1">
      <c r="A36" s="73">
        <v>33</v>
      </c>
      <c r="B36" s="74" t="s">
        <v>26</v>
      </c>
      <c r="C36" s="55">
        <v>11964</v>
      </c>
      <c r="D36" s="70">
        <f t="shared" si="0"/>
        <v>97.49022164276401</v>
      </c>
      <c r="E36" s="55">
        <v>12272</v>
      </c>
      <c r="F36" s="70">
        <f t="shared" si="1"/>
        <v>97.28101466508126</v>
      </c>
      <c r="G36" s="55">
        <v>12615</v>
      </c>
      <c r="H36" s="70">
        <f t="shared" si="2"/>
        <v>97.91213908723999</v>
      </c>
      <c r="I36" s="55">
        <v>12884</v>
      </c>
      <c r="J36" s="70">
        <f t="shared" si="3"/>
        <v>98.07414173707848</v>
      </c>
      <c r="K36" s="55">
        <v>13137</v>
      </c>
      <c r="L36" s="70">
        <f t="shared" si="4"/>
        <v>97.6002971768202</v>
      </c>
      <c r="M36" s="55">
        <v>13460</v>
      </c>
      <c r="N36" s="70">
        <f t="shared" si="5"/>
        <v>97.94076984646729</v>
      </c>
      <c r="O36" s="55">
        <v>13743</v>
      </c>
      <c r="P36" s="70">
        <f t="shared" si="6"/>
        <v>98.1152281002356</v>
      </c>
      <c r="Q36" s="55">
        <v>14007</v>
      </c>
      <c r="R36" s="54">
        <v>3116.3999999999996</v>
      </c>
      <c r="S36" s="70">
        <f t="shared" si="98"/>
        <v>101.28375962819719</v>
      </c>
      <c r="T36" s="56">
        <v>3076.9</v>
      </c>
      <c r="U36" s="70">
        <f t="shared" si="99"/>
        <v>91.74369372055578</v>
      </c>
      <c r="V36" s="56">
        <v>3353.8</v>
      </c>
      <c r="W36" s="70">
        <f t="shared" si="100"/>
        <v>104.21353551674848</v>
      </c>
      <c r="X36" s="56">
        <v>3218.2000000000003</v>
      </c>
      <c r="Y36" s="70">
        <f t="shared" si="101"/>
        <v>97.8711757192385</v>
      </c>
      <c r="Z36" s="56">
        <v>3288.2</v>
      </c>
      <c r="AA36" s="70">
        <f t="shared" si="102"/>
        <v>104.45030335758076</v>
      </c>
      <c r="AB36" s="56">
        <v>3148.1</v>
      </c>
      <c r="AC36" s="70">
        <f t="shared" si="103"/>
        <v>94.75949671904159</v>
      </c>
      <c r="AD36" s="56">
        <v>3322.2000000000003</v>
      </c>
      <c r="AE36" s="71">
        <f t="shared" si="104"/>
        <v>95.18106807242722</v>
      </c>
      <c r="AF36" s="55">
        <v>3490.4</v>
      </c>
      <c r="AG36" s="54">
        <v>2474.0000000000005</v>
      </c>
      <c r="AH36" s="70">
        <f t="shared" si="105"/>
        <v>104.23864498188256</v>
      </c>
      <c r="AI36" s="56">
        <v>2373.4</v>
      </c>
      <c r="AJ36" s="70">
        <f t="shared" si="106"/>
        <v>89.802868061599</v>
      </c>
      <c r="AK36" s="56">
        <v>2642.9</v>
      </c>
      <c r="AL36" s="70">
        <f t="shared" si="107"/>
        <v>102.96478105033506</v>
      </c>
      <c r="AM36" s="56">
        <v>2566.7999999999997</v>
      </c>
      <c r="AN36" s="70">
        <f t="shared" si="108"/>
        <v>98.74206578188112</v>
      </c>
      <c r="AO36" s="56">
        <v>2599.5</v>
      </c>
      <c r="AP36" s="70">
        <f t="shared" si="109"/>
        <v>108.79300242738762</v>
      </c>
      <c r="AQ36" s="56">
        <v>2389.4</v>
      </c>
      <c r="AR36" s="70">
        <f t="shared" si="110"/>
        <v>93.51127113337508</v>
      </c>
      <c r="AS36" s="56">
        <v>2555.2000000000003</v>
      </c>
      <c r="AT36" s="71">
        <f t="shared" si="71"/>
        <v>93.39181286549707</v>
      </c>
      <c r="AU36" s="55">
        <v>2736.0000000000005</v>
      </c>
      <c r="AV36" s="54">
        <v>1868.8999999999999</v>
      </c>
      <c r="AW36" s="70">
        <f t="shared" si="111"/>
        <v>97.60288280760395</v>
      </c>
      <c r="AX36" s="56">
        <v>1914.7999999999995</v>
      </c>
      <c r="AY36" s="70">
        <f t="shared" si="112"/>
        <v>94.63279628348323</v>
      </c>
      <c r="AZ36" s="56">
        <v>2023.3999999999999</v>
      </c>
      <c r="BA36" s="70">
        <f t="shared" si="113"/>
        <v>103.97738951695786</v>
      </c>
      <c r="BB36" s="56">
        <v>1946</v>
      </c>
      <c r="BC36" s="70">
        <f t="shared" si="114"/>
        <v>101.03842159916927</v>
      </c>
      <c r="BD36" s="56">
        <v>1925.9999999999998</v>
      </c>
      <c r="BE36" s="70">
        <f t="shared" si="115"/>
        <v>96.89103531542406</v>
      </c>
      <c r="BF36" s="56">
        <v>1987.8000000000002</v>
      </c>
      <c r="BG36" s="70">
        <f t="shared" si="8"/>
        <v>93.27577307493785</v>
      </c>
      <c r="BH36" s="55">
        <v>2131.1</v>
      </c>
      <c r="BI36" s="70">
        <f t="shared" si="9"/>
        <v>331.7403486924035</v>
      </c>
      <c r="BJ36" s="55">
        <v>2285</v>
      </c>
      <c r="BK36" s="54">
        <v>642.4</v>
      </c>
      <c r="BL36" s="70">
        <f t="shared" si="118"/>
        <v>91.31485429992892</v>
      </c>
      <c r="BM36" s="56">
        <v>703.5</v>
      </c>
      <c r="BN36" s="70">
        <f t="shared" si="119"/>
        <v>98.95906597271065</v>
      </c>
      <c r="BO36" s="56">
        <v>710.9</v>
      </c>
      <c r="BP36" s="70">
        <f t="shared" si="120"/>
        <v>109.1341725514277</v>
      </c>
      <c r="BQ36" s="56">
        <v>651.4</v>
      </c>
      <c r="BR36" s="70">
        <f t="shared" si="121"/>
        <v>94.58399883839118</v>
      </c>
      <c r="BS36" s="56">
        <v>688.6999999999999</v>
      </c>
      <c r="BT36" s="70">
        <f t="shared" si="122"/>
        <v>90.77369184130751</v>
      </c>
      <c r="BU36" s="56">
        <v>758.6999999999999</v>
      </c>
      <c r="BV36" s="70">
        <f t="shared" si="123"/>
        <v>98.91786179921775</v>
      </c>
      <c r="BW36" s="56">
        <v>766.9999999999999</v>
      </c>
      <c r="BX36" s="71">
        <f t="shared" si="124"/>
        <v>101.6702014846235</v>
      </c>
      <c r="BY36" s="55">
        <v>754.4000000000001</v>
      </c>
      <c r="BZ36" s="54">
        <f t="shared" si="10"/>
        <v>713.6477926931478</v>
      </c>
      <c r="CA36" s="70">
        <f t="shared" si="11"/>
        <v>104.17583186214999</v>
      </c>
      <c r="CB36" s="56">
        <f t="shared" si="12"/>
        <v>685.0416069990953</v>
      </c>
      <c r="CC36" s="70">
        <f t="shared" si="13"/>
        <v>94.05024012723354</v>
      </c>
      <c r="CD36" s="56">
        <f t="shared" si="14"/>
        <v>728.3783710412155</v>
      </c>
      <c r="CE36" s="70">
        <f t="shared" si="95"/>
        <v>106.4357662780648</v>
      </c>
      <c r="CF36" s="56">
        <f t="shared" si="16"/>
        <v>684.3360991438889</v>
      </c>
      <c r="CG36" s="70">
        <f t="shared" si="84"/>
        <v>99.79304838742907</v>
      </c>
      <c r="CH36" s="56">
        <f t="shared" si="17"/>
        <v>685.7552807557031</v>
      </c>
      <c r="CI36" s="70">
        <f t="shared" si="85"/>
        <v>107.31162875714449</v>
      </c>
      <c r="CJ36" s="56">
        <f t="shared" si="18"/>
        <v>639.0316582628959</v>
      </c>
      <c r="CK36" s="70">
        <f t="shared" si="86"/>
        <v>96.48749048883411</v>
      </c>
      <c r="CL36" s="56">
        <f t="shared" si="19"/>
        <v>662.2948270551684</v>
      </c>
      <c r="CM36" s="71">
        <f t="shared" si="20"/>
        <v>97.00947540496898</v>
      </c>
      <c r="CN36" s="55">
        <f t="shared" si="21"/>
        <v>682.7114818324692</v>
      </c>
      <c r="CO36" s="54">
        <f t="shared" si="22"/>
        <v>566.5398020545656</v>
      </c>
      <c r="CP36" s="70">
        <f t="shared" si="23"/>
        <v>107.21509147205647</v>
      </c>
      <c r="CQ36" s="56">
        <f t="shared" si="24"/>
        <v>528.4142318735261</v>
      </c>
      <c r="CR36" s="70">
        <f t="shared" si="25"/>
        <v>92.06061978530607</v>
      </c>
      <c r="CS36" s="56">
        <f t="shared" si="26"/>
        <v>573.9850905912183</v>
      </c>
      <c r="CT36" s="70">
        <f t="shared" si="27"/>
        <v>105.16038359512619</v>
      </c>
      <c r="CU36" s="56">
        <f t="shared" si="28"/>
        <v>545.8187493886438</v>
      </c>
      <c r="CV36" s="70">
        <f t="shared" si="29"/>
        <v>100.6810399081475</v>
      </c>
      <c r="CW36" s="56">
        <f t="shared" si="30"/>
        <v>542.1266505457241</v>
      </c>
      <c r="CX36" s="70">
        <f t="shared" si="31"/>
        <v>111.77329229858681</v>
      </c>
      <c r="CY36" s="56">
        <f t="shared" si="32"/>
        <v>485.0234250034509</v>
      </c>
      <c r="CZ36" s="70">
        <f t="shared" si="116"/>
        <v>95.21650279372201</v>
      </c>
      <c r="DA36" s="56">
        <f t="shared" si="34"/>
        <v>509.3900855130234</v>
      </c>
      <c r="DB36" s="71">
        <f t="shared" si="35"/>
        <v>95.18584900000127</v>
      </c>
      <c r="DC36" s="55">
        <f t="shared" si="36"/>
        <v>535.1531670563936</v>
      </c>
      <c r="DD36" s="54">
        <f t="shared" si="87"/>
        <v>427.9734179708073</v>
      </c>
      <c r="DE36" s="70" t="e">
        <f t="shared" si="37"/>
        <v>#DIV/0!</v>
      </c>
      <c r="DF36" s="56"/>
      <c r="DG36" s="70">
        <f t="shared" si="38"/>
        <v>0</v>
      </c>
      <c r="DH36" s="56">
        <f t="shared" si="89"/>
        <v>439.44206451332667</v>
      </c>
      <c r="DI36" s="70">
        <f t="shared" si="39"/>
        <v>106.19458474328063</v>
      </c>
      <c r="DJ36" s="56">
        <f t="shared" si="90"/>
        <v>413.808355271272</v>
      </c>
      <c r="DK36" s="70">
        <f t="shared" si="40"/>
        <v>103.02248871067113</v>
      </c>
      <c r="DL36" s="56">
        <f t="shared" si="91"/>
        <v>401.66798574766864</v>
      </c>
      <c r="DM36" s="70">
        <f t="shared" si="41"/>
        <v>99.54528112827671</v>
      </c>
      <c r="DN36" s="56">
        <f t="shared" si="92"/>
        <v>403.502789077534</v>
      </c>
      <c r="DO36" s="70">
        <f t="shared" si="42"/>
        <v>94.9767102931247</v>
      </c>
      <c r="DP36" s="56">
        <f t="shared" si="93"/>
        <v>424.8439305090811</v>
      </c>
      <c r="DQ36" s="71">
        <f t="shared" si="117"/>
        <v>95.0563659143919</v>
      </c>
      <c r="DR36" s="55">
        <f t="shared" si="94"/>
        <v>446.9389571359135</v>
      </c>
      <c r="DS36" s="54">
        <f t="shared" si="44"/>
        <v>147.1079906385824</v>
      </c>
      <c r="DT36" s="70">
        <f t="shared" si="125"/>
        <v>93.92227285980186</v>
      </c>
      <c r="DU36" s="56">
        <f t="shared" si="46"/>
        <v>156.62737512556907</v>
      </c>
      <c r="DV36" s="70">
        <f t="shared" si="126"/>
        <v>101.44701548478051</v>
      </c>
      <c r="DW36" s="56">
        <f t="shared" si="48"/>
        <v>154.393280449997</v>
      </c>
      <c r="DX36" s="70">
        <f t="shared" si="127"/>
        <v>111.4613300953305</v>
      </c>
      <c r="DY36" s="56">
        <f t="shared" si="50"/>
        <v>138.5173497552449</v>
      </c>
      <c r="DZ36" s="70">
        <f t="shared" si="128"/>
        <v>96.44132200713638</v>
      </c>
      <c r="EA36" s="56">
        <f t="shared" si="52"/>
        <v>143.6286302099789</v>
      </c>
      <c r="EB36" s="70">
        <f t="shared" si="129"/>
        <v>93.26035833942687</v>
      </c>
      <c r="EC36" s="56">
        <f t="shared" si="54"/>
        <v>154.0082332594451</v>
      </c>
      <c r="ED36" s="70">
        <f t="shared" si="130"/>
        <v>100.72168574118153</v>
      </c>
      <c r="EE36" s="56">
        <f t="shared" si="56"/>
        <v>152.90474154214496</v>
      </c>
      <c r="EF36" s="71">
        <f t="shared" si="131"/>
        <v>103.62326363931612</v>
      </c>
      <c r="EG36" s="55">
        <f t="shared" si="58"/>
        <v>147.55831477607578</v>
      </c>
      <c r="EH36" s="75" t="s">
        <v>26</v>
      </c>
      <c r="EI36" s="76">
        <v>33</v>
      </c>
    </row>
    <row r="37" spans="1:139" s="22" customFormat="1" ht="12">
      <c r="A37" s="6"/>
      <c r="B37" s="7"/>
      <c r="C37" s="23"/>
      <c r="E37" s="23"/>
      <c r="G37" s="23"/>
      <c r="I37" s="23"/>
      <c r="K37" s="23"/>
      <c r="M37" s="23"/>
      <c r="O37" s="23"/>
      <c r="Q37" s="23"/>
      <c r="R37" s="23"/>
      <c r="T37" s="23"/>
      <c r="V37" s="23"/>
      <c r="X37" s="23"/>
      <c r="Z37" s="23"/>
      <c r="AB37" s="23"/>
      <c r="AD37" s="23"/>
      <c r="AF37" s="23"/>
      <c r="AG37" s="23"/>
      <c r="AI37" s="23"/>
      <c r="AK37" s="23"/>
      <c r="AM37" s="23"/>
      <c r="AO37" s="23"/>
      <c r="AQ37" s="23"/>
      <c r="AS37" s="23"/>
      <c r="AU37" s="23"/>
      <c r="AV37" s="23"/>
      <c r="AX37" s="23"/>
      <c r="AZ37" s="23"/>
      <c r="BB37" s="23"/>
      <c r="BD37" s="23"/>
      <c r="BF37" s="23"/>
      <c r="BH37" s="23"/>
      <c r="BJ37" s="23"/>
      <c r="BK37" s="23"/>
      <c r="BM37" s="23"/>
      <c r="BO37" s="23"/>
      <c r="BQ37" s="23"/>
      <c r="BS37" s="23"/>
      <c r="BU37" s="23"/>
      <c r="BW37" s="23"/>
      <c r="BY37" s="23"/>
      <c r="BZ37" s="23"/>
      <c r="CB37" s="23"/>
      <c r="CD37" s="23"/>
      <c r="CF37" s="23"/>
      <c r="CH37" s="23"/>
      <c r="CJ37" s="23"/>
      <c r="CL37" s="23"/>
      <c r="CN37" s="23"/>
      <c r="CO37" s="23"/>
      <c r="CQ37" s="23"/>
      <c r="CS37" s="23"/>
      <c r="CU37" s="23"/>
      <c r="CW37" s="23"/>
      <c r="CY37" s="23"/>
      <c r="DA37" s="23"/>
      <c r="DC37" s="23"/>
      <c r="DD37" s="23"/>
      <c r="DF37" s="23"/>
      <c r="DH37" s="23"/>
      <c r="DJ37" s="23"/>
      <c r="DL37" s="23"/>
      <c r="DN37" s="23"/>
      <c r="DP37" s="23"/>
      <c r="DR37" s="23"/>
      <c r="DS37" s="23"/>
      <c r="DU37" s="23"/>
      <c r="DW37" s="23"/>
      <c r="DY37" s="23"/>
      <c r="EA37" s="23"/>
      <c r="EC37" s="23"/>
      <c r="EE37" s="23"/>
      <c r="EG37" s="23"/>
      <c r="EH37" s="7"/>
      <c r="EI37" s="6"/>
    </row>
    <row r="38" spans="1:139" s="22" customFormat="1" ht="12">
      <c r="A38" s="6"/>
      <c r="B38" s="7"/>
      <c r="C38" s="23"/>
      <c r="E38" s="23"/>
      <c r="G38" s="23"/>
      <c r="I38" s="23"/>
      <c r="K38" s="23"/>
      <c r="M38" s="23"/>
      <c r="O38" s="23"/>
      <c r="Q38" s="23"/>
      <c r="R38" s="23"/>
      <c r="T38" s="23"/>
      <c r="V38" s="23"/>
      <c r="X38" s="23"/>
      <c r="Z38" s="23"/>
      <c r="AB38" s="23"/>
      <c r="AD38" s="23"/>
      <c r="AF38" s="23"/>
      <c r="AG38" s="23"/>
      <c r="AI38" s="23"/>
      <c r="AK38" s="23"/>
      <c r="AM38" s="23"/>
      <c r="AO38" s="23"/>
      <c r="AQ38" s="23"/>
      <c r="AS38" s="23"/>
      <c r="AU38" s="23"/>
      <c r="AV38" s="23"/>
      <c r="AX38" s="23"/>
      <c r="AZ38" s="23"/>
      <c r="BB38" s="23"/>
      <c r="BD38" s="23"/>
      <c r="BF38" s="23"/>
      <c r="BH38" s="23"/>
      <c r="BJ38" s="23"/>
      <c r="BK38" s="23"/>
      <c r="BM38" s="23"/>
      <c r="BO38" s="23"/>
      <c r="BQ38" s="23"/>
      <c r="BS38" s="23"/>
      <c r="BU38" s="23"/>
      <c r="BW38" s="23"/>
      <c r="BY38" s="23"/>
      <c r="BZ38" s="23"/>
      <c r="CB38" s="23"/>
      <c r="CD38" s="23"/>
      <c r="CF38" s="23"/>
      <c r="CH38" s="23"/>
      <c r="CJ38" s="23"/>
      <c r="CL38" s="23"/>
      <c r="CN38" s="23"/>
      <c r="CO38" s="23"/>
      <c r="CQ38" s="23"/>
      <c r="CS38" s="23"/>
      <c r="CU38" s="23"/>
      <c r="CW38" s="23"/>
      <c r="CY38" s="23"/>
      <c r="DA38" s="23"/>
      <c r="DC38" s="23"/>
      <c r="DD38" s="23"/>
      <c r="DF38" s="23"/>
      <c r="DH38" s="23"/>
      <c r="DJ38" s="23"/>
      <c r="DL38" s="23"/>
      <c r="DN38" s="23"/>
      <c r="DP38" s="23"/>
      <c r="DR38" s="23"/>
      <c r="DS38" s="23"/>
      <c r="DU38" s="23"/>
      <c r="DW38" s="23"/>
      <c r="DY38" s="23"/>
      <c r="EA38" s="23"/>
      <c r="EC38" s="23"/>
      <c r="EE38" s="23"/>
      <c r="EG38" s="23"/>
      <c r="EH38" s="7"/>
      <c r="EI38" s="6"/>
    </row>
    <row r="39" spans="1:139" s="22" customFormat="1" ht="12">
      <c r="A39" s="6"/>
      <c r="B39" s="7"/>
      <c r="C39" s="23"/>
      <c r="E39" s="23"/>
      <c r="G39" s="23"/>
      <c r="I39" s="23"/>
      <c r="K39" s="23"/>
      <c r="M39" s="23"/>
      <c r="O39" s="23"/>
      <c r="Q39" s="23"/>
      <c r="R39" s="23"/>
      <c r="T39" s="23"/>
      <c r="V39" s="23"/>
      <c r="X39" s="23"/>
      <c r="Z39" s="23"/>
      <c r="AB39" s="23"/>
      <c r="AD39" s="23"/>
      <c r="AF39" s="23"/>
      <c r="AG39" s="23"/>
      <c r="AI39" s="23"/>
      <c r="AK39" s="23"/>
      <c r="AM39" s="23"/>
      <c r="AO39" s="23"/>
      <c r="AQ39" s="23"/>
      <c r="AS39" s="23"/>
      <c r="AU39" s="23"/>
      <c r="AV39" s="23"/>
      <c r="AX39" s="23"/>
      <c r="AZ39" s="23"/>
      <c r="BB39" s="23"/>
      <c r="BD39" s="23"/>
      <c r="BF39" s="23"/>
      <c r="BH39" s="23"/>
      <c r="BJ39" s="23"/>
      <c r="BK39" s="23"/>
      <c r="BM39" s="23"/>
      <c r="BO39" s="23"/>
      <c r="BQ39" s="23"/>
      <c r="BS39" s="23"/>
      <c r="BU39" s="23"/>
      <c r="BW39" s="23"/>
      <c r="BY39" s="23"/>
      <c r="BZ39" s="23"/>
      <c r="CB39" s="23"/>
      <c r="CD39" s="23"/>
      <c r="CF39" s="23"/>
      <c r="CH39" s="23"/>
      <c r="CJ39" s="23"/>
      <c r="CL39" s="23"/>
      <c r="CN39" s="23"/>
      <c r="CO39" s="23"/>
      <c r="CQ39" s="23"/>
      <c r="CS39" s="23"/>
      <c r="CU39" s="23"/>
      <c r="CW39" s="23"/>
      <c r="CY39" s="23"/>
      <c r="DA39" s="23"/>
      <c r="DC39" s="23"/>
      <c r="DD39" s="23"/>
      <c r="DF39" s="23"/>
      <c r="DH39" s="23"/>
      <c r="DJ39" s="23"/>
      <c r="DL39" s="23"/>
      <c r="DN39" s="23"/>
      <c r="DP39" s="23"/>
      <c r="DR39" s="23"/>
      <c r="DS39" s="23"/>
      <c r="DU39" s="23"/>
      <c r="DW39" s="23"/>
      <c r="DY39" s="23"/>
      <c r="EA39" s="23"/>
      <c r="EC39" s="23"/>
      <c r="EE39" s="23"/>
      <c r="EG39" s="23"/>
      <c r="EH39" s="7"/>
      <c r="EI39" s="6"/>
    </row>
    <row r="40" spans="1:139" s="22" customFormat="1" ht="12">
      <c r="A40" s="6"/>
      <c r="B40" s="7"/>
      <c r="C40" s="23"/>
      <c r="E40" s="23"/>
      <c r="G40" s="23"/>
      <c r="I40" s="23"/>
      <c r="K40" s="23"/>
      <c r="M40" s="23"/>
      <c r="O40" s="23"/>
      <c r="Q40" s="23"/>
      <c r="R40" s="23"/>
      <c r="T40" s="23"/>
      <c r="V40" s="23"/>
      <c r="X40" s="23"/>
      <c r="Z40" s="23"/>
      <c r="AB40" s="23"/>
      <c r="AD40" s="23"/>
      <c r="AF40" s="23"/>
      <c r="AG40" s="23"/>
      <c r="AI40" s="23"/>
      <c r="AK40" s="23"/>
      <c r="AM40" s="23"/>
      <c r="AO40" s="23"/>
      <c r="AQ40" s="23"/>
      <c r="AS40" s="23"/>
      <c r="AU40" s="23"/>
      <c r="AV40" s="23"/>
      <c r="AX40" s="23"/>
      <c r="AZ40" s="23"/>
      <c r="BB40" s="23"/>
      <c r="BD40" s="23"/>
      <c r="BF40" s="23"/>
      <c r="BH40" s="23"/>
      <c r="BJ40" s="23"/>
      <c r="BK40" s="23"/>
      <c r="BM40" s="23"/>
      <c r="BO40" s="23"/>
      <c r="BQ40" s="23"/>
      <c r="BS40" s="23"/>
      <c r="BU40" s="23"/>
      <c r="BW40" s="23"/>
      <c r="BY40" s="23"/>
      <c r="BZ40" s="23"/>
      <c r="CB40" s="23"/>
      <c r="CD40" s="23"/>
      <c r="CF40" s="23"/>
      <c r="CH40" s="23"/>
      <c r="CJ40" s="23"/>
      <c r="CL40" s="23"/>
      <c r="CN40" s="23"/>
      <c r="CO40" s="23"/>
      <c r="CQ40" s="23"/>
      <c r="CS40" s="23"/>
      <c r="CU40" s="23"/>
      <c r="CW40" s="23"/>
      <c r="CY40" s="23"/>
      <c r="DA40" s="23"/>
      <c r="DC40" s="23"/>
      <c r="DD40" s="23"/>
      <c r="DF40" s="23"/>
      <c r="DH40" s="23"/>
      <c r="DJ40" s="23"/>
      <c r="DL40" s="23"/>
      <c r="DN40" s="23"/>
      <c r="DP40" s="23"/>
      <c r="DR40" s="23"/>
      <c r="DS40" s="23"/>
      <c r="DU40" s="23"/>
      <c r="DW40" s="23"/>
      <c r="DY40" s="23"/>
      <c r="EA40" s="23"/>
      <c r="EC40" s="23"/>
      <c r="EE40" s="23"/>
      <c r="EG40" s="23"/>
      <c r="EH40" s="7"/>
      <c r="EI40" s="6"/>
    </row>
    <row r="41" spans="1:139" s="22" customFormat="1" ht="12">
      <c r="A41" s="6"/>
      <c r="B41" s="7"/>
      <c r="C41" s="23"/>
      <c r="E41" s="23"/>
      <c r="G41" s="23"/>
      <c r="I41" s="23"/>
      <c r="K41" s="23"/>
      <c r="M41" s="23"/>
      <c r="O41" s="23"/>
      <c r="Q41" s="23"/>
      <c r="R41" s="23"/>
      <c r="T41" s="23"/>
      <c r="V41" s="23"/>
      <c r="X41" s="23"/>
      <c r="Z41" s="23"/>
      <c r="AB41" s="23"/>
      <c r="AD41" s="23"/>
      <c r="AF41" s="23"/>
      <c r="AG41" s="23"/>
      <c r="AI41" s="23"/>
      <c r="AK41" s="23"/>
      <c r="AM41" s="23"/>
      <c r="AO41" s="23"/>
      <c r="AQ41" s="23"/>
      <c r="AS41" s="23"/>
      <c r="AU41" s="23"/>
      <c r="AV41" s="23"/>
      <c r="AX41" s="23"/>
      <c r="AZ41" s="23"/>
      <c r="BB41" s="23"/>
      <c r="BD41" s="23"/>
      <c r="BF41" s="23"/>
      <c r="BH41" s="23"/>
      <c r="BJ41" s="23"/>
      <c r="BK41" s="23"/>
      <c r="BM41" s="23"/>
      <c r="BO41" s="23"/>
      <c r="BQ41" s="23"/>
      <c r="BS41" s="23"/>
      <c r="BU41" s="23"/>
      <c r="BW41" s="23"/>
      <c r="BY41" s="23"/>
      <c r="BZ41" s="23"/>
      <c r="CB41" s="23"/>
      <c r="CD41" s="23"/>
      <c r="CF41" s="23"/>
      <c r="CH41" s="23"/>
      <c r="CJ41" s="23"/>
      <c r="CL41" s="23"/>
      <c r="CN41" s="23"/>
      <c r="CO41" s="23"/>
      <c r="CQ41" s="23"/>
      <c r="CS41" s="23"/>
      <c r="CU41" s="23"/>
      <c r="CW41" s="23"/>
      <c r="CY41" s="23"/>
      <c r="DA41" s="23"/>
      <c r="DC41" s="23"/>
      <c r="DD41" s="23"/>
      <c r="DF41" s="23"/>
      <c r="DH41" s="23"/>
      <c r="DJ41" s="23"/>
      <c r="DL41" s="23"/>
      <c r="DN41" s="23"/>
      <c r="DP41" s="23"/>
      <c r="DR41" s="23"/>
      <c r="DS41" s="23"/>
      <c r="DU41" s="23"/>
      <c r="DW41" s="23"/>
      <c r="DY41" s="23"/>
      <c r="EA41" s="23"/>
      <c r="EC41" s="23"/>
      <c r="EE41" s="23"/>
      <c r="EG41" s="23"/>
      <c r="EH41" s="7"/>
      <c r="EI41" s="6"/>
    </row>
    <row r="42" spans="1:139" s="22" customFormat="1" ht="12">
      <c r="A42" s="6"/>
      <c r="B42" s="7"/>
      <c r="C42" s="23"/>
      <c r="E42" s="23"/>
      <c r="G42" s="23"/>
      <c r="I42" s="23"/>
      <c r="K42" s="23"/>
      <c r="M42" s="23"/>
      <c r="O42" s="23"/>
      <c r="Q42" s="23"/>
      <c r="R42" s="23"/>
      <c r="T42" s="23"/>
      <c r="V42" s="23"/>
      <c r="X42" s="23"/>
      <c r="Z42" s="23"/>
      <c r="AB42" s="23"/>
      <c r="AD42" s="23"/>
      <c r="AF42" s="23"/>
      <c r="AG42" s="23"/>
      <c r="AI42" s="23"/>
      <c r="AK42" s="23"/>
      <c r="AM42" s="23"/>
      <c r="AO42" s="23"/>
      <c r="AQ42" s="23"/>
      <c r="AS42" s="23"/>
      <c r="AU42" s="23"/>
      <c r="AV42" s="23"/>
      <c r="AX42" s="23"/>
      <c r="AZ42" s="23"/>
      <c r="BB42" s="23"/>
      <c r="BD42" s="23"/>
      <c r="BF42" s="23"/>
      <c r="BH42" s="23"/>
      <c r="BJ42" s="23"/>
      <c r="BK42" s="23"/>
      <c r="BM42" s="23"/>
      <c r="BO42" s="23"/>
      <c r="BQ42" s="23"/>
      <c r="BS42" s="23"/>
      <c r="BU42" s="23"/>
      <c r="BW42" s="23"/>
      <c r="BY42" s="23"/>
      <c r="BZ42" s="23"/>
      <c r="CB42" s="23"/>
      <c r="CD42" s="23"/>
      <c r="CF42" s="23"/>
      <c r="CH42" s="23"/>
      <c r="CJ42" s="23"/>
      <c r="CL42" s="23"/>
      <c r="CN42" s="23"/>
      <c r="CO42" s="23"/>
      <c r="CQ42" s="23"/>
      <c r="CS42" s="23"/>
      <c r="CU42" s="23"/>
      <c r="CW42" s="23"/>
      <c r="CY42" s="23"/>
      <c r="DA42" s="23"/>
      <c r="DC42" s="23"/>
      <c r="DD42" s="23"/>
      <c r="DF42" s="23"/>
      <c r="DH42" s="23"/>
      <c r="DJ42" s="23"/>
      <c r="DL42" s="23"/>
      <c r="DN42" s="23"/>
      <c r="DP42" s="23"/>
      <c r="DR42" s="23"/>
      <c r="DS42" s="23"/>
      <c r="DU42" s="23"/>
      <c r="DW42" s="23"/>
      <c r="DY42" s="23"/>
      <c r="EA42" s="23"/>
      <c r="EC42" s="23"/>
      <c r="EE42" s="23"/>
      <c r="EG42" s="23"/>
      <c r="EH42" s="7"/>
      <c r="EI42" s="6"/>
    </row>
    <row r="43" spans="1:139" s="22" customFormat="1" ht="12">
      <c r="A43" s="6"/>
      <c r="B43" s="7"/>
      <c r="C43" s="23"/>
      <c r="E43" s="23"/>
      <c r="G43" s="23"/>
      <c r="I43" s="23"/>
      <c r="K43" s="23"/>
      <c r="M43" s="23"/>
      <c r="O43" s="23"/>
      <c r="Q43" s="23"/>
      <c r="R43" s="23"/>
      <c r="T43" s="23"/>
      <c r="V43" s="23"/>
      <c r="X43" s="23"/>
      <c r="Z43" s="23"/>
      <c r="AB43" s="23"/>
      <c r="AD43" s="23"/>
      <c r="AF43" s="23"/>
      <c r="AG43" s="23"/>
      <c r="AI43" s="23"/>
      <c r="AK43" s="23"/>
      <c r="AM43" s="23"/>
      <c r="AO43" s="23"/>
      <c r="AQ43" s="23"/>
      <c r="AS43" s="23"/>
      <c r="AU43" s="23"/>
      <c r="AV43" s="23"/>
      <c r="AX43" s="23"/>
      <c r="AZ43" s="23"/>
      <c r="BB43" s="23"/>
      <c r="BD43" s="23"/>
      <c r="BF43" s="23"/>
      <c r="BH43" s="23"/>
      <c r="BJ43" s="23"/>
      <c r="BK43" s="23"/>
      <c r="BM43" s="23"/>
      <c r="BO43" s="23"/>
      <c r="BQ43" s="23"/>
      <c r="BS43" s="23"/>
      <c r="BU43" s="23"/>
      <c r="BW43" s="23"/>
      <c r="BY43" s="23"/>
      <c r="BZ43" s="23"/>
      <c r="CB43" s="23"/>
      <c r="CD43" s="23"/>
      <c r="CF43" s="23"/>
      <c r="CH43" s="23"/>
      <c r="CJ43" s="23"/>
      <c r="CL43" s="23"/>
      <c r="CN43" s="23"/>
      <c r="CO43" s="23"/>
      <c r="CQ43" s="23"/>
      <c r="CS43" s="23"/>
      <c r="CU43" s="23"/>
      <c r="CW43" s="23"/>
      <c r="CY43" s="23"/>
      <c r="DA43" s="23"/>
      <c r="DC43" s="23"/>
      <c r="DD43" s="23"/>
      <c r="DF43" s="23"/>
      <c r="DH43" s="23"/>
      <c r="DJ43" s="23"/>
      <c r="DL43" s="23"/>
      <c r="DN43" s="23"/>
      <c r="DP43" s="23"/>
      <c r="DR43" s="23"/>
      <c r="DS43" s="23"/>
      <c r="DU43" s="23"/>
      <c r="DW43" s="23"/>
      <c r="DY43" s="23"/>
      <c r="EA43" s="23"/>
      <c r="EC43" s="23"/>
      <c r="EE43" s="23"/>
      <c r="EG43" s="23"/>
      <c r="EH43" s="7"/>
      <c r="EI43" s="6"/>
    </row>
    <row r="44" spans="1:139" s="22" customFormat="1" ht="12">
      <c r="A44" s="6"/>
      <c r="B44" s="7"/>
      <c r="C44" s="23"/>
      <c r="E44" s="23"/>
      <c r="G44" s="23"/>
      <c r="I44" s="23"/>
      <c r="K44" s="23"/>
      <c r="M44" s="23"/>
      <c r="O44" s="23"/>
      <c r="Q44" s="23"/>
      <c r="R44" s="23"/>
      <c r="T44" s="23"/>
      <c r="V44" s="23"/>
      <c r="X44" s="23"/>
      <c r="Z44" s="23"/>
      <c r="AB44" s="23"/>
      <c r="AD44" s="23"/>
      <c r="AF44" s="23"/>
      <c r="AG44" s="23"/>
      <c r="AI44" s="23"/>
      <c r="AK44" s="23"/>
      <c r="AM44" s="23"/>
      <c r="AO44" s="23"/>
      <c r="AQ44" s="23"/>
      <c r="AS44" s="23"/>
      <c r="AU44" s="23"/>
      <c r="AV44" s="23"/>
      <c r="AX44" s="23"/>
      <c r="AZ44" s="23"/>
      <c r="BB44" s="23"/>
      <c r="BD44" s="23"/>
      <c r="BF44" s="23"/>
      <c r="BH44" s="23"/>
      <c r="BJ44" s="23"/>
      <c r="BK44" s="23"/>
      <c r="BM44" s="23"/>
      <c r="BO44" s="23"/>
      <c r="BQ44" s="23"/>
      <c r="BS44" s="23"/>
      <c r="BU44" s="23"/>
      <c r="BW44" s="23"/>
      <c r="BY44" s="23"/>
      <c r="BZ44" s="23"/>
      <c r="CB44" s="23"/>
      <c r="CD44" s="23"/>
      <c r="CF44" s="23"/>
      <c r="CH44" s="23"/>
      <c r="CJ44" s="23"/>
      <c r="CL44" s="23"/>
      <c r="CN44" s="23"/>
      <c r="CO44" s="23"/>
      <c r="CQ44" s="23"/>
      <c r="CS44" s="23"/>
      <c r="CU44" s="23"/>
      <c r="CW44" s="23"/>
      <c r="CY44" s="23"/>
      <c r="DA44" s="23"/>
      <c r="DC44" s="23"/>
      <c r="DD44" s="23"/>
      <c r="DF44" s="23"/>
      <c r="DH44" s="23"/>
      <c r="DJ44" s="23"/>
      <c r="DL44" s="23"/>
      <c r="DN44" s="23"/>
      <c r="DP44" s="23"/>
      <c r="DR44" s="23"/>
      <c r="DS44" s="23"/>
      <c r="DU44" s="23"/>
      <c r="DW44" s="23"/>
      <c r="DY44" s="23"/>
      <c r="EA44" s="23"/>
      <c r="EC44" s="23"/>
      <c r="EE44" s="23"/>
      <c r="EG44" s="23"/>
      <c r="EH44" s="7"/>
      <c r="EI44" s="6"/>
    </row>
    <row r="45" spans="1:139" s="22" customFormat="1" ht="12">
      <c r="A45" s="6"/>
      <c r="B45" s="7"/>
      <c r="C45" s="23"/>
      <c r="E45" s="23"/>
      <c r="G45" s="23"/>
      <c r="I45" s="23"/>
      <c r="K45" s="23"/>
      <c r="M45" s="23"/>
      <c r="O45" s="23"/>
      <c r="Q45" s="23"/>
      <c r="R45" s="23"/>
      <c r="T45" s="23"/>
      <c r="V45" s="23"/>
      <c r="X45" s="23"/>
      <c r="Z45" s="23"/>
      <c r="AB45" s="23"/>
      <c r="AD45" s="23"/>
      <c r="AF45" s="23"/>
      <c r="AG45" s="23"/>
      <c r="AI45" s="23"/>
      <c r="AK45" s="23"/>
      <c r="AM45" s="23"/>
      <c r="AO45" s="23"/>
      <c r="AQ45" s="23"/>
      <c r="AS45" s="23"/>
      <c r="AU45" s="23"/>
      <c r="AV45" s="23"/>
      <c r="AX45" s="23"/>
      <c r="AZ45" s="23"/>
      <c r="BB45" s="23"/>
      <c r="BD45" s="23"/>
      <c r="BF45" s="23"/>
      <c r="BH45" s="23"/>
      <c r="BJ45" s="23"/>
      <c r="BK45" s="23"/>
      <c r="BM45" s="23"/>
      <c r="BO45" s="23"/>
      <c r="BQ45" s="23"/>
      <c r="BS45" s="23"/>
      <c r="BU45" s="23"/>
      <c r="BW45" s="23"/>
      <c r="BY45" s="23"/>
      <c r="BZ45" s="23"/>
      <c r="CB45" s="23"/>
      <c r="CD45" s="23"/>
      <c r="CF45" s="23"/>
      <c r="CH45" s="23"/>
      <c r="CJ45" s="23"/>
      <c r="CL45" s="23"/>
      <c r="CN45" s="23"/>
      <c r="CO45" s="23"/>
      <c r="CQ45" s="23"/>
      <c r="CS45" s="23"/>
      <c r="CU45" s="23"/>
      <c r="CW45" s="23"/>
      <c r="CY45" s="23"/>
      <c r="DA45" s="23"/>
      <c r="DC45" s="23"/>
      <c r="DD45" s="23"/>
      <c r="DF45" s="23"/>
      <c r="DH45" s="23"/>
      <c r="DJ45" s="23"/>
      <c r="DL45" s="23"/>
      <c r="DN45" s="23"/>
      <c r="DP45" s="23"/>
      <c r="DR45" s="23"/>
      <c r="DS45" s="23"/>
      <c r="DU45" s="23"/>
      <c r="DW45" s="23"/>
      <c r="DY45" s="23"/>
      <c r="EA45" s="23"/>
      <c r="EC45" s="23"/>
      <c r="EE45" s="23"/>
      <c r="EG45" s="23"/>
      <c r="EH45" s="7"/>
      <c r="EI45" s="6"/>
    </row>
    <row r="46" spans="1:139" s="22" customFormat="1" ht="12">
      <c r="A46" s="6"/>
      <c r="B46" s="7"/>
      <c r="C46" s="23"/>
      <c r="E46" s="23"/>
      <c r="G46" s="23"/>
      <c r="I46" s="23"/>
      <c r="K46" s="23"/>
      <c r="M46" s="23"/>
      <c r="O46" s="23"/>
      <c r="Q46" s="23"/>
      <c r="R46" s="23"/>
      <c r="T46" s="23"/>
      <c r="V46" s="23"/>
      <c r="X46" s="23"/>
      <c r="Z46" s="23"/>
      <c r="AB46" s="23"/>
      <c r="AD46" s="23"/>
      <c r="AF46" s="23"/>
      <c r="AG46" s="23"/>
      <c r="AI46" s="23"/>
      <c r="AK46" s="23"/>
      <c r="AM46" s="23"/>
      <c r="AO46" s="23"/>
      <c r="AQ46" s="23"/>
      <c r="AS46" s="23"/>
      <c r="AU46" s="23"/>
      <c r="AV46" s="23"/>
      <c r="AX46" s="23"/>
      <c r="AZ46" s="23"/>
      <c r="BB46" s="23"/>
      <c r="BD46" s="23"/>
      <c r="BF46" s="23"/>
      <c r="BH46" s="23"/>
      <c r="BJ46" s="23"/>
      <c r="BK46" s="23"/>
      <c r="BM46" s="23"/>
      <c r="BO46" s="23"/>
      <c r="BQ46" s="23"/>
      <c r="BS46" s="23"/>
      <c r="BU46" s="23"/>
      <c r="BW46" s="23"/>
      <c r="BY46" s="23"/>
      <c r="BZ46" s="23"/>
      <c r="CB46" s="23"/>
      <c r="CD46" s="23"/>
      <c r="CF46" s="23"/>
      <c r="CH46" s="23"/>
      <c r="CJ46" s="23"/>
      <c r="CL46" s="23"/>
      <c r="CN46" s="23"/>
      <c r="CO46" s="23"/>
      <c r="CQ46" s="23"/>
      <c r="CS46" s="23"/>
      <c r="CU46" s="23"/>
      <c r="CW46" s="23"/>
      <c r="CY46" s="23"/>
      <c r="DA46" s="23"/>
      <c r="DC46" s="23"/>
      <c r="DD46" s="23"/>
      <c r="DF46" s="23"/>
      <c r="DH46" s="23"/>
      <c r="DJ46" s="23"/>
      <c r="DL46" s="23"/>
      <c r="DN46" s="23"/>
      <c r="DP46" s="23"/>
      <c r="DR46" s="23"/>
      <c r="DS46" s="23"/>
      <c r="DU46" s="23"/>
      <c r="DW46" s="23"/>
      <c r="DY46" s="23"/>
      <c r="EA46" s="23"/>
      <c r="EC46" s="23"/>
      <c r="EE46" s="23"/>
      <c r="EG46" s="23"/>
      <c r="EH46" s="7"/>
      <c r="EI46" s="6"/>
    </row>
    <row r="47" spans="1:139" s="22" customFormat="1" ht="12">
      <c r="A47" s="6"/>
      <c r="B47" s="7"/>
      <c r="C47" s="23"/>
      <c r="E47" s="23"/>
      <c r="G47" s="23"/>
      <c r="I47" s="23"/>
      <c r="K47" s="23"/>
      <c r="M47" s="23"/>
      <c r="O47" s="23"/>
      <c r="Q47" s="23"/>
      <c r="R47" s="23"/>
      <c r="T47" s="23"/>
      <c r="V47" s="23"/>
      <c r="X47" s="23"/>
      <c r="Z47" s="23"/>
      <c r="AB47" s="23"/>
      <c r="AD47" s="23"/>
      <c r="AF47" s="23"/>
      <c r="AG47" s="23"/>
      <c r="AI47" s="23"/>
      <c r="AK47" s="23"/>
      <c r="AM47" s="23"/>
      <c r="AO47" s="23"/>
      <c r="AQ47" s="23"/>
      <c r="AS47" s="23"/>
      <c r="AU47" s="23"/>
      <c r="AV47" s="23"/>
      <c r="AX47" s="23"/>
      <c r="AZ47" s="23"/>
      <c r="BB47" s="23"/>
      <c r="BD47" s="23"/>
      <c r="BF47" s="23"/>
      <c r="BH47" s="23"/>
      <c r="BJ47" s="23"/>
      <c r="BK47" s="23"/>
      <c r="BM47" s="23"/>
      <c r="BO47" s="23"/>
      <c r="BQ47" s="23"/>
      <c r="BS47" s="23"/>
      <c r="BU47" s="23"/>
      <c r="BW47" s="23"/>
      <c r="BY47" s="23"/>
      <c r="BZ47" s="23"/>
      <c r="CB47" s="23"/>
      <c r="CD47" s="23"/>
      <c r="CF47" s="23"/>
      <c r="CH47" s="23"/>
      <c r="CJ47" s="23"/>
      <c r="CL47" s="23"/>
      <c r="CN47" s="23"/>
      <c r="CO47" s="23"/>
      <c r="CQ47" s="23"/>
      <c r="CS47" s="23"/>
      <c r="CU47" s="23"/>
      <c r="CW47" s="23"/>
      <c r="CY47" s="23"/>
      <c r="DA47" s="23"/>
      <c r="DC47" s="23"/>
      <c r="DD47" s="23"/>
      <c r="DF47" s="23"/>
      <c r="DH47" s="23"/>
      <c r="DJ47" s="23"/>
      <c r="DL47" s="23"/>
      <c r="DN47" s="23"/>
      <c r="DP47" s="23"/>
      <c r="DR47" s="23"/>
      <c r="DS47" s="23"/>
      <c r="DU47" s="23"/>
      <c r="DW47" s="23"/>
      <c r="DY47" s="23"/>
      <c r="EA47" s="23"/>
      <c r="EC47" s="23"/>
      <c r="EE47" s="23"/>
      <c r="EG47" s="23"/>
      <c r="EH47" s="7"/>
      <c r="EI47" s="6"/>
    </row>
    <row r="48" spans="1:139" s="22" customFormat="1" ht="12">
      <c r="A48" s="6"/>
      <c r="B48" s="7"/>
      <c r="C48" s="23"/>
      <c r="E48" s="23"/>
      <c r="G48" s="23"/>
      <c r="I48" s="23"/>
      <c r="K48" s="23"/>
      <c r="M48" s="23"/>
      <c r="O48" s="23"/>
      <c r="Q48" s="23"/>
      <c r="R48" s="23"/>
      <c r="T48" s="23"/>
      <c r="V48" s="23"/>
      <c r="X48" s="23"/>
      <c r="Z48" s="23"/>
      <c r="AB48" s="23"/>
      <c r="AD48" s="23"/>
      <c r="AF48" s="23"/>
      <c r="AG48" s="23"/>
      <c r="AI48" s="23"/>
      <c r="AK48" s="23"/>
      <c r="AM48" s="23"/>
      <c r="AO48" s="23"/>
      <c r="AQ48" s="23"/>
      <c r="AS48" s="23"/>
      <c r="AU48" s="23"/>
      <c r="AV48" s="23"/>
      <c r="AX48" s="23"/>
      <c r="AZ48" s="23"/>
      <c r="BB48" s="23"/>
      <c r="BD48" s="23"/>
      <c r="BF48" s="23"/>
      <c r="BH48" s="23"/>
      <c r="BJ48" s="23"/>
      <c r="BK48" s="23"/>
      <c r="BM48" s="23"/>
      <c r="BO48" s="23"/>
      <c r="BQ48" s="23"/>
      <c r="BS48" s="23"/>
      <c r="BU48" s="23"/>
      <c r="BW48" s="23"/>
      <c r="BY48" s="23"/>
      <c r="BZ48" s="23"/>
      <c r="CB48" s="23"/>
      <c r="CD48" s="23"/>
      <c r="CF48" s="23"/>
      <c r="CH48" s="23"/>
      <c r="CJ48" s="23"/>
      <c r="CL48" s="23"/>
      <c r="CN48" s="23"/>
      <c r="CO48" s="23"/>
      <c r="CQ48" s="23"/>
      <c r="CS48" s="23"/>
      <c r="CU48" s="23"/>
      <c r="CW48" s="23"/>
      <c r="CY48" s="23"/>
      <c r="DA48" s="23"/>
      <c r="DC48" s="23"/>
      <c r="DD48" s="23"/>
      <c r="DF48" s="23"/>
      <c r="DH48" s="23"/>
      <c r="DJ48" s="23"/>
      <c r="DL48" s="23"/>
      <c r="DN48" s="23"/>
      <c r="DP48" s="23"/>
      <c r="DR48" s="23"/>
      <c r="DS48" s="23"/>
      <c r="DU48" s="23"/>
      <c r="DW48" s="23"/>
      <c r="DY48" s="23"/>
      <c r="EA48" s="23"/>
      <c r="EC48" s="23"/>
      <c r="EE48" s="23"/>
      <c r="EG48" s="23"/>
      <c r="EH48" s="7"/>
      <c r="EI48" s="6"/>
    </row>
    <row r="49" spans="1:139" s="22" customFormat="1" ht="12">
      <c r="A49" s="6"/>
      <c r="B49" s="7"/>
      <c r="C49" s="23"/>
      <c r="E49" s="23"/>
      <c r="G49" s="23"/>
      <c r="I49" s="23"/>
      <c r="K49" s="23"/>
      <c r="M49" s="23"/>
      <c r="O49" s="23"/>
      <c r="Q49" s="23"/>
      <c r="R49" s="23"/>
      <c r="T49" s="23"/>
      <c r="V49" s="23"/>
      <c r="X49" s="23"/>
      <c r="Z49" s="23"/>
      <c r="AB49" s="23"/>
      <c r="AD49" s="23"/>
      <c r="AF49" s="23"/>
      <c r="AG49" s="23"/>
      <c r="AI49" s="23"/>
      <c r="AK49" s="23"/>
      <c r="AM49" s="23"/>
      <c r="AO49" s="23"/>
      <c r="AQ49" s="23"/>
      <c r="AS49" s="23"/>
      <c r="AU49" s="23"/>
      <c r="AV49" s="23"/>
      <c r="AX49" s="23"/>
      <c r="AZ49" s="23"/>
      <c r="BB49" s="23"/>
      <c r="BD49" s="23"/>
      <c r="BF49" s="23"/>
      <c r="BH49" s="23"/>
      <c r="BJ49" s="23"/>
      <c r="BK49" s="23"/>
      <c r="BM49" s="23"/>
      <c r="BO49" s="23"/>
      <c r="BQ49" s="23"/>
      <c r="BS49" s="23"/>
      <c r="BU49" s="23"/>
      <c r="BW49" s="23"/>
      <c r="BY49" s="23"/>
      <c r="BZ49" s="23"/>
      <c r="CB49" s="23"/>
      <c r="CD49" s="23"/>
      <c r="CF49" s="23"/>
      <c r="CH49" s="23"/>
      <c r="CJ49" s="23"/>
      <c r="CL49" s="23"/>
      <c r="CN49" s="23"/>
      <c r="CO49" s="23"/>
      <c r="CQ49" s="23"/>
      <c r="CS49" s="23"/>
      <c r="CU49" s="23"/>
      <c r="CW49" s="23"/>
      <c r="CY49" s="23"/>
      <c r="DA49" s="23"/>
      <c r="DC49" s="23"/>
      <c r="DD49" s="23"/>
      <c r="DF49" s="23"/>
      <c r="DH49" s="23"/>
      <c r="DJ49" s="23"/>
      <c r="DL49" s="23"/>
      <c r="DN49" s="23"/>
      <c r="DP49" s="23"/>
      <c r="DR49" s="23"/>
      <c r="DS49" s="23"/>
      <c r="DU49" s="23"/>
      <c r="DW49" s="23"/>
      <c r="DY49" s="23"/>
      <c r="EA49" s="23"/>
      <c r="EC49" s="23"/>
      <c r="EE49" s="23"/>
      <c r="EG49" s="23"/>
      <c r="EH49" s="7"/>
      <c r="EI49" s="6"/>
    </row>
    <row r="50" spans="1:139" s="22" customFormat="1" ht="12">
      <c r="A50" s="6"/>
      <c r="B50" s="7"/>
      <c r="C50" s="23"/>
      <c r="E50" s="23"/>
      <c r="G50" s="23"/>
      <c r="I50" s="23"/>
      <c r="K50" s="23"/>
      <c r="M50" s="23"/>
      <c r="O50" s="23"/>
      <c r="Q50" s="23"/>
      <c r="R50" s="23"/>
      <c r="T50" s="23"/>
      <c r="V50" s="23"/>
      <c r="X50" s="23"/>
      <c r="Z50" s="23"/>
      <c r="AB50" s="23"/>
      <c r="AD50" s="23"/>
      <c r="AF50" s="23"/>
      <c r="AG50" s="23"/>
      <c r="AI50" s="23"/>
      <c r="AK50" s="23"/>
      <c r="AM50" s="23"/>
      <c r="AO50" s="23"/>
      <c r="AQ50" s="23"/>
      <c r="AS50" s="23"/>
      <c r="AU50" s="23"/>
      <c r="AV50" s="23"/>
      <c r="AX50" s="23"/>
      <c r="AZ50" s="23"/>
      <c r="BB50" s="23"/>
      <c r="BD50" s="23"/>
      <c r="BF50" s="23"/>
      <c r="BH50" s="23"/>
      <c r="BJ50" s="23"/>
      <c r="BK50" s="23"/>
      <c r="BM50" s="23"/>
      <c r="BO50" s="23"/>
      <c r="BQ50" s="23"/>
      <c r="BS50" s="23"/>
      <c r="BU50" s="23"/>
      <c r="BW50" s="23"/>
      <c r="BY50" s="23"/>
      <c r="BZ50" s="23"/>
      <c r="CB50" s="23"/>
      <c r="CD50" s="23"/>
      <c r="CF50" s="23"/>
      <c r="CH50" s="23"/>
      <c r="CJ50" s="23"/>
      <c r="CL50" s="23"/>
      <c r="CN50" s="23"/>
      <c r="CO50" s="23"/>
      <c r="CQ50" s="23"/>
      <c r="CS50" s="23"/>
      <c r="CU50" s="23"/>
      <c r="CW50" s="23"/>
      <c r="CY50" s="23"/>
      <c r="DA50" s="23"/>
      <c r="DC50" s="23"/>
      <c r="DD50" s="23"/>
      <c r="DF50" s="23"/>
      <c r="DH50" s="23"/>
      <c r="DJ50" s="23"/>
      <c r="DL50" s="23"/>
      <c r="DN50" s="23"/>
      <c r="DP50" s="23"/>
      <c r="DR50" s="23"/>
      <c r="DS50" s="23"/>
      <c r="DU50" s="23"/>
      <c r="DW50" s="23"/>
      <c r="DY50" s="23"/>
      <c r="EA50" s="23"/>
      <c r="EC50" s="23"/>
      <c r="EE50" s="23"/>
      <c r="EG50" s="23"/>
      <c r="EH50" s="7"/>
      <c r="EI50" s="6"/>
    </row>
    <row r="51" spans="1:139" s="22" customFormat="1" ht="12">
      <c r="A51" s="6"/>
      <c r="B51" s="7"/>
      <c r="C51" s="23"/>
      <c r="E51" s="23"/>
      <c r="G51" s="23"/>
      <c r="I51" s="23"/>
      <c r="K51" s="23"/>
      <c r="M51" s="23"/>
      <c r="O51" s="23"/>
      <c r="Q51" s="23"/>
      <c r="R51" s="23"/>
      <c r="T51" s="23"/>
      <c r="V51" s="23"/>
      <c r="X51" s="23"/>
      <c r="Z51" s="23"/>
      <c r="AB51" s="23"/>
      <c r="AD51" s="23"/>
      <c r="AF51" s="23"/>
      <c r="AG51" s="23"/>
      <c r="AI51" s="23"/>
      <c r="AK51" s="23"/>
      <c r="AM51" s="23"/>
      <c r="AO51" s="23"/>
      <c r="AQ51" s="23"/>
      <c r="AS51" s="23"/>
      <c r="AU51" s="23"/>
      <c r="AV51" s="23"/>
      <c r="AX51" s="23"/>
      <c r="AZ51" s="23"/>
      <c r="BB51" s="23"/>
      <c r="BD51" s="23"/>
      <c r="BF51" s="23"/>
      <c r="BH51" s="23"/>
      <c r="BJ51" s="23"/>
      <c r="BK51" s="23"/>
      <c r="BM51" s="23"/>
      <c r="BO51" s="23"/>
      <c r="BQ51" s="23"/>
      <c r="BS51" s="23"/>
      <c r="BU51" s="23"/>
      <c r="BW51" s="23"/>
      <c r="BY51" s="23"/>
      <c r="BZ51" s="23"/>
      <c r="CB51" s="23"/>
      <c r="CD51" s="23"/>
      <c r="CF51" s="23"/>
      <c r="CH51" s="23"/>
      <c r="CJ51" s="23"/>
      <c r="CL51" s="23"/>
      <c r="CN51" s="23"/>
      <c r="CO51" s="23"/>
      <c r="CQ51" s="23"/>
      <c r="CS51" s="23"/>
      <c r="CU51" s="23"/>
      <c r="CW51" s="23"/>
      <c r="CY51" s="23"/>
      <c r="DA51" s="23"/>
      <c r="DC51" s="23"/>
      <c r="DD51" s="23"/>
      <c r="DF51" s="23"/>
      <c r="DH51" s="23"/>
      <c r="DJ51" s="23"/>
      <c r="DL51" s="23"/>
      <c r="DN51" s="23"/>
      <c r="DP51" s="23"/>
      <c r="DR51" s="23"/>
      <c r="DS51" s="23"/>
      <c r="DU51" s="23"/>
      <c r="DW51" s="23"/>
      <c r="DY51" s="23"/>
      <c r="EA51" s="23"/>
      <c r="EC51" s="23"/>
      <c r="EE51" s="23"/>
      <c r="EG51" s="23"/>
      <c r="EH51" s="7"/>
      <c r="EI51" s="6"/>
    </row>
    <row r="52" spans="1:139" s="22" customFormat="1" ht="12">
      <c r="A52" s="6"/>
      <c r="B52" s="7"/>
      <c r="C52" s="23"/>
      <c r="E52" s="23"/>
      <c r="G52" s="23"/>
      <c r="I52" s="23"/>
      <c r="K52" s="23"/>
      <c r="M52" s="23"/>
      <c r="O52" s="23"/>
      <c r="Q52" s="23"/>
      <c r="R52" s="23"/>
      <c r="T52" s="23"/>
      <c r="V52" s="23"/>
      <c r="X52" s="23"/>
      <c r="Z52" s="23"/>
      <c r="AB52" s="23"/>
      <c r="AD52" s="23"/>
      <c r="AF52" s="23"/>
      <c r="AG52" s="23"/>
      <c r="AI52" s="23"/>
      <c r="AK52" s="23"/>
      <c r="AM52" s="23"/>
      <c r="AO52" s="23"/>
      <c r="AQ52" s="23"/>
      <c r="AS52" s="23"/>
      <c r="AU52" s="23"/>
      <c r="AV52" s="23"/>
      <c r="AX52" s="23"/>
      <c r="AZ52" s="23"/>
      <c r="BB52" s="23"/>
      <c r="BD52" s="23"/>
      <c r="BF52" s="23"/>
      <c r="BH52" s="23"/>
      <c r="BJ52" s="23"/>
      <c r="BK52" s="23"/>
      <c r="BM52" s="23"/>
      <c r="BO52" s="23"/>
      <c r="BQ52" s="23"/>
      <c r="BS52" s="23"/>
      <c r="BU52" s="23"/>
      <c r="BW52" s="23"/>
      <c r="BY52" s="23"/>
      <c r="BZ52" s="23"/>
      <c r="CB52" s="23"/>
      <c r="CD52" s="23"/>
      <c r="CF52" s="23"/>
      <c r="CH52" s="23"/>
      <c r="CJ52" s="23"/>
      <c r="CL52" s="23"/>
      <c r="CN52" s="23"/>
      <c r="CO52" s="23"/>
      <c r="CQ52" s="23"/>
      <c r="CS52" s="23"/>
      <c r="CU52" s="23"/>
      <c r="CW52" s="23"/>
      <c r="CY52" s="23"/>
      <c r="DA52" s="23"/>
      <c r="DC52" s="23"/>
      <c r="DD52" s="23"/>
      <c r="DF52" s="23"/>
      <c r="DH52" s="23"/>
      <c r="DJ52" s="23"/>
      <c r="DL52" s="23"/>
      <c r="DN52" s="23"/>
      <c r="DP52" s="23"/>
      <c r="DR52" s="23"/>
      <c r="DS52" s="23"/>
      <c r="DU52" s="23"/>
      <c r="DW52" s="23"/>
      <c r="DY52" s="23"/>
      <c r="EA52" s="23"/>
      <c r="EC52" s="23"/>
      <c r="EE52" s="23"/>
      <c r="EG52" s="23"/>
      <c r="EH52" s="7"/>
      <c r="EI52" s="6"/>
    </row>
    <row r="53" spans="1:139" s="22" customFormat="1" ht="12">
      <c r="A53" s="6"/>
      <c r="B53" s="7"/>
      <c r="C53" s="23"/>
      <c r="E53" s="23"/>
      <c r="G53" s="23"/>
      <c r="I53" s="23"/>
      <c r="K53" s="23"/>
      <c r="M53" s="23"/>
      <c r="O53" s="23"/>
      <c r="Q53" s="23"/>
      <c r="R53" s="23"/>
      <c r="T53" s="23"/>
      <c r="V53" s="23"/>
      <c r="X53" s="23"/>
      <c r="Z53" s="23"/>
      <c r="AB53" s="23"/>
      <c r="AD53" s="23"/>
      <c r="AF53" s="23"/>
      <c r="AG53" s="23"/>
      <c r="AI53" s="23"/>
      <c r="AK53" s="23"/>
      <c r="AM53" s="23"/>
      <c r="AO53" s="23"/>
      <c r="AQ53" s="23"/>
      <c r="AS53" s="23"/>
      <c r="AU53" s="23"/>
      <c r="AV53" s="23"/>
      <c r="AX53" s="23"/>
      <c r="AZ53" s="23"/>
      <c r="BB53" s="23"/>
      <c r="BD53" s="23"/>
      <c r="BF53" s="23"/>
      <c r="BH53" s="23"/>
      <c r="BJ53" s="23"/>
      <c r="BK53" s="23"/>
      <c r="BM53" s="23"/>
      <c r="BO53" s="23"/>
      <c r="BQ53" s="23"/>
      <c r="BS53" s="23"/>
      <c r="BU53" s="23"/>
      <c r="BW53" s="23"/>
      <c r="BY53" s="23"/>
      <c r="BZ53" s="23"/>
      <c r="CB53" s="23"/>
      <c r="CD53" s="23"/>
      <c r="CF53" s="23"/>
      <c r="CH53" s="23"/>
      <c r="CJ53" s="23"/>
      <c r="CL53" s="23"/>
      <c r="CN53" s="23"/>
      <c r="CO53" s="23"/>
      <c r="CQ53" s="23"/>
      <c r="CS53" s="23"/>
      <c r="CU53" s="23"/>
      <c r="CW53" s="23"/>
      <c r="CY53" s="23"/>
      <c r="DA53" s="23"/>
      <c r="DC53" s="23"/>
      <c r="DD53" s="23"/>
      <c r="DF53" s="23"/>
      <c r="DH53" s="23"/>
      <c r="DJ53" s="23"/>
      <c r="DL53" s="23"/>
      <c r="DN53" s="23"/>
      <c r="DP53" s="23"/>
      <c r="DR53" s="23"/>
      <c r="DS53" s="23"/>
      <c r="DU53" s="23"/>
      <c r="DW53" s="23"/>
      <c r="DY53" s="23"/>
      <c r="EA53" s="23"/>
      <c r="EC53" s="23"/>
      <c r="EE53" s="23"/>
      <c r="EG53" s="23"/>
      <c r="EH53" s="7"/>
      <c r="EI53" s="6"/>
    </row>
    <row r="54" spans="1:139" s="22" customFormat="1" ht="12">
      <c r="A54" s="6"/>
      <c r="B54" s="7"/>
      <c r="C54" s="23"/>
      <c r="E54" s="23"/>
      <c r="G54" s="23"/>
      <c r="I54" s="23"/>
      <c r="K54" s="23"/>
      <c r="M54" s="23"/>
      <c r="O54" s="23"/>
      <c r="Q54" s="23"/>
      <c r="R54" s="23"/>
      <c r="T54" s="23"/>
      <c r="V54" s="23"/>
      <c r="X54" s="23"/>
      <c r="Z54" s="23"/>
      <c r="AB54" s="23"/>
      <c r="AD54" s="23"/>
      <c r="AF54" s="23"/>
      <c r="AG54" s="23"/>
      <c r="AI54" s="23"/>
      <c r="AK54" s="23"/>
      <c r="AM54" s="23"/>
      <c r="AO54" s="23"/>
      <c r="AQ54" s="23"/>
      <c r="AS54" s="23"/>
      <c r="AU54" s="23"/>
      <c r="AV54" s="23"/>
      <c r="AX54" s="23"/>
      <c r="AZ54" s="23"/>
      <c r="BB54" s="23"/>
      <c r="BD54" s="23"/>
      <c r="BF54" s="23"/>
      <c r="BH54" s="23"/>
      <c r="BJ54" s="23"/>
      <c r="BK54" s="23"/>
      <c r="BM54" s="23"/>
      <c r="BO54" s="23"/>
      <c r="BQ54" s="23"/>
      <c r="BS54" s="23"/>
      <c r="BU54" s="23"/>
      <c r="BW54" s="23"/>
      <c r="BY54" s="23"/>
      <c r="BZ54" s="23"/>
      <c r="CB54" s="23"/>
      <c r="CD54" s="23"/>
      <c r="CF54" s="23"/>
      <c r="CH54" s="23"/>
      <c r="CJ54" s="23"/>
      <c r="CL54" s="23"/>
      <c r="CN54" s="23"/>
      <c r="CO54" s="23"/>
      <c r="CQ54" s="23"/>
      <c r="CS54" s="23"/>
      <c r="CU54" s="23"/>
      <c r="CW54" s="23"/>
      <c r="CY54" s="23"/>
      <c r="DA54" s="23"/>
      <c r="DC54" s="23"/>
      <c r="DD54" s="23"/>
      <c r="DF54" s="23"/>
      <c r="DH54" s="23"/>
      <c r="DJ54" s="23"/>
      <c r="DL54" s="23"/>
      <c r="DN54" s="23"/>
      <c r="DP54" s="23"/>
      <c r="DR54" s="23"/>
      <c r="DS54" s="23"/>
      <c r="DU54" s="23"/>
      <c r="DW54" s="23"/>
      <c r="DY54" s="23"/>
      <c r="EA54" s="23"/>
      <c r="EC54" s="23"/>
      <c r="EE54" s="23"/>
      <c r="EG54" s="23"/>
      <c r="EH54" s="7"/>
      <c r="EI54" s="6"/>
    </row>
    <row r="55" spans="1:139" s="22" customFormat="1" ht="12">
      <c r="A55" s="6"/>
      <c r="B55" s="7"/>
      <c r="C55" s="23"/>
      <c r="E55" s="23"/>
      <c r="G55" s="23"/>
      <c r="I55" s="23"/>
      <c r="K55" s="23"/>
      <c r="M55" s="23"/>
      <c r="O55" s="23"/>
      <c r="Q55" s="23"/>
      <c r="R55" s="23"/>
      <c r="T55" s="23"/>
      <c r="V55" s="23"/>
      <c r="X55" s="23"/>
      <c r="Z55" s="23"/>
      <c r="AB55" s="23"/>
      <c r="AD55" s="23"/>
      <c r="AF55" s="23"/>
      <c r="AG55" s="23"/>
      <c r="AI55" s="23"/>
      <c r="AK55" s="23"/>
      <c r="AM55" s="23"/>
      <c r="AO55" s="23"/>
      <c r="AQ55" s="23"/>
      <c r="AS55" s="23"/>
      <c r="AU55" s="23"/>
      <c r="AV55" s="23"/>
      <c r="AX55" s="23"/>
      <c r="AZ55" s="23"/>
      <c r="BB55" s="23"/>
      <c r="BD55" s="23"/>
      <c r="BF55" s="23"/>
      <c r="BH55" s="23"/>
      <c r="BJ55" s="23"/>
      <c r="BK55" s="23"/>
      <c r="BM55" s="23"/>
      <c r="BO55" s="23"/>
      <c r="BQ55" s="23"/>
      <c r="BS55" s="23"/>
      <c r="BU55" s="23"/>
      <c r="BW55" s="23"/>
      <c r="BY55" s="23"/>
      <c r="BZ55" s="23"/>
      <c r="CB55" s="23"/>
      <c r="CD55" s="23"/>
      <c r="CF55" s="23"/>
      <c r="CH55" s="23"/>
      <c r="CJ55" s="23"/>
      <c r="CL55" s="23"/>
      <c r="CN55" s="23"/>
      <c r="CO55" s="23"/>
      <c r="CQ55" s="23"/>
      <c r="CS55" s="23"/>
      <c r="CU55" s="23"/>
      <c r="CW55" s="23"/>
      <c r="CY55" s="23"/>
      <c r="DA55" s="23"/>
      <c r="DC55" s="23"/>
      <c r="DD55" s="23"/>
      <c r="DF55" s="23"/>
      <c r="DH55" s="23"/>
      <c r="DJ55" s="23"/>
      <c r="DL55" s="23"/>
      <c r="DN55" s="23"/>
      <c r="DP55" s="23"/>
      <c r="DR55" s="23"/>
      <c r="DS55" s="23"/>
      <c r="DU55" s="23"/>
      <c r="DW55" s="23"/>
      <c r="DY55" s="23"/>
      <c r="EA55" s="23"/>
      <c r="EC55" s="23"/>
      <c r="EE55" s="23"/>
      <c r="EG55" s="23"/>
      <c r="EH55" s="7"/>
      <c r="EI55" s="6"/>
    </row>
    <row r="56" spans="1:139" s="22" customFormat="1" ht="12">
      <c r="A56" s="6"/>
      <c r="B56" s="7"/>
      <c r="C56" s="23"/>
      <c r="E56" s="23"/>
      <c r="G56" s="23"/>
      <c r="I56" s="23"/>
      <c r="K56" s="23"/>
      <c r="M56" s="23"/>
      <c r="O56" s="23"/>
      <c r="Q56" s="23"/>
      <c r="R56" s="23"/>
      <c r="T56" s="23"/>
      <c r="V56" s="23"/>
      <c r="X56" s="23"/>
      <c r="Z56" s="23"/>
      <c r="AB56" s="23"/>
      <c r="AD56" s="23"/>
      <c r="AF56" s="23"/>
      <c r="AG56" s="23"/>
      <c r="AI56" s="23"/>
      <c r="AK56" s="23"/>
      <c r="AM56" s="23"/>
      <c r="AO56" s="23"/>
      <c r="AQ56" s="23"/>
      <c r="AS56" s="23"/>
      <c r="AU56" s="23"/>
      <c r="AV56" s="23"/>
      <c r="AX56" s="23"/>
      <c r="AZ56" s="23"/>
      <c r="BB56" s="23"/>
      <c r="BD56" s="23"/>
      <c r="BF56" s="23"/>
      <c r="BH56" s="23"/>
      <c r="BJ56" s="23"/>
      <c r="BK56" s="23"/>
      <c r="BM56" s="23"/>
      <c r="BO56" s="23"/>
      <c r="BQ56" s="23"/>
      <c r="BS56" s="23"/>
      <c r="BU56" s="23"/>
      <c r="BW56" s="23"/>
      <c r="BY56" s="23"/>
      <c r="BZ56" s="23"/>
      <c r="CB56" s="23"/>
      <c r="CD56" s="23"/>
      <c r="CF56" s="23"/>
      <c r="CH56" s="23"/>
      <c r="CJ56" s="23"/>
      <c r="CL56" s="23"/>
      <c r="CN56" s="23"/>
      <c r="CO56" s="23"/>
      <c r="CQ56" s="23"/>
      <c r="CS56" s="23"/>
      <c r="CU56" s="23"/>
      <c r="CW56" s="23"/>
      <c r="CY56" s="23"/>
      <c r="DA56" s="23"/>
      <c r="DC56" s="23"/>
      <c r="DD56" s="23"/>
      <c r="DF56" s="23"/>
      <c r="DH56" s="23"/>
      <c r="DJ56" s="23"/>
      <c r="DL56" s="23"/>
      <c r="DN56" s="23"/>
      <c r="DP56" s="23"/>
      <c r="DR56" s="23"/>
      <c r="DS56" s="23"/>
      <c r="DU56" s="23"/>
      <c r="DW56" s="23"/>
      <c r="DY56" s="23"/>
      <c r="EA56" s="23"/>
      <c r="EC56" s="23"/>
      <c r="EE56" s="23"/>
      <c r="EG56" s="23"/>
      <c r="EH56" s="7"/>
      <c r="EI56" s="6"/>
    </row>
    <row r="57" spans="1:139" s="22" customFormat="1" ht="12">
      <c r="A57" s="6"/>
      <c r="B57" s="7"/>
      <c r="C57" s="23"/>
      <c r="E57" s="23"/>
      <c r="G57" s="23"/>
      <c r="I57" s="23"/>
      <c r="K57" s="23"/>
      <c r="M57" s="23"/>
      <c r="O57" s="23"/>
      <c r="Q57" s="23"/>
      <c r="R57" s="23"/>
      <c r="T57" s="23"/>
      <c r="V57" s="23"/>
      <c r="X57" s="23"/>
      <c r="Z57" s="23"/>
      <c r="AB57" s="23"/>
      <c r="AD57" s="23"/>
      <c r="AF57" s="23"/>
      <c r="AG57" s="23"/>
      <c r="AI57" s="23"/>
      <c r="AK57" s="23"/>
      <c r="AM57" s="23"/>
      <c r="AO57" s="23"/>
      <c r="AQ57" s="23"/>
      <c r="AS57" s="23"/>
      <c r="AU57" s="23"/>
      <c r="AV57" s="23"/>
      <c r="AX57" s="23"/>
      <c r="AZ57" s="23"/>
      <c r="BB57" s="23"/>
      <c r="BD57" s="23"/>
      <c r="BF57" s="23"/>
      <c r="BH57" s="23"/>
      <c r="BJ57" s="23"/>
      <c r="BK57" s="23"/>
      <c r="BM57" s="23"/>
      <c r="BO57" s="23"/>
      <c r="BQ57" s="23"/>
      <c r="BS57" s="23"/>
      <c r="BU57" s="23"/>
      <c r="BW57" s="23"/>
      <c r="BY57" s="23"/>
      <c r="BZ57" s="23"/>
      <c r="CB57" s="23"/>
      <c r="CD57" s="23"/>
      <c r="CF57" s="23"/>
      <c r="CH57" s="23"/>
      <c r="CJ57" s="23"/>
      <c r="CL57" s="23"/>
      <c r="CN57" s="23"/>
      <c r="CO57" s="23"/>
      <c r="CQ57" s="23"/>
      <c r="CS57" s="23"/>
      <c r="CU57" s="23"/>
      <c r="CW57" s="23"/>
      <c r="CY57" s="23"/>
      <c r="DA57" s="23"/>
      <c r="DC57" s="23"/>
      <c r="DD57" s="23"/>
      <c r="DF57" s="23"/>
      <c r="DH57" s="23"/>
      <c r="DJ57" s="23"/>
      <c r="DL57" s="23"/>
      <c r="DN57" s="23"/>
      <c r="DP57" s="23"/>
      <c r="DR57" s="23"/>
      <c r="DS57" s="23"/>
      <c r="DU57" s="23"/>
      <c r="DW57" s="23"/>
      <c r="DY57" s="23"/>
      <c r="EA57" s="23"/>
      <c r="EC57" s="23"/>
      <c r="EE57" s="23"/>
      <c r="EG57" s="23"/>
      <c r="EH57" s="7"/>
      <c r="EI57" s="6"/>
    </row>
    <row r="58" spans="1:139" s="22" customFormat="1" ht="12">
      <c r="A58" s="6"/>
      <c r="B58" s="7"/>
      <c r="C58" s="23"/>
      <c r="E58" s="23"/>
      <c r="G58" s="23"/>
      <c r="I58" s="23"/>
      <c r="K58" s="23"/>
      <c r="M58" s="23"/>
      <c r="O58" s="23"/>
      <c r="Q58" s="23"/>
      <c r="R58" s="23"/>
      <c r="T58" s="23"/>
      <c r="V58" s="23"/>
      <c r="X58" s="23"/>
      <c r="Z58" s="23"/>
      <c r="AB58" s="23"/>
      <c r="AD58" s="23"/>
      <c r="AF58" s="23"/>
      <c r="AG58" s="23"/>
      <c r="AI58" s="23"/>
      <c r="AK58" s="23"/>
      <c r="AM58" s="23"/>
      <c r="AO58" s="23"/>
      <c r="AQ58" s="23"/>
      <c r="AS58" s="23"/>
      <c r="AU58" s="23"/>
      <c r="AV58" s="23"/>
      <c r="AX58" s="23"/>
      <c r="AZ58" s="23"/>
      <c r="BB58" s="23"/>
      <c r="BD58" s="23"/>
      <c r="BF58" s="23"/>
      <c r="BH58" s="23"/>
      <c r="BJ58" s="23"/>
      <c r="BK58" s="23"/>
      <c r="BM58" s="23"/>
      <c r="BO58" s="23"/>
      <c r="BQ58" s="23"/>
      <c r="BS58" s="23"/>
      <c r="BU58" s="23"/>
      <c r="BW58" s="23"/>
      <c r="BY58" s="23"/>
      <c r="BZ58" s="23"/>
      <c r="CB58" s="23"/>
      <c r="CD58" s="23"/>
      <c r="CF58" s="23"/>
      <c r="CH58" s="23"/>
      <c r="CJ58" s="23"/>
      <c r="CL58" s="23"/>
      <c r="CN58" s="23"/>
      <c r="CO58" s="23"/>
      <c r="CQ58" s="23"/>
      <c r="CS58" s="23"/>
      <c r="CU58" s="23"/>
      <c r="CW58" s="23"/>
      <c r="CY58" s="23"/>
      <c r="DA58" s="23"/>
      <c r="DC58" s="23"/>
      <c r="DD58" s="23"/>
      <c r="DF58" s="23"/>
      <c r="DH58" s="23"/>
      <c r="DJ58" s="23"/>
      <c r="DL58" s="23"/>
      <c r="DN58" s="23"/>
      <c r="DP58" s="23"/>
      <c r="DR58" s="23"/>
      <c r="DS58" s="23"/>
      <c r="DU58" s="23"/>
      <c r="DW58" s="23"/>
      <c r="DY58" s="23"/>
      <c r="EA58" s="23"/>
      <c r="EC58" s="23"/>
      <c r="EE58" s="23"/>
      <c r="EG58" s="23"/>
      <c r="EH58" s="7"/>
      <c r="EI58" s="6"/>
    </row>
  </sheetData>
  <sheetProtection/>
  <mergeCells count="13">
    <mergeCell ref="C1:Q1"/>
    <mergeCell ref="R1:AF1"/>
    <mergeCell ref="AG1:AU1"/>
    <mergeCell ref="BK1:BY1"/>
    <mergeCell ref="BZ1:CN1"/>
    <mergeCell ref="CO1:DC1"/>
    <mergeCell ref="EI1:EI2"/>
    <mergeCell ref="A3:B3"/>
    <mergeCell ref="A1:B2"/>
    <mergeCell ref="EH1:EH2"/>
    <mergeCell ref="DS1:EG1"/>
    <mergeCell ref="AV1:BJ1"/>
    <mergeCell ref="DD1:DR1"/>
  </mergeCells>
  <printOptions/>
  <pageMargins left="0.7086614173228347" right="0.5118110236220472" top="0.7480314960629921" bottom="0.7480314960629921" header="0.31496062992125984" footer="0.31496062992125984"/>
  <pageSetup fitToWidth="0" horizontalDpi="600" verticalDpi="600" orientation="landscape" paperSize="9" scale="70" r:id="rId1"/>
  <headerFooter alignWithMargins="0">
    <oddHeader>&amp;Lごみ排出量（速報値）月例報告集計結果　《市町村別：集団回収量除く》&amp;R資料1-3</oddHeader>
  </headerFooter>
  <colBreaks count="5" manualBreakCount="5">
    <brk id="32" max="35" man="1"/>
    <brk id="62" max="35" man="1"/>
    <brk id="86" max="35" man="1"/>
    <brk id="122" max="35" man="1"/>
    <brk id="14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X58"/>
  <sheetViews>
    <sheetView tabSelected="1" view="pageBreakPreview" zoomScale="80" zoomScaleNormal="90" zoomScaleSheetLayoutView="80" workbookViewId="0" topLeftCell="A1">
      <selection activeCell="T13" sqref="T13"/>
    </sheetView>
  </sheetViews>
  <sheetFormatPr defaultColWidth="9.00390625" defaultRowHeight="13.5"/>
  <cols>
    <col min="1" max="1" width="3.75390625" style="6" customWidth="1"/>
    <col min="2" max="2" width="11.625" style="7" customWidth="1"/>
    <col min="3" max="3" width="9.875" style="8" customWidth="1"/>
    <col min="4" max="4" width="9.00390625" style="1" customWidth="1"/>
    <col min="5" max="5" width="9.875" style="8" customWidth="1"/>
    <col min="6" max="6" width="9.00390625" style="1" customWidth="1"/>
    <col min="7" max="7" width="9.875" style="8" customWidth="1"/>
    <col min="8" max="8" width="9.00390625" style="1" customWidth="1"/>
    <col min="9" max="9" width="9.875" style="8" customWidth="1"/>
    <col min="10" max="10" width="9.00390625" style="1" customWidth="1"/>
    <col min="11" max="11" width="9.875" style="8" customWidth="1"/>
    <col min="12" max="12" width="9.00390625" style="1" hidden="1" customWidth="1"/>
    <col min="13" max="13" width="9.875" style="8" hidden="1" customWidth="1"/>
    <col min="14" max="14" width="9.00390625" style="1" hidden="1" customWidth="1"/>
    <col min="15" max="15" width="9.875" style="8" hidden="1" customWidth="1"/>
    <col min="16" max="16" width="9.00390625" style="1" hidden="1" customWidth="1"/>
    <col min="17" max="17" width="9.875" style="8" hidden="1" customWidth="1"/>
    <col min="18" max="18" width="9.625" style="8" customWidth="1"/>
    <col min="19" max="19" width="9.00390625" style="1" customWidth="1"/>
    <col min="20" max="20" width="9.625" style="8" customWidth="1"/>
    <col min="21" max="21" width="9.00390625" style="1" customWidth="1"/>
    <col min="22" max="22" width="9.625" style="8" customWidth="1"/>
    <col min="23" max="23" width="9.00390625" style="1" customWidth="1"/>
    <col min="24" max="24" width="9.625" style="8" customWidth="1"/>
    <col min="25" max="25" width="9.00390625" style="1" customWidth="1"/>
    <col min="26" max="26" width="9.875" style="8" customWidth="1"/>
    <col min="27" max="27" width="9.00390625" style="1" hidden="1" customWidth="1"/>
    <col min="28" max="28" width="9.875" style="8" hidden="1" customWidth="1"/>
    <col min="29" max="29" width="9.00390625" style="1" hidden="1" customWidth="1"/>
    <col min="30" max="30" width="9.875" style="8" hidden="1" customWidth="1"/>
    <col min="31" max="31" width="9.00390625" style="1" hidden="1" customWidth="1"/>
    <col min="32" max="32" width="9.875" style="8" hidden="1" customWidth="1"/>
    <col min="33" max="33" width="9.875" style="8" customWidth="1"/>
    <col min="34" max="34" width="9.00390625" style="1" customWidth="1"/>
    <col min="35" max="35" width="9.875" style="8" customWidth="1"/>
    <col min="36" max="36" width="9.00390625" style="1" customWidth="1"/>
    <col min="37" max="37" width="9.875" style="8" customWidth="1"/>
    <col min="38" max="38" width="9.00390625" style="1" customWidth="1"/>
    <col min="39" max="39" width="9.875" style="8" customWidth="1"/>
    <col min="40" max="40" width="9.00390625" style="1" customWidth="1"/>
    <col min="41" max="41" width="9.875" style="8" customWidth="1"/>
    <col min="42" max="42" width="9.00390625" style="1" hidden="1" customWidth="1"/>
    <col min="43" max="43" width="9.875" style="8" hidden="1" customWidth="1"/>
    <col min="44" max="44" width="9.00390625" style="1" hidden="1" customWidth="1"/>
    <col min="45" max="45" width="9.875" style="8" hidden="1" customWidth="1"/>
    <col min="46" max="46" width="9.00390625" style="1" hidden="1" customWidth="1"/>
    <col min="47" max="47" width="9.875" style="8" hidden="1" customWidth="1"/>
    <col min="48" max="48" width="9.875" style="8" customWidth="1"/>
    <col min="49" max="49" width="9.00390625" style="1" customWidth="1"/>
    <col min="50" max="50" width="9.875" style="8" customWidth="1"/>
    <col min="51" max="51" width="9.00390625" style="1" customWidth="1"/>
    <col min="52" max="52" width="9.875" style="8" customWidth="1"/>
    <col min="53" max="53" width="9.00390625" style="1" customWidth="1"/>
    <col min="54" max="54" width="9.875" style="8" customWidth="1"/>
    <col min="55" max="55" width="9.00390625" style="1" customWidth="1"/>
    <col min="56" max="56" width="9.875" style="8" customWidth="1"/>
    <col min="57" max="57" width="9.00390625" style="1" hidden="1" customWidth="1"/>
    <col min="58" max="58" width="9.875" style="8" hidden="1" customWidth="1"/>
    <col min="59" max="59" width="9.00390625" style="1" hidden="1" customWidth="1"/>
    <col min="60" max="60" width="9.875" style="8" hidden="1" customWidth="1"/>
    <col min="61" max="61" width="9.00390625" style="1" hidden="1" customWidth="1"/>
    <col min="62" max="62" width="9.875" style="8" hidden="1" customWidth="1"/>
    <col min="63" max="63" width="9.875" style="8" customWidth="1"/>
    <col min="64" max="64" width="9.00390625" style="1" customWidth="1"/>
    <col min="65" max="65" width="9.875" style="8" customWidth="1"/>
    <col min="66" max="66" width="9.00390625" style="1" customWidth="1"/>
    <col min="67" max="67" width="9.875" style="8" customWidth="1"/>
    <col min="68" max="68" width="9.00390625" style="1" customWidth="1"/>
    <col min="69" max="69" width="9.875" style="8" customWidth="1"/>
    <col min="70" max="70" width="9.00390625" style="1" customWidth="1"/>
    <col min="71" max="71" width="9.875" style="8" customWidth="1"/>
    <col min="72" max="72" width="9.00390625" style="1" hidden="1" customWidth="1"/>
    <col min="73" max="73" width="9.875" style="8" hidden="1" customWidth="1"/>
    <col min="74" max="74" width="9.00390625" style="1" hidden="1" customWidth="1"/>
    <col min="75" max="75" width="9.875" style="8" hidden="1" customWidth="1"/>
    <col min="76" max="76" width="9.00390625" style="1" hidden="1" customWidth="1"/>
    <col min="77" max="77" width="9.875" style="8" hidden="1" customWidth="1"/>
    <col min="78" max="78" width="9.875" style="8" customWidth="1"/>
    <col min="79" max="79" width="9.00390625" style="1" customWidth="1"/>
    <col min="80" max="80" width="9.875" style="8" customWidth="1"/>
    <col min="81" max="81" width="9.00390625" style="1" customWidth="1"/>
    <col min="82" max="82" width="9.875" style="8" customWidth="1"/>
    <col min="83" max="83" width="9.00390625" style="1" customWidth="1"/>
    <col min="84" max="84" width="9.875" style="8" customWidth="1"/>
    <col min="85" max="85" width="9.00390625" style="1" customWidth="1"/>
    <col min="86" max="86" width="9.875" style="8" customWidth="1"/>
    <col min="87" max="87" width="9.00390625" style="1" hidden="1" customWidth="1"/>
    <col min="88" max="88" width="9.875" style="8" hidden="1" customWidth="1"/>
    <col min="89" max="89" width="9.00390625" style="1" hidden="1" customWidth="1"/>
    <col min="90" max="90" width="9.875" style="8" hidden="1" customWidth="1"/>
    <col min="91" max="91" width="9.00390625" style="1" hidden="1" customWidth="1"/>
    <col min="92" max="92" width="9.875" style="8" hidden="1" customWidth="1"/>
    <col min="93" max="93" width="9.875" style="8" customWidth="1"/>
    <col min="94" max="94" width="9.00390625" style="1" customWidth="1"/>
    <col min="95" max="95" width="9.875" style="8" customWidth="1"/>
    <col min="96" max="96" width="9.00390625" style="1" customWidth="1"/>
    <col min="97" max="97" width="9.875" style="8" customWidth="1"/>
    <col min="98" max="98" width="9.00390625" style="1" customWidth="1"/>
    <col min="99" max="99" width="9.875" style="8" customWidth="1"/>
    <col min="100" max="100" width="9.00390625" style="1" customWidth="1"/>
    <col min="101" max="101" width="9.875" style="8" customWidth="1"/>
    <col min="102" max="102" width="9.00390625" style="1" hidden="1" customWidth="1"/>
    <col min="103" max="103" width="9.875" style="8" hidden="1" customWidth="1"/>
    <col min="104" max="104" width="9.00390625" style="1" hidden="1" customWidth="1"/>
    <col min="105" max="105" width="9.875" style="8" hidden="1" customWidth="1"/>
    <col min="106" max="106" width="9.00390625" style="1" hidden="1" customWidth="1"/>
    <col min="107" max="107" width="9.875" style="8" hidden="1" customWidth="1"/>
    <col min="108" max="108" width="9.875" style="8" customWidth="1"/>
    <col min="109" max="109" width="9.00390625" style="1" customWidth="1"/>
    <col min="110" max="110" width="9.875" style="8" customWidth="1"/>
    <col min="111" max="111" width="9.00390625" style="1" customWidth="1"/>
    <col min="112" max="112" width="9.875" style="8" customWidth="1"/>
    <col min="113" max="113" width="9.00390625" style="1" customWidth="1"/>
    <col min="114" max="114" width="9.875" style="8" customWidth="1"/>
    <col min="115" max="115" width="9.00390625" style="1" customWidth="1"/>
    <col min="116" max="116" width="9.875" style="8" customWidth="1"/>
    <col min="117" max="117" width="9.00390625" style="1" hidden="1" customWidth="1"/>
    <col min="118" max="118" width="9.875" style="8" hidden="1" customWidth="1"/>
    <col min="119" max="119" width="9.00390625" style="1" hidden="1" customWidth="1"/>
    <col min="120" max="120" width="9.875" style="8" hidden="1" customWidth="1"/>
    <col min="121" max="121" width="9.00390625" style="1" hidden="1" customWidth="1"/>
    <col min="122" max="122" width="9.875" style="8" hidden="1" customWidth="1"/>
    <col min="123" max="123" width="9.875" style="8" customWidth="1"/>
    <col min="124" max="124" width="9.00390625" style="1" customWidth="1"/>
    <col min="125" max="125" width="9.875" style="8" customWidth="1"/>
    <col min="126" max="126" width="9.00390625" style="1" customWidth="1"/>
    <col min="127" max="127" width="9.875" style="8" customWidth="1"/>
    <col min="128" max="128" width="9.00390625" style="1" customWidth="1"/>
    <col min="129" max="129" width="9.875" style="8" customWidth="1"/>
    <col min="130" max="130" width="9.00390625" style="1" customWidth="1"/>
    <col min="131" max="131" width="9.875" style="8" customWidth="1"/>
    <col min="132" max="132" width="9.00390625" style="1" hidden="1" customWidth="1"/>
    <col min="133" max="133" width="9.875" style="8" hidden="1" customWidth="1"/>
    <col min="134" max="134" width="9.00390625" style="1" hidden="1" customWidth="1"/>
    <col min="135" max="135" width="9.875" style="8" hidden="1" customWidth="1"/>
    <col min="136" max="136" width="9.00390625" style="1" hidden="1" customWidth="1"/>
    <col min="137" max="137" width="9.875" style="8" hidden="1" customWidth="1"/>
    <col min="138" max="138" width="9.875" style="8" bestFit="1" customWidth="1"/>
    <col min="139" max="139" width="9.00390625" style="1" customWidth="1"/>
    <col min="140" max="140" width="9.875" style="8" bestFit="1" customWidth="1"/>
    <col min="141" max="141" width="9.00390625" style="1" customWidth="1"/>
    <col min="142" max="142" width="9.875" style="8" bestFit="1" customWidth="1"/>
    <col min="143" max="143" width="9.00390625" style="1" customWidth="1"/>
    <col min="144" max="144" width="9.875" style="8" bestFit="1" customWidth="1"/>
    <col min="145" max="145" width="9.00390625" style="1" customWidth="1"/>
    <col min="146" max="146" width="9.875" style="8" bestFit="1" customWidth="1"/>
    <col min="147" max="147" width="0" style="1" hidden="1" customWidth="1"/>
    <col min="148" max="148" width="9.875" style="8" hidden="1" customWidth="1"/>
    <col min="149" max="149" width="0" style="1" hidden="1" customWidth="1"/>
    <col min="150" max="150" width="9.875" style="8" hidden="1" customWidth="1"/>
    <col min="151" max="151" width="0" style="1" hidden="1" customWidth="1"/>
    <col min="152" max="152" width="9.875" style="8" hidden="1" customWidth="1"/>
    <col min="153" max="153" width="11.625" style="7" customWidth="1"/>
    <col min="154" max="154" width="3.75390625" style="6" customWidth="1"/>
    <col min="155" max="16384" width="9.00390625" style="1" customWidth="1"/>
  </cols>
  <sheetData>
    <row r="1" spans="1:154" s="204" customFormat="1" ht="32.25" customHeight="1">
      <c r="A1" s="273" t="s">
        <v>43</v>
      </c>
      <c r="B1" s="274"/>
      <c r="C1" s="281" t="s">
        <v>114</v>
      </c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5" t="s">
        <v>119</v>
      </c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3" t="s">
        <v>120</v>
      </c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7"/>
      <c r="AV1" s="267" t="s">
        <v>121</v>
      </c>
      <c r="AW1" s="268"/>
      <c r="AX1" s="268" t="s">
        <v>104</v>
      </c>
      <c r="AY1" s="268"/>
      <c r="AZ1" s="268" t="s">
        <v>104</v>
      </c>
      <c r="BA1" s="268"/>
      <c r="BB1" s="268" t="s">
        <v>104</v>
      </c>
      <c r="BC1" s="268"/>
      <c r="BD1" s="268" t="s">
        <v>104</v>
      </c>
      <c r="BE1" s="268"/>
      <c r="BF1" s="268" t="s">
        <v>104</v>
      </c>
      <c r="BG1" s="268"/>
      <c r="BH1" s="268"/>
      <c r="BI1" s="268"/>
      <c r="BJ1" s="268" t="s">
        <v>104</v>
      </c>
      <c r="BK1" s="279" t="s">
        <v>117</v>
      </c>
      <c r="BL1" s="280"/>
      <c r="BM1" s="280"/>
      <c r="BN1" s="280"/>
      <c r="BO1" s="280"/>
      <c r="BP1" s="280"/>
      <c r="BQ1" s="280"/>
      <c r="BR1" s="280"/>
      <c r="BS1" s="280"/>
      <c r="BT1" s="280"/>
      <c r="BU1" s="280"/>
      <c r="BV1" s="280"/>
      <c r="BW1" s="280"/>
      <c r="BX1" s="280"/>
      <c r="BY1" s="280"/>
      <c r="BZ1" s="263" t="s">
        <v>118</v>
      </c>
      <c r="CA1" s="264"/>
      <c r="CB1" s="264"/>
      <c r="CC1" s="264"/>
      <c r="CD1" s="264"/>
      <c r="CE1" s="264"/>
      <c r="CF1" s="264"/>
      <c r="CG1" s="264"/>
      <c r="CH1" s="264"/>
      <c r="CI1" s="264"/>
      <c r="CJ1" s="264"/>
      <c r="CK1" s="264"/>
      <c r="CL1" s="264"/>
      <c r="CM1" s="264"/>
      <c r="CN1" s="264"/>
      <c r="CO1" s="265" t="s">
        <v>110</v>
      </c>
      <c r="CP1" s="266"/>
      <c r="CQ1" s="266" t="s">
        <v>103</v>
      </c>
      <c r="CR1" s="266"/>
      <c r="CS1" s="266" t="s">
        <v>103</v>
      </c>
      <c r="CT1" s="266"/>
      <c r="CU1" s="266" t="s">
        <v>103</v>
      </c>
      <c r="CV1" s="266"/>
      <c r="CW1" s="266" t="s">
        <v>103</v>
      </c>
      <c r="CX1" s="266"/>
      <c r="CY1" s="266" t="s">
        <v>103</v>
      </c>
      <c r="CZ1" s="266"/>
      <c r="DA1" s="266" t="s">
        <v>103</v>
      </c>
      <c r="DB1" s="266"/>
      <c r="DC1" s="266" t="s">
        <v>103</v>
      </c>
      <c r="DD1" s="267" t="s">
        <v>111</v>
      </c>
      <c r="DE1" s="268"/>
      <c r="DF1" s="268" t="s">
        <v>109</v>
      </c>
      <c r="DG1" s="268"/>
      <c r="DH1" s="268" t="s">
        <v>109</v>
      </c>
      <c r="DI1" s="268"/>
      <c r="DJ1" s="268" t="s">
        <v>109</v>
      </c>
      <c r="DK1" s="268"/>
      <c r="DL1" s="268" t="s">
        <v>109</v>
      </c>
      <c r="DM1" s="268"/>
      <c r="DN1" s="268"/>
      <c r="DO1" s="268"/>
      <c r="DP1" s="268" t="s">
        <v>109</v>
      </c>
      <c r="DQ1" s="268"/>
      <c r="DR1" s="268" t="s">
        <v>109</v>
      </c>
      <c r="DS1" s="279" t="s">
        <v>100</v>
      </c>
      <c r="DT1" s="280"/>
      <c r="DU1" s="280"/>
      <c r="DV1" s="280"/>
      <c r="DW1" s="280"/>
      <c r="DX1" s="280"/>
      <c r="DY1" s="280"/>
      <c r="DZ1" s="280"/>
      <c r="EA1" s="280"/>
      <c r="EB1" s="280"/>
      <c r="EC1" s="280"/>
      <c r="ED1" s="280"/>
      <c r="EE1" s="280"/>
      <c r="EF1" s="280"/>
      <c r="EG1" s="280"/>
      <c r="EH1" s="277" t="s">
        <v>69</v>
      </c>
      <c r="EI1" s="278"/>
      <c r="EJ1" s="278"/>
      <c r="EK1" s="278"/>
      <c r="EL1" s="278"/>
      <c r="EM1" s="278"/>
      <c r="EN1" s="278"/>
      <c r="EO1" s="278"/>
      <c r="EP1" s="278"/>
      <c r="EQ1" s="278"/>
      <c r="ER1" s="278"/>
      <c r="ES1" s="278"/>
      <c r="ET1" s="278"/>
      <c r="EU1" s="278"/>
      <c r="EV1" s="278"/>
      <c r="EW1" s="269"/>
      <c r="EX1" s="269"/>
    </row>
    <row r="2" spans="1:154" s="22" customFormat="1" ht="19.5" customHeight="1" thickBot="1">
      <c r="A2" s="275"/>
      <c r="B2" s="276"/>
      <c r="C2" s="57" t="s">
        <v>99</v>
      </c>
      <c r="D2" s="58" t="s">
        <v>42</v>
      </c>
      <c r="E2" s="60" t="s">
        <v>79</v>
      </c>
      <c r="F2" s="61" t="s">
        <v>42</v>
      </c>
      <c r="G2" s="59" t="s">
        <v>72</v>
      </c>
      <c r="H2" s="61" t="s">
        <v>42</v>
      </c>
      <c r="I2" s="59" t="s">
        <v>68</v>
      </c>
      <c r="J2" s="58" t="s">
        <v>42</v>
      </c>
      <c r="K2" s="60" t="s">
        <v>65</v>
      </c>
      <c r="L2" s="58" t="s">
        <v>42</v>
      </c>
      <c r="M2" s="59" t="s">
        <v>59</v>
      </c>
      <c r="N2" s="58" t="s">
        <v>42</v>
      </c>
      <c r="O2" s="59" t="s">
        <v>54</v>
      </c>
      <c r="P2" s="58" t="s">
        <v>42</v>
      </c>
      <c r="Q2" s="59" t="s">
        <v>51</v>
      </c>
      <c r="R2" s="57" t="s">
        <v>99</v>
      </c>
      <c r="S2" s="188" t="s">
        <v>42</v>
      </c>
      <c r="T2" s="60" t="s">
        <v>79</v>
      </c>
      <c r="U2" s="188" t="s">
        <v>42</v>
      </c>
      <c r="V2" s="60" t="s">
        <v>73</v>
      </c>
      <c r="W2" s="188" t="s">
        <v>42</v>
      </c>
      <c r="X2" s="60" t="s">
        <v>68</v>
      </c>
      <c r="Y2" s="188" t="s">
        <v>42</v>
      </c>
      <c r="Z2" s="60" t="s">
        <v>65</v>
      </c>
      <c r="AA2" s="188" t="s">
        <v>42</v>
      </c>
      <c r="AB2" s="189" t="s">
        <v>59</v>
      </c>
      <c r="AC2" s="188" t="s">
        <v>42</v>
      </c>
      <c r="AD2" s="189" t="s">
        <v>54</v>
      </c>
      <c r="AE2" s="190" t="s">
        <v>42</v>
      </c>
      <c r="AF2" s="187" t="s">
        <v>51</v>
      </c>
      <c r="AG2" s="57" t="s">
        <v>99</v>
      </c>
      <c r="AH2" s="58" t="s">
        <v>42</v>
      </c>
      <c r="AI2" s="60" t="s">
        <v>79</v>
      </c>
      <c r="AJ2" s="58" t="s">
        <v>42</v>
      </c>
      <c r="AK2" s="60" t="s">
        <v>73</v>
      </c>
      <c r="AL2" s="58" t="s">
        <v>42</v>
      </c>
      <c r="AM2" s="60" t="s">
        <v>68</v>
      </c>
      <c r="AN2" s="58" t="s">
        <v>42</v>
      </c>
      <c r="AO2" s="60" t="s">
        <v>65</v>
      </c>
      <c r="AP2" s="58" t="s">
        <v>42</v>
      </c>
      <c r="AQ2" s="60" t="s">
        <v>59</v>
      </c>
      <c r="AR2" s="58" t="s">
        <v>42</v>
      </c>
      <c r="AS2" s="60" t="s">
        <v>54</v>
      </c>
      <c r="AT2" s="61" t="s">
        <v>42</v>
      </c>
      <c r="AU2" s="59" t="s">
        <v>102</v>
      </c>
      <c r="AV2" s="57" t="s">
        <v>99</v>
      </c>
      <c r="AW2" s="58" t="s">
        <v>42</v>
      </c>
      <c r="AX2" s="60" t="s">
        <v>79</v>
      </c>
      <c r="AY2" s="58" t="s">
        <v>42</v>
      </c>
      <c r="AZ2" s="187" t="s">
        <v>73</v>
      </c>
      <c r="BA2" s="58" t="s">
        <v>42</v>
      </c>
      <c r="BB2" s="187" t="s">
        <v>68</v>
      </c>
      <c r="BC2" s="58" t="s">
        <v>42</v>
      </c>
      <c r="BD2" s="187" t="s">
        <v>65</v>
      </c>
      <c r="BE2" s="58" t="s">
        <v>42</v>
      </c>
      <c r="BF2" s="187" t="s">
        <v>59</v>
      </c>
      <c r="BG2" s="58" t="s">
        <v>42</v>
      </c>
      <c r="BH2" s="187" t="s">
        <v>54</v>
      </c>
      <c r="BI2" s="58" t="s">
        <v>42</v>
      </c>
      <c r="BJ2" s="187" t="s">
        <v>51</v>
      </c>
      <c r="BK2" s="57" t="s">
        <v>99</v>
      </c>
      <c r="BL2" s="58" t="s">
        <v>42</v>
      </c>
      <c r="BM2" s="60" t="s">
        <v>79</v>
      </c>
      <c r="BN2" s="58" t="s">
        <v>42</v>
      </c>
      <c r="BO2" s="60" t="s">
        <v>73</v>
      </c>
      <c r="BP2" s="58" t="s">
        <v>42</v>
      </c>
      <c r="BQ2" s="60" t="s">
        <v>68</v>
      </c>
      <c r="BR2" s="58" t="s">
        <v>42</v>
      </c>
      <c r="BS2" s="60" t="s">
        <v>65</v>
      </c>
      <c r="BT2" s="58" t="s">
        <v>42</v>
      </c>
      <c r="BU2" s="60" t="s">
        <v>59</v>
      </c>
      <c r="BV2" s="58" t="s">
        <v>42</v>
      </c>
      <c r="BW2" s="59" t="s">
        <v>54</v>
      </c>
      <c r="BX2" s="58" t="s">
        <v>42</v>
      </c>
      <c r="BY2" s="59" t="s">
        <v>51</v>
      </c>
      <c r="BZ2" s="57" t="s">
        <v>99</v>
      </c>
      <c r="CA2" s="58" t="s">
        <v>42</v>
      </c>
      <c r="CB2" s="60" t="s">
        <v>79</v>
      </c>
      <c r="CC2" s="58" t="s">
        <v>42</v>
      </c>
      <c r="CD2" s="60" t="s">
        <v>73</v>
      </c>
      <c r="CE2" s="58" t="s">
        <v>42</v>
      </c>
      <c r="CF2" s="60" t="s">
        <v>68</v>
      </c>
      <c r="CG2" s="58" t="s">
        <v>42</v>
      </c>
      <c r="CH2" s="60" t="s">
        <v>65</v>
      </c>
      <c r="CI2" s="58" t="s">
        <v>42</v>
      </c>
      <c r="CJ2" s="60" t="s">
        <v>59</v>
      </c>
      <c r="CK2" s="58" t="s">
        <v>42</v>
      </c>
      <c r="CL2" s="60" t="s">
        <v>54</v>
      </c>
      <c r="CM2" s="61" t="s">
        <v>42</v>
      </c>
      <c r="CN2" s="59" t="s">
        <v>51</v>
      </c>
      <c r="CO2" s="57" t="s">
        <v>99</v>
      </c>
      <c r="CP2" s="58" t="s">
        <v>42</v>
      </c>
      <c r="CQ2" s="60" t="s">
        <v>79</v>
      </c>
      <c r="CR2" s="58" t="s">
        <v>42</v>
      </c>
      <c r="CS2" s="60" t="s">
        <v>72</v>
      </c>
      <c r="CT2" s="58" t="s">
        <v>42</v>
      </c>
      <c r="CU2" s="60" t="s">
        <v>105</v>
      </c>
      <c r="CV2" s="58" t="s">
        <v>42</v>
      </c>
      <c r="CW2" s="60" t="s">
        <v>106</v>
      </c>
      <c r="CX2" s="58" t="s">
        <v>42</v>
      </c>
      <c r="CY2" s="60" t="s">
        <v>107</v>
      </c>
      <c r="CZ2" s="58" t="s">
        <v>42</v>
      </c>
      <c r="DA2" s="60" t="s">
        <v>108</v>
      </c>
      <c r="DB2" s="61" t="s">
        <v>42</v>
      </c>
      <c r="DC2" s="59" t="s">
        <v>102</v>
      </c>
      <c r="DD2" s="57" t="s">
        <v>99</v>
      </c>
      <c r="DE2" s="58" t="s">
        <v>42</v>
      </c>
      <c r="DF2" s="60" t="s">
        <v>79</v>
      </c>
      <c r="DG2" s="58" t="s">
        <v>42</v>
      </c>
      <c r="DH2" s="60" t="s">
        <v>72</v>
      </c>
      <c r="DI2" s="58" t="s">
        <v>42</v>
      </c>
      <c r="DJ2" s="60" t="s">
        <v>105</v>
      </c>
      <c r="DK2" s="58" t="s">
        <v>42</v>
      </c>
      <c r="DL2" s="60" t="s">
        <v>106</v>
      </c>
      <c r="DM2" s="58" t="s">
        <v>42</v>
      </c>
      <c r="DN2" s="60" t="s">
        <v>107</v>
      </c>
      <c r="DO2" s="58" t="s">
        <v>42</v>
      </c>
      <c r="DP2" s="60" t="s">
        <v>108</v>
      </c>
      <c r="DQ2" s="61" t="s">
        <v>42</v>
      </c>
      <c r="DR2" s="59" t="s">
        <v>102</v>
      </c>
      <c r="DS2" s="57" t="s">
        <v>99</v>
      </c>
      <c r="DT2" s="58" t="s">
        <v>42</v>
      </c>
      <c r="DU2" s="60" t="s">
        <v>79</v>
      </c>
      <c r="DV2" s="58" t="s">
        <v>42</v>
      </c>
      <c r="DW2" s="60" t="s">
        <v>73</v>
      </c>
      <c r="DX2" s="58" t="s">
        <v>42</v>
      </c>
      <c r="DY2" s="60" t="s">
        <v>68</v>
      </c>
      <c r="DZ2" s="58" t="s">
        <v>42</v>
      </c>
      <c r="EA2" s="60" t="s">
        <v>65</v>
      </c>
      <c r="EB2" s="58" t="s">
        <v>42</v>
      </c>
      <c r="EC2" s="60" t="s">
        <v>59</v>
      </c>
      <c r="ED2" s="58" t="s">
        <v>42</v>
      </c>
      <c r="EE2" s="60" t="s">
        <v>54</v>
      </c>
      <c r="EF2" s="61" t="s">
        <v>42</v>
      </c>
      <c r="EG2" s="59" t="s">
        <v>51</v>
      </c>
      <c r="EH2" s="57" t="s">
        <v>99</v>
      </c>
      <c r="EI2" s="58" t="s">
        <v>42</v>
      </c>
      <c r="EJ2" s="60" t="s">
        <v>79</v>
      </c>
      <c r="EK2" s="58" t="s">
        <v>42</v>
      </c>
      <c r="EL2" s="60" t="s">
        <v>73</v>
      </c>
      <c r="EM2" s="58" t="s">
        <v>42</v>
      </c>
      <c r="EN2" s="60" t="s">
        <v>68</v>
      </c>
      <c r="EO2" s="58" t="s">
        <v>42</v>
      </c>
      <c r="EP2" s="60" t="s">
        <v>65</v>
      </c>
      <c r="EQ2" s="58" t="s">
        <v>42</v>
      </c>
      <c r="ER2" s="60" t="s">
        <v>59</v>
      </c>
      <c r="ES2" s="58" t="s">
        <v>42</v>
      </c>
      <c r="ET2" s="60" t="s">
        <v>54</v>
      </c>
      <c r="EU2" s="61" t="s">
        <v>42</v>
      </c>
      <c r="EV2" s="59" t="s">
        <v>51</v>
      </c>
      <c r="EW2" s="270"/>
      <c r="EX2" s="270"/>
    </row>
    <row r="3" spans="1:154" s="22" customFormat="1" ht="19.5" customHeight="1" thickBot="1">
      <c r="A3" s="271" t="s">
        <v>39</v>
      </c>
      <c r="B3" s="272"/>
      <c r="C3" s="16">
        <f>SUM(C4:C36)</f>
        <v>1223946</v>
      </c>
      <c r="D3" s="31">
        <f aca="true" t="shared" si="0" ref="D3:D36">C3*100/E3</f>
        <v>98.8483337990609</v>
      </c>
      <c r="E3" s="16">
        <f>SUM(E4:E36)</f>
        <v>1238206</v>
      </c>
      <c r="F3" s="31">
        <f aca="true" t="shared" si="1" ref="F3:F36">E3*100/G3</f>
        <v>98.87960416407131</v>
      </c>
      <c r="G3" s="16">
        <f>SUM(G4:G36)</f>
        <v>1252236</v>
      </c>
      <c r="H3" s="31">
        <f aca="true" t="shared" si="2" ref="H3:H36">G3*100/I3</f>
        <v>98.78864712671516</v>
      </c>
      <c r="I3" s="16">
        <f>SUM(I4:I36)</f>
        <v>1267591</v>
      </c>
      <c r="J3" s="31">
        <f aca="true" t="shared" si="3" ref="J3:J36">I3*100/K3</f>
        <v>99.0402187713644</v>
      </c>
      <c r="K3" s="16">
        <f>SUM(K4:K36)</f>
        <v>1279875</v>
      </c>
      <c r="L3" s="31">
        <f aca="true" t="shared" si="4" ref="L3:L36">K3*100/M3</f>
        <v>99.10817164733868</v>
      </c>
      <c r="M3" s="16">
        <f>SUM(M4:M36)</f>
        <v>1291392</v>
      </c>
      <c r="N3" s="31">
        <f aca="true" t="shared" si="5" ref="N3:N36">M3*100/O3</f>
        <v>99.11658743328354</v>
      </c>
      <c r="O3" s="16">
        <f>SUM(O4:O36)</f>
        <v>1302902</v>
      </c>
      <c r="P3" s="31">
        <f aca="true" t="shared" si="6" ref="P3:P36">O3*100/Q3</f>
        <v>99.23742149143051</v>
      </c>
      <c r="Q3" s="16">
        <f>SUM(Q4:Q36)</f>
        <v>1312914</v>
      </c>
      <c r="R3" s="33">
        <f>SUM(R4:R36)</f>
        <v>14374.400000000003</v>
      </c>
      <c r="S3" s="191">
        <f>R3*100/T3</f>
        <v>82.90069379963435</v>
      </c>
      <c r="T3" s="52">
        <f>SUM(T4:T36)</f>
        <v>17339.300000000003</v>
      </c>
      <c r="U3" s="191">
        <f>T3*100/V3</f>
        <v>96.43981445431997</v>
      </c>
      <c r="V3" s="52">
        <f>SUM(V4:V36)</f>
        <v>17979.399999999998</v>
      </c>
      <c r="W3" s="191">
        <f>V3*100/X3</f>
        <v>93.907802233388</v>
      </c>
      <c r="X3" s="52">
        <f>SUM(X4:X36)</f>
        <v>19145.8</v>
      </c>
      <c r="Y3" s="191">
        <f>X3*100/Z3</f>
        <v>96.97120108591054</v>
      </c>
      <c r="Z3" s="52">
        <f>SUM(Z4:Z36)</f>
        <v>19743.799999999996</v>
      </c>
      <c r="AA3" s="191">
        <f>Z3*100/AB3</f>
        <v>101.94189294547105</v>
      </c>
      <c r="AB3" s="52">
        <f>SUM(AB4:AB36)</f>
        <v>19367.699999999997</v>
      </c>
      <c r="AC3" s="191">
        <f>AB3*100/AD3</f>
        <v>87.07675983832459</v>
      </c>
      <c r="AD3" s="52">
        <f>SUM(AD4:AD36)</f>
        <v>22242.100000000006</v>
      </c>
      <c r="AE3" s="192">
        <f>AD3*100/AF3</f>
        <v>96.13216925271213</v>
      </c>
      <c r="AF3" s="16">
        <f>SUM(AF4:AF36)</f>
        <v>23137</v>
      </c>
      <c r="AG3" s="33">
        <f>SUM(AG4:AG36)</f>
        <v>405302.10000000003</v>
      </c>
      <c r="AH3" s="31">
        <f>AG3*100/AI3</f>
        <v>96.69356251091912</v>
      </c>
      <c r="AI3" s="16">
        <f>SUM(AI4:AI36)</f>
        <v>419161.41000000003</v>
      </c>
      <c r="AJ3" s="31">
        <f>AI3*100/AK3</f>
        <v>99.00209128105716</v>
      </c>
      <c r="AK3" s="16">
        <f>SUM(AK4:AK36)</f>
        <v>423386.4199999999</v>
      </c>
      <c r="AL3" s="31">
        <f>AK3*100/AM3</f>
        <v>99.5178892316733</v>
      </c>
      <c r="AM3" s="16">
        <f>SUM(AM4:AM36)</f>
        <v>425437.4999999998</v>
      </c>
      <c r="AN3" s="31">
        <f>AM3*100/AO3</f>
        <v>99.15339692108992</v>
      </c>
      <c r="AO3" s="16">
        <f>SUM(AO4:AO36)</f>
        <v>429070.01999999996</v>
      </c>
      <c r="AP3" s="31">
        <f>AO3*100/AQ3</f>
        <v>98.03733859038458</v>
      </c>
      <c r="AQ3" s="16">
        <f>SUM(AQ4:AQ36)</f>
        <v>437659.79999999993</v>
      </c>
      <c r="AR3" s="31">
        <f>AQ3*100/AS3</f>
        <v>98.24503039208686</v>
      </c>
      <c r="AS3" s="16">
        <f>SUM(AS4:AS36)</f>
        <v>445477.8</v>
      </c>
      <c r="AT3" s="31">
        <f>AS3*100/AU3</f>
        <v>99.09422695644106</v>
      </c>
      <c r="AU3" s="193">
        <f>SUM(AU4:AU36)</f>
        <v>449549.70000000007</v>
      </c>
      <c r="AV3" s="33">
        <f>SUM(AV4:AV36)</f>
        <v>285593.40000000014</v>
      </c>
      <c r="AW3" s="31">
        <f>AV3*100/AX3</f>
        <v>99.1456440469008</v>
      </c>
      <c r="AX3" s="16">
        <f>SUM(AX4:AX36)</f>
        <v>288054.4099999999</v>
      </c>
      <c r="AY3" s="31">
        <f>AX3*100/AZ3</f>
        <v>99.62757737663726</v>
      </c>
      <c r="AZ3" s="16">
        <f>SUM(AZ4:AZ36)</f>
        <v>289131.20000000007</v>
      </c>
      <c r="BA3" s="31">
        <f>AZ3*100/BB3</f>
        <v>99.45202379023702</v>
      </c>
      <c r="BB3" s="16">
        <f>SUM(BB4:BB36)</f>
        <v>290724.30000000005</v>
      </c>
      <c r="BC3" s="31">
        <f>BB3*100/BD3</f>
        <v>98.9705404953465</v>
      </c>
      <c r="BD3" s="16">
        <f>SUM(BD4:BD36)</f>
        <v>293748.32</v>
      </c>
      <c r="BE3" s="31">
        <f>BD3*100/BF3</f>
        <v>97.93556319855544</v>
      </c>
      <c r="BF3" s="16">
        <f>SUM(BF4:BF36)</f>
        <v>299940.4</v>
      </c>
      <c r="BG3" s="31">
        <f>BF3*100/BH3</f>
        <v>97.76226597989151</v>
      </c>
      <c r="BH3" s="16">
        <f>SUM(BH4:BH36)</f>
        <v>306805.9000000001</v>
      </c>
      <c r="BI3" s="31">
        <f>BH3*100/BJ3</f>
        <v>99.06142077434322</v>
      </c>
      <c r="BJ3" s="193">
        <f>SUM(BJ4:BJ36)</f>
        <v>309712.8</v>
      </c>
      <c r="BK3" s="33">
        <f>SUM(BK4:BK36)</f>
        <v>232669.9999999999</v>
      </c>
      <c r="BL3" s="31">
        <f>BK3*100/BM3</f>
        <v>100.05710483926418</v>
      </c>
      <c r="BM3" s="52">
        <f>SUM(BM4:BM36)</f>
        <v>232537.21</v>
      </c>
      <c r="BN3" s="31">
        <f>BM3*100/BO3</f>
        <v>100.53093890383042</v>
      </c>
      <c r="BO3" s="52">
        <f>SUM(BO4:BO36)</f>
        <v>231309.1</v>
      </c>
      <c r="BP3" s="31">
        <f>BO3*100/BQ3</f>
        <v>99.84167537495264</v>
      </c>
      <c r="BQ3" s="52">
        <f>SUM(BQ4:BQ36)</f>
        <v>231675.90000000008</v>
      </c>
      <c r="BR3" s="31">
        <f>BQ3*100/BS3</f>
        <v>99.07300442919933</v>
      </c>
      <c r="BS3" s="52">
        <f>SUM(BS4:BS36)</f>
        <v>233843.62000000002</v>
      </c>
      <c r="BT3" s="31">
        <f>BS3*100/BU3</f>
        <v>98.02663664095448</v>
      </c>
      <c r="BU3" s="52">
        <f>SUM(BU4:BU36)</f>
        <v>238551.10000000006</v>
      </c>
      <c r="BV3" s="31">
        <f aca="true" t="shared" si="7" ref="BV3:BV36">BU3*100/BW3</f>
        <v>98.87146135159134</v>
      </c>
      <c r="BW3" s="16">
        <f>SUM(BW4:BW36)</f>
        <v>241273.97</v>
      </c>
      <c r="BX3" s="31">
        <f aca="true" t="shared" si="8" ref="BX3:BX36">BW3*100/BZ3</f>
        <v>201.55090649217644</v>
      </c>
      <c r="BY3" s="16">
        <f>SUM(BY4:BY36)</f>
        <v>241270.30000000002</v>
      </c>
      <c r="BZ3" s="33">
        <f>SUM(BZ4:BZ36)</f>
        <v>119708.7</v>
      </c>
      <c r="CA3" s="31">
        <f>BZ3*100/CB3</f>
        <v>91.30610875086761</v>
      </c>
      <c r="CB3" s="52">
        <f>SUM(CB4:CB36)</f>
        <v>131107</v>
      </c>
      <c r="CC3" s="31">
        <f>CB3*100/CD3</f>
        <v>97.65504834746835</v>
      </c>
      <c r="CD3" s="52">
        <f>SUM(CD4:CD36)</f>
        <v>134255.22</v>
      </c>
      <c r="CE3" s="31">
        <f>CD3*100/CF3</f>
        <v>99.66003331522074</v>
      </c>
      <c r="CF3" s="52">
        <f>SUM(CF4:CF36)</f>
        <v>134713.20000000004</v>
      </c>
      <c r="CG3" s="31">
        <f>CF3*100/CH3</f>
        <v>99.55033080429823</v>
      </c>
      <c r="CH3" s="52">
        <f>SUM(CH4:CH36)</f>
        <v>135321.7</v>
      </c>
      <c r="CI3" s="31">
        <f>CH3*100/CJ3</f>
        <v>98.25899619080538</v>
      </c>
      <c r="CJ3" s="52">
        <f>SUM(CJ4:CJ36)</f>
        <v>137719.4</v>
      </c>
      <c r="CK3" s="31">
        <f>CJ3*100/CL3</f>
        <v>99.31312688439405</v>
      </c>
      <c r="CL3" s="52">
        <f>SUM(CL4:CL36)</f>
        <v>138671.89999999997</v>
      </c>
      <c r="CM3" s="37">
        <f>CL3*100/CN3</f>
        <v>99.16688656570616</v>
      </c>
      <c r="CN3" s="16">
        <f>SUM(CN4:CN36)</f>
        <v>139836.9</v>
      </c>
      <c r="CO3" s="33">
        <f aca="true" t="shared" si="9" ref="CO3:CO36">AG3/C3/365*1000000</f>
        <v>907.2432217832873</v>
      </c>
      <c r="CP3" s="31">
        <f aca="true" t="shared" si="10" ref="CP3:CP36">CO3*100/CQ3</f>
        <v>98.08812415382688</v>
      </c>
      <c r="CQ3" s="52">
        <f aca="true" t="shared" si="11" ref="CQ3:CQ36">AI3/E3/366*1000000</f>
        <v>924.9266714087645</v>
      </c>
      <c r="CR3" s="31">
        <f aca="true" t="shared" si="12" ref="CR3:CR36">CQ3*100/CS3</f>
        <v>99.8503125073904</v>
      </c>
      <c r="CS3" s="52">
        <f aca="true" t="shared" si="13" ref="CS3:CS36">AK3/G3/365*1000000</f>
        <v>926.3132464811328</v>
      </c>
      <c r="CT3" s="31">
        <f aca="true" t="shared" si="14" ref="CT3:CT36">CS3*100/CU3</f>
        <v>100.73818411949983</v>
      </c>
      <c r="CU3" s="52">
        <f aca="true" t="shared" si="15" ref="CU3:CU36">AM3/I3/365*1000000</f>
        <v>919.5254555931854</v>
      </c>
      <c r="CV3" s="31">
        <f>CU3*100/CW3</f>
        <v>100.11427493914043</v>
      </c>
      <c r="CW3" s="52">
        <f aca="true" t="shared" si="16" ref="CW3:CW36">AO3/K3/365*1000000</f>
        <v>918.4758678541755</v>
      </c>
      <c r="CX3" s="31">
        <f>CW3*100/CY3</f>
        <v>99.1905434280274</v>
      </c>
      <c r="CY3" s="52">
        <f aca="true" t="shared" si="17" ref="CY3:CY36">AQ3/M3/366*1000000</f>
        <v>925.9712026082618</v>
      </c>
      <c r="CZ3" s="31">
        <f>CY3*100/DA3</f>
        <v>98.84985337418813</v>
      </c>
      <c r="DA3" s="52">
        <f aca="true" t="shared" si="18" ref="DA3:DA36">AS3/O3/365*1000000</f>
        <v>936.7451452892628</v>
      </c>
      <c r="DB3" s="37">
        <f aca="true" t="shared" si="19" ref="DB3:DB36">DA3*100/DC3</f>
        <v>99.8557051031381</v>
      </c>
      <c r="DC3" s="16">
        <f aca="true" t="shared" si="20" ref="DC3:DC36">AU3/Q3/365*1000000</f>
        <v>938.0987739475933</v>
      </c>
      <c r="DD3" s="33">
        <f aca="true" t="shared" si="21" ref="DD3:DD36">AV3/C3/365*1000000</f>
        <v>639.282837014768</v>
      </c>
      <c r="DE3" s="31">
        <f aca="true" t="shared" si="22" ref="DE3:DE36">DD3*100/DF3</f>
        <v>100.57557080374754</v>
      </c>
      <c r="DF3" s="52">
        <f aca="true" t="shared" si="23" ref="DF3:DF36">AX3/E3/366*1000000</f>
        <v>635.6243687268716</v>
      </c>
      <c r="DG3" s="31">
        <f aca="true" t="shared" si="24" ref="DG3:DG36">DF3*100/DH3</f>
        <v>100.4811575865655</v>
      </c>
      <c r="DH3" s="52">
        <f aca="true" t="shared" si="25" ref="DH3:DH36">AZ3/G3/365*1000000</f>
        <v>632.5806588954501</v>
      </c>
      <c r="DI3" s="31">
        <f aca="true" t="shared" si="26" ref="DI3:DI36">DH3*100/DJ3</f>
        <v>100.67151103169878</v>
      </c>
      <c r="DJ3" s="52">
        <f aca="true" t="shared" si="27" ref="DJ3:DJ36">BB3/I3/365*1000000</f>
        <v>628.3611444912825</v>
      </c>
      <c r="DK3" s="31">
        <f aca="true" t="shared" si="28" ref="DK3:DK36">DJ3*100/DL3</f>
        <v>99.92964648414322</v>
      </c>
      <c r="DL3" s="52">
        <f aca="true" t="shared" si="29" ref="DL3:DL36">BD3/K3/365*1000000</f>
        <v>628.8035298823863</v>
      </c>
      <c r="DM3" s="31">
        <f aca="true" t="shared" si="30" ref="DM3:DM36">DL3*100/DN3</f>
        <v>99.08757086095974</v>
      </c>
      <c r="DN3" s="52">
        <f aca="true" t="shared" si="31" ref="DN3:DN36">BF3/M3/366*1000000</f>
        <v>634.593748155081</v>
      </c>
      <c r="DO3" s="31">
        <f aca="true" t="shared" si="32" ref="DO3:DO36">DN3*100/DP3</f>
        <v>98.36411693368484</v>
      </c>
      <c r="DP3" s="52">
        <f aca="true" t="shared" si="33" ref="DP3:DP36">BH3/O3/365*1000000</f>
        <v>645.1476086375194</v>
      </c>
      <c r="DQ3" s="37">
        <f aca="true" t="shared" si="34" ref="DQ3:DQ36">DP3*100/DR3</f>
        <v>99.82264682572139</v>
      </c>
      <c r="DR3" s="16">
        <f aca="true" t="shared" si="35" ref="DR3:DR36">BJ3/Q3/365*1000000</f>
        <v>646.2938312624301</v>
      </c>
      <c r="DS3" s="33">
        <f aca="true" t="shared" si="36" ref="DS3:DS36">BK3/C3/365*1000000</f>
        <v>520.8171396405726</v>
      </c>
      <c r="DT3" s="31">
        <f aca="true" t="shared" si="37" ref="DT3:DT36">DS3*100/DU3</f>
        <v>101.50017712748894</v>
      </c>
      <c r="DU3" s="52">
        <f aca="true" t="shared" si="38" ref="DU3:DU35">BM3/E3/366*1000000</f>
        <v>513.1194391773347</v>
      </c>
      <c r="DV3" s="31">
        <f aca="true" t="shared" si="39" ref="DV3:DV36">DU3*100/DW3</f>
        <v>101.39225885352073</v>
      </c>
      <c r="DW3" s="52">
        <f aca="true" t="shared" si="40" ref="DW3:DW36">BO3/G3/365*1000000</f>
        <v>506.0735848864237</v>
      </c>
      <c r="DX3" s="31">
        <f aca="true" t="shared" si="41" ref="DX3:DX36">DW3*100/DY3</f>
        <v>101.06594054971396</v>
      </c>
      <c r="DY3" s="52">
        <f aca="true" t="shared" si="42" ref="DY3:DY36">BQ3/I3/365*1000000</f>
        <v>500.73603642711663</v>
      </c>
      <c r="DZ3" s="31">
        <f aca="true" t="shared" si="43" ref="DZ3:DZ36">DY3*100/EA3</f>
        <v>100.03310337784153</v>
      </c>
      <c r="EA3" s="52">
        <f aca="true" t="shared" si="44" ref="EA3:EA36">BS3/K3/365*1000000</f>
        <v>500.57033073916944</v>
      </c>
      <c r="EB3" s="31">
        <f aca="true" t="shared" si="45" ref="EB3:EB36">EA3*100/EC3</f>
        <v>99.17971559248049</v>
      </c>
      <c r="EC3" s="52">
        <f aca="true" t="shared" si="46" ref="EC3:EC36">BU3/M3/366*1000000</f>
        <v>504.7103913828133</v>
      </c>
      <c r="ED3" s="31">
        <f aca="true" t="shared" si="47" ref="ED3:ED36">EC3*100/EE3</f>
        <v>99.48014081212712</v>
      </c>
      <c r="EE3" s="52">
        <f aca="true" t="shared" si="48" ref="EE3:EE36">BW3/O3/365*1000000</f>
        <v>507.34788598257256</v>
      </c>
      <c r="EF3" s="37">
        <f aca="true" t="shared" si="49" ref="EF3:EF36">EE3*100/EG3</f>
        <v>100.7699712594451</v>
      </c>
      <c r="EG3" s="16">
        <f aca="true" t="shared" si="50" ref="EG3:EG36">BY3/Q3/365*1000000</f>
        <v>503.4713016602346</v>
      </c>
      <c r="EH3" s="33">
        <f aca="true" t="shared" si="51" ref="EH3:EH36">BZ3/C3/365*1000000</f>
        <v>267.96038476851953</v>
      </c>
      <c r="EI3" s="31">
        <f aca="true" t="shared" si="52" ref="EI3:EI25">EH3*100/EJ3</f>
        <v>92.62296991225821</v>
      </c>
      <c r="EJ3" s="52">
        <f aca="true" t="shared" si="53" ref="EJ3:EJ36">CB3/E3/366*1000000</f>
        <v>289.30230268189257</v>
      </c>
      <c r="EK3" s="31">
        <f aca="true" t="shared" si="54" ref="EK3:EK25">EJ3*100/EL3</f>
        <v>98.49172850033264</v>
      </c>
      <c r="EL3" s="52">
        <f aca="true" t="shared" si="55" ref="EL3:EL36">CD3/G3/365*1000000</f>
        <v>293.7325875856829</v>
      </c>
      <c r="EM3" s="31">
        <f aca="true" t="shared" si="56" ref="EM3:EM25">EL3*100/EN3</f>
        <v>100.88207118312681</v>
      </c>
      <c r="EN3" s="52">
        <f aca="true" t="shared" si="57" ref="EN3:EN36">CF3/I3/365*1000000</f>
        <v>291.1643111019033</v>
      </c>
      <c r="EO3" s="31">
        <f aca="true" t="shared" si="58" ref="EO3:EO25">EN3*100/EP3</f>
        <v>100.51505543834817</v>
      </c>
      <c r="EP3" s="52">
        <f aca="true" t="shared" si="59" ref="EP3:EP36">CH3/K3/365*1000000</f>
        <v>289.6723379717893</v>
      </c>
      <c r="EQ3" s="31">
        <f aca="true" t="shared" si="60" ref="EQ3:EQ25">EP3*100/ER3</f>
        <v>99.41480836786377</v>
      </c>
      <c r="ER3" s="52">
        <f aca="true" t="shared" si="61" ref="ER3:ER36">CJ3/M3/366*1000000</f>
        <v>291.37745445318086</v>
      </c>
      <c r="ES3" s="31">
        <f aca="true" t="shared" si="62" ref="ES3:ES25">ER3*100/ET3</f>
        <v>99.92452535741906</v>
      </c>
      <c r="ET3" s="52">
        <f aca="true" t="shared" si="63" ref="ET3:ET36">CL3/O3/365*1000000</f>
        <v>291.5975366517436</v>
      </c>
      <c r="EU3" s="37">
        <f aca="true" t="shared" si="64" ref="EU3:EU25">ET3*100/EV3</f>
        <v>99.92892305678214</v>
      </c>
      <c r="EV3" s="16">
        <f aca="true" t="shared" si="65" ref="EV3:EV36">CN3/Q3/365*1000000</f>
        <v>291.80494268516287</v>
      </c>
      <c r="EW3" s="66"/>
      <c r="EX3" s="36"/>
    </row>
    <row r="4" spans="1:154" s="22" customFormat="1" ht="19.5" customHeight="1">
      <c r="A4" s="13">
        <v>1</v>
      </c>
      <c r="B4" s="19" t="s">
        <v>40</v>
      </c>
      <c r="C4" s="14">
        <v>287284</v>
      </c>
      <c r="D4" s="15">
        <f t="shared" si="0"/>
        <v>99.53779736537568</v>
      </c>
      <c r="E4" s="14">
        <v>288618</v>
      </c>
      <c r="F4" s="15">
        <f t="shared" si="1"/>
        <v>99.44355052664584</v>
      </c>
      <c r="G4" s="14">
        <v>290233</v>
      </c>
      <c r="H4" s="15">
        <f t="shared" si="2"/>
        <v>99.39690541586471</v>
      </c>
      <c r="I4" s="14">
        <v>291994</v>
      </c>
      <c r="J4" s="15">
        <f t="shared" si="3"/>
        <v>99.61245863610003</v>
      </c>
      <c r="K4" s="14">
        <v>293130</v>
      </c>
      <c r="L4" s="15">
        <f t="shared" si="4"/>
        <v>99.67323039467375</v>
      </c>
      <c r="M4" s="14">
        <v>294091</v>
      </c>
      <c r="N4" s="15">
        <f t="shared" si="5"/>
        <v>99.64390022429882</v>
      </c>
      <c r="O4" s="14">
        <v>295142</v>
      </c>
      <c r="P4" s="15">
        <f t="shared" si="6"/>
        <v>99.82243537493193</v>
      </c>
      <c r="Q4" s="14">
        <v>295667</v>
      </c>
      <c r="R4" s="34">
        <v>4289.4</v>
      </c>
      <c r="S4" s="194">
        <f>R4*100/T4</f>
        <v>81.84628301022744</v>
      </c>
      <c r="T4" s="17">
        <v>5240.8</v>
      </c>
      <c r="U4" s="194">
        <f>T4*100/V4</f>
        <v>95.64899985399329</v>
      </c>
      <c r="V4" s="17">
        <v>5479.2</v>
      </c>
      <c r="W4" s="194">
        <f>V4*100/X4</f>
        <v>95.3252492214548</v>
      </c>
      <c r="X4" s="17">
        <v>5747.9</v>
      </c>
      <c r="Y4" s="194">
        <f>X4*100/Z4</f>
        <v>91.3554149845831</v>
      </c>
      <c r="Z4" s="17">
        <v>6291.8</v>
      </c>
      <c r="AA4" s="194">
        <f>Z4*100/AB4</f>
        <v>95.67822384428224</v>
      </c>
      <c r="AB4" s="17">
        <v>6576</v>
      </c>
      <c r="AC4" s="194">
        <f aca="true" t="shared" si="66" ref="AC4:AC25">AB4*100/AD4</f>
        <v>95.2408539234713</v>
      </c>
      <c r="AD4" s="17">
        <v>6904.6</v>
      </c>
      <c r="AE4" s="195">
        <f aca="true" t="shared" si="67" ref="AE4:AE33">AD4*100/AF4</f>
        <v>97.49505789325049</v>
      </c>
      <c r="AF4" s="14">
        <v>7082</v>
      </c>
      <c r="AG4" s="34">
        <v>102956.4</v>
      </c>
      <c r="AH4" s="15">
        <f aca="true" t="shared" si="68" ref="AH4:AH15">AG4*100/AI4</f>
        <v>95.15106313959579</v>
      </c>
      <c r="AI4" s="17">
        <v>108203.10000000002</v>
      </c>
      <c r="AJ4" s="15">
        <f aca="true" t="shared" si="69" ref="AJ4:AJ15">AI4*100/AK4</f>
        <v>98.46572590002104</v>
      </c>
      <c r="AK4" s="17">
        <v>109889.09999999999</v>
      </c>
      <c r="AL4" s="15">
        <f aca="true" t="shared" si="70" ref="AL4:AL15">AK4*100/AM4</f>
        <v>99.8962757447056</v>
      </c>
      <c r="AM4" s="17">
        <v>110003.2</v>
      </c>
      <c r="AN4" s="15">
        <f aca="true" t="shared" si="71" ref="AN4:AN14">AM4*100/AO4</f>
        <v>98.52289811541928</v>
      </c>
      <c r="AO4" s="17">
        <v>111652.41999999998</v>
      </c>
      <c r="AP4" s="15">
        <f aca="true" t="shared" si="72" ref="AP4:AP15">AO4*100/AQ4</f>
        <v>97.69835880814958</v>
      </c>
      <c r="AQ4" s="17">
        <v>114282.80000000002</v>
      </c>
      <c r="AR4" s="15">
        <f aca="true" t="shared" si="73" ref="AR4:AR15">AQ4*100/AS4</f>
        <v>98.82464848411479</v>
      </c>
      <c r="AS4" s="17">
        <v>115642</v>
      </c>
      <c r="AT4" s="38">
        <f aca="true" t="shared" si="74" ref="AT4:AT15">AS4*100/AU4</f>
        <v>97.67877550572219</v>
      </c>
      <c r="AU4" s="14">
        <v>118390.1</v>
      </c>
      <c r="AV4" s="34">
        <v>66729</v>
      </c>
      <c r="AW4" s="15">
        <f aca="true" t="shared" si="75" ref="AW4:AW15">AV4*100/AX4</f>
        <v>99.83841285515506</v>
      </c>
      <c r="AX4" s="17">
        <v>66837.00000000001</v>
      </c>
      <c r="AY4" s="15">
        <f aca="true" t="shared" si="76" ref="AY4:AY15">AX4*100/AZ4</f>
        <v>99.43096869212062</v>
      </c>
      <c r="AZ4" s="17">
        <v>67219.5</v>
      </c>
      <c r="BA4" s="15">
        <f aca="true" t="shared" si="77" ref="BA4:BA15">AZ4*100/BB4</f>
        <v>99.26825666395926</v>
      </c>
      <c r="BB4" s="17">
        <v>67714.99999999999</v>
      </c>
      <c r="BC4" s="15">
        <f aca="true" t="shared" si="78" ref="BC4:BC15">BB4*100/BD4</f>
        <v>97.87084834795336</v>
      </c>
      <c r="BD4" s="17">
        <v>69188.12</v>
      </c>
      <c r="BE4" s="15">
        <f aca="true" t="shared" si="79" ref="BE4:BI15">BD4*100/BF4</f>
        <v>96.95549511145491</v>
      </c>
      <c r="BF4" s="17">
        <v>71360.7</v>
      </c>
      <c r="BG4" s="15">
        <f t="shared" si="79"/>
        <v>98.34472132719971</v>
      </c>
      <c r="BH4" s="200">
        <v>72561.8</v>
      </c>
      <c r="BI4" s="15">
        <f t="shared" si="79"/>
        <v>98.10116228606813</v>
      </c>
      <c r="BJ4" s="14">
        <v>73966.29999999999</v>
      </c>
      <c r="BK4" s="34">
        <v>51767.40000000001</v>
      </c>
      <c r="BL4" s="15">
        <f aca="true" t="shared" si="80" ref="BL4:BL15">BK4*100/BM4</f>
        <v>100.72791589565178</v>
      </c>
      <c r="BM4" s="17">
        <v>51393.3</v>
      </c>
      <c r="BN4" s="15">
        <f aca="true" t="shared" si="81" ref="BN4:BN15">BM4*100/BO4</f>
        <v>100.12273452522192</v>
      </c>
      <c r="BO4" s="17">
        <v>51330.30000000002</v>
      </c>
      <c r="BP4" s="15">
        <f aca="true" t="shared" si="82" ref="BP4:BP15">BO4*100/BQ4</f>
        <v>99.27127995961875</v>
      </c>
      <c r="BQ4" s="17">
        <v>51707.09999999999</v>
      </c>
      <c r="BR4" s="15">
        <f aca="true" t="shared" si="83" ref="BR4:BR15">BQ4*100/BS4</f>
        <v>97.42174923580586</v>
      </c>
      <c r="BS4" s="17">
        <v>53075.520000000004</v>
      </c>
      <c r="BT4" s="15">
        <f aca="true" t="shared" si="84" ref="BT4:BT15">BS4*100/BU4</f>
        <v>97.77216131926188</v>
      </c>
      <c r="BU4" s="17">
        <v>54284.90000000001</v>
      </c>
      <c r="BV4" s="15">
        <f t="shared" si="7"/>
        <v>98.29751326842327</v>
      </c>
      <c r="BW4" s="14">
        <v>55225.09999999999</v>
      </c>
      <c r="BX4" s="15">
        <f t="shared" si="8"/>
        <v>152.4401419919729</v>
      </c>
      <c r="BY4" s="14">
        <v>55808.50000000001</v>
      </c>
      <c r="BZ4" s="34">
        <v>36227.4</v>
      </c>
      <c r="CA4" s="15">
        <f aca="true" t="shared" si="85" ref="CA4:CA25">BZ4*100/CB4</f>
        <v>87.5775091197865</v>
      </c>
      <c r="CB4" s="17">
        <v>41366.1</v>
      </c>
      <c r="CC4" s="15">
        <f aca="true" t="shared" si="86" ref="CC4:CC25">CB4*100/CD4</f>
        <v>96.94513189718207</v>
      </c>
      <c r="CD4" s="17">
        <v>42669.6</v>
      </c>
      <c r="CE4" s="15">
        <f aca="true" t="shared" si="87" ref="CE4:CE25">CD4*100/CF4</f>
        <v>100.90190644198617</v>
      </c>
      <c r="CF4" s="17">
        <v>42288.200000000004</v>
      </c>
      <c r="CG4" s="15">
        <f aca="true" t="shared" si="88" ref="CG4:CG25">CF4*100/CH4</f>
        <v>99.5852987097397</v>
      </c>
      <c r="CH4" s="17">
        <v>42464.3</v>
      </c>
      <c r="CI4" s="15">
        <f aca="true" t="shared" si="89" ref="CI4:CI25">CH4*100/CJ4</f>
        <v>98.93341658492946</v>
      </c>
      <c r="CJ4" s="17">
        <v>42922.09999999999</v>
      </c>
      <c r="CK4" s="15">
        <f aca="true" t="shared" si="90" ref="CK4:CK25">CJ4*100/CL4</f>
        <v>99.6330100603061</v>
      </c>
      <c r="CL4" s="17">
        <v>43080.2</v>
      </c>
      <c r="CM4" s="38">
        <f aca="true" t="shared" si="91" ref="CM4:CM25">CL4*100/CN4</f>
        <v>96.97549511748208</v>
      </c>
      <c r="CN4" s="14">
        <v>44423.799999999996</v>
      </c>
      <c r="CO4" s="34">
        <f t="shared" si="9"/>
        <v>981.858818336988</v>
      </c>
      <c r="CP4" s="15">
        <f t="shared" si="10"/>
        <v>95.85479436880017</v>
      </c>
      <c r="CQ4" s="17">
        <f t="shared" si="11"/>
        <v>1024.3189449233994</v>
      </c>
      <c r="CR4" s="15">
        <f t="shared" si="12"/>
        <v>98.74616638484876</v>
      </c>
      <c r="CS4" s="17">
        <f t="shared" si="13"/>
        <v>1037.3252779568838</v>
      </c>
      <c r="CT4" s="15">
        <f t="shared" si="14"/>
        <v>100.50240027770641</v>
      </c>
      <c r="CU4" s="17">
        <f t="shared" si="15"/>
        <v>1032.1398047116938</v>
      </c>
      <c r="CV4" s="15">
        <f aca="true" t="shared" si="92" ref="CV4:CV36">CU4*100/CW4</f>
        <v>98.90620055402802</v>
      </c>
      <c r="CW4" s="17">
        <f t="shared" si="16"/>
        <v>1043.5541947118697</v>
      </c>
      <c r="CX4" s="15">
        <f aca="true" t="shared" si="93" ref="CX4:CX36">CW4*100/CY4</f>
        <v>98.28719823436693</v>
      </c>
      <c r="CY4" s="17">
        <f t="shared" si="17"/>
        <v>1061.7396908837538</v>
      </c>
      <c r="CZ4" s="15">
        <f aca="true" t="shared" si="94" ref="CZ4:CZ36">CY4*100/DA4</f>
        <v>98.90684282880503</v>
      </c>
      <c r="DA4" s="17">
        <f t="shared" si="18"/>
        <v>1073.474453857038</v>
      </c>
      <c r="DB4" s="38">
        <f t="shared" si="19"/>
        <v>97.85252697837093</v>
      </c>
      <c r="DC4" s="14">
        <f t="shared" si="20"/>
        <v>1097.0329402881093</v>
      </c>
      <c r="DD4" s="34">
        <f t="shared" si="21"/>
        <v>636.3709015545307</v>
      </c>
      <c r="DE4" s="15">
        <f t="shared" si="22"/>
        <v>100.57681142561871</v>
      </c>
      <c r="DF4" s="17">
        <f t="shared" si="23"/>
        <v>632.7212928450779</v>
      </c>
      <c r="DG4" s="15">
        <f t="shared" si="24"/>
        <v>99.71415828740395</v>
      </c>
      <c r="DH4" s="17">
        <f t="shared" si="25"/>
        <v>634.5350587239568</v>
      </c>
      <c r="DI4" s="15">
        <f t="shared" si="26"/>
        <v>99.87057066679573</v>
      </c>
      <c r="DJ4" s="17">
        <f t="shared" si="27"/>
        <v>635.3573975670919</v>
      </c>
      <c r="DK4" s="15">
        <f t="shared" si="28"/>
        <v>98.2516139928751</v>
      </c>
      <c r="DL4" s="17">
        <f t="shared" si="29"/>
        <v>646.6635729904306</v>
      </c>
      <c r="DM4" s="15">
        <f t="shared" si="30"/>
        <v>97.53985721135626</v>
      </c>
      <c r="DN4" s="17">
        <f t="shared" si="31"/>
        <v>662.9736719720577</v>
      </c>
      <c r="DO4" s="15">
        <f t="shared" si="32"/>
        <v>98.4265165073215</v>
      </c>
      <c r="DP4" s="17">
        <f t="shared" si="33"/>
        <v>673.5722196596707</v>
      </c>
      <c r="DQ4" s="38">
        <f t="shared" si="34"/>
        <v>98.27566510234024</v>
      </c>
      <c r="DR4" s="14">
        <f t="shared" si="35"/>
        <v>685.3906498198106</v>
      </c>
      <c r="DS4" s="34">
        <f t="shared" si="36"/>
        <v>493.6874074110808</v>
      </c>
      <c r="DT4" s="15">
        <f t="shared" si="37"/>
        <v>101.47289317419721</v>
      </c>
      <c r="DU4" s="17">
        <f t="shared" si="38"/>
        <v>486.5214659481266</v>
      </c>
      <c r="DV4" s="15">
        <f t="shared" si="39"/>
        <v>100.40789434053714</v>
      </c>
      <c r="DW4" s="17">
        <f t="shared" si="40"/>
        <v>484.5450341763674</v>
      </c>
      <c r="DX4" s="15">
        <f t="shared" si="41"/>
        <v>99.87361230641905</v>
      </c>
      <c r="DY4" s="17">
        <f t="shared" si="42"/>
        <v>485.15821445383415</v>
      </c>
      <c r="DZ4" s="15">
        <f t="shared" si="43"/>
        <v>97.80076766471835</v>
      </c>
      <c r="EA4" s="17">
        <f t="shared" si="44"/>
        <v>496.06790011818595</v>
      </c>
      <c r="EB4" s="15">
        <f t="shared" si="45"/>
        <v>98.36144556183875</v>
      </c>
      <c r="EC4" s="17">
        <f t="shared" si="46"/>
        <v>504.33164873152816</v>
      </c>
      <c r="ED4" s="15">
        <f t="shared" si="47"/>
        <v>98.37926918470235</v>
      </c>
      <c r="EE4" s="17">
        <f t="shared" si="48"/>
        <v>512.640165871399</v>
      </c>
      <c r="EF4" s="38">
        <f t="shared" si="49"/>
        <v>99.13066051190248</v>
      </c>
      <c r="EG4" s="14">
        <f t="shared" si="50"/>
        <v>517.1358318649021</v>
      </c>
      <c r="EH4" s="34">
        <f t="shared" si="51"/>
        <v>345.48791678245743</v>
      </c>
      <c r="EI4" s="15">
        <f t="shared" si="52"/>
        <v>88.2252268237191</v>
      </c>
      <c r="EJ4" s="17">
        <f t="shared" si="53"/>
        <v>391.59765207832146</v>
      </c>
      <c r="EK4" s="15">
        <f t="shared" si="54"/>
        <v>97.22124157435583</v>
      </c>
      <c r="EL4" s="17">
        <f t="shared" si="55"/>
        <v>402.7902192329271</v>
      </c>
      <c r="EM4" s="15">
        <f t="shared" si="56"/>
        <v>101.51413267830091</v>
      </c>
      <c r="EN4" s="17">
        <f t="shared" si="57"/>
        <v>396.78240714460173</v>
      </c>
      <c r="EO4" s="15">
        <f t="shared" si="58"/>
        <v>99.97273440819336</v>
      </c>
      <c r="EP4" s="17">
        <f t="shared" si="59"/>
        <v>396.8906217214392</v>
      </c>
      <c r="EQ4" s="15">
        <f t="shared" si="60"/>
        <v>99.52969984870452</v>
      </c>
      <c r="ER4" s="17">
        <f t="shared" si="61"/>
        <v>398.7660189116958</v>
      </c>
      <c r="ES4" s="15">
        <f t="shared" si="62"/>
        <v>99.7158767347344</v>
      </c>
      <c r="ET4" s="17">
        <f t="shared" si="63"/>
        <v>399.9022341973675</v>
      </c>
      <c r="EU4" s="38">
        <f t="shared" si="64"/>
        <v>97.14799559161546</v>
      </c>
      <c r="EV4" s="14">
        <f t="shared" si="65"/>
        <v>411.6422904682985</v>
      </c>
      <c r="EW4" s="67" t="s">
        <v>40</v>
      </c>
      <c r="EX4" s="72">
        <v>1</v>
      </c>
    </row>
    <row r="5" spans="1:154" s="47" customFormat="1" ht="19.5" customHeight="1">
      <c r="A5" s="40">
        <v>2</v>
      </c>
      <c r="B5" s="41" t="s">
        <v>0</v>
      </c>
      <c r="C5" s="42">
        <v>50755</v>
      </c>
      <c r="D5" s="43">
        <f t="shared" si="0"/>
        <v>97.61891023791664</v>
      </c>
      <c r="E5" s="42">
        <v>51993</v>
      </c>
      <c r="F5" s="43">
        <f t="shared" si="1"/>
        <v>97.76611947876121</v>
      </c>
      <c r="G5" s="42">
        <v>53181</v>
      </c>
      <c r="H5" s="43">
        <f t="shared" si="2"/>
        <v>97.90496879544911</v>
      </c>
      <c r="I5" s="42">
        <v>54319</v>
      </c>
      <c r="J5" s="43">
        <f t="shared" si="3"/>
        <v>98.15326792070978</v>
      </c>
      <c r="K5" s="42">
        <v>55341</v>
      </c>
      <c r="L5" s="43">
        <f t="shared" si="4"/>
        <v>98.58028429940504</v>
      </c>
      <c r="M5" s="42">
        <v>56138</v>
      </c>
      <c r="N5" s="43">
        <f t="shared" si="5"/>
        <v>98.54131194158226</v>
      </c>
      <c r="O5" s="42">
        <v>56969</v>
      </c>
      <c r="P5" s="43">
        <f t="shared" si="6"/>
        <v>98.92168779301961</v>
      </c>
      <c r="Q5" s="42">
        <v>57590</v>
      </c>
      <c r="R5" s="45">
        <v>618.7</v>
      </c>
      <c r="S5" s="196">
        <f>R5*100/T5</f>
        <v>73.54969091773657</v>
      </c>
      <c r="T5" s="44">
        <v>841.2</v>
      </c>
      <c r="U5" s="196">
        <f>T5*100/V5</f>
        <v>183.50785340314138</v>
      </c>
      <c r="V5" s="44">
        <v>458.4</v>
      </c>
      <c r="W5" s="196">
        <f>V5*100/X5</f>
        <v>99.43600867678958</v>
      </c>
      <c r="X5" s="44">
        <v>461</v>
      </c>
      <c r="Y5" s="196">
        <f>X5*100/Z5</f>
        <v>88.48368522072937</v>
      </c>
      <c r="Z5" s="44">
        <v>521</v>
      </c>
      <c r="AA5" s="196">
        <f>Z5*100/AB5</f>
        <v>101.95694716242662</v>
      </c>
      <c r="AB5" s="44">
        <v>511</v>
      </c>
      <c r="AC5" s="196">
        <f t="shared" si="66"/>
        <v>98.40169458886965</v>
      </c>
      <c r="AD5" s="44">
        <v>519.3</v>
      </c>
      <c r="AE5" s="197">
        <f t="shared" si="67"/>
        <v>106.19631901840489</v>
      </c>
      <c r="AF5" s="42">
        <v>489</v>
      </c>
      <c r="AG5" s="45">
        <v>19681.8</v>
      </c>
      <c r="AH5" s="43">
        <f t="shared" si="68"/>
        <v>95.16575119913352</v>
      </c>
      <c r="AI5" s="44">
        <v>20681.600000000002</v>
      </c>
      <c r="AJ5" s="43">
        <f t="shared" si="69"/>
        <v>96.1702285958745</v>
      </c>
      <c r="AK5" s="44">
        <v>21505.199999999997</v>
      </c>
      <c r="AL5" s="43">
        <f t="shared" si="70"/>
        <v>99.74304982236114</v>
      </c>
      <c r="AM5" s="44">
        <v>21560.6</v>
      </c>
      <c r="AN5" s="43">
        <f t="shared" si="71"/>
        <v>102.14179122154582</v>
      </c>
      <c r="AO5" s="44">
        <v>21108.5</v>
      </c>
      <c r="AP5" s="43">
        <f t="shared" si="72"/>
        <v>98.3987506992355</v>
      </c>
      <c r="AQ5" s="44">
        <v>21452</v>
      </c>
      <c r="AR5" s="43">
        <f t="shared" si="73"/>
        <v>97.46611721195654</v>
      </c>
      <c r="AS5" s="44">
        <v>22009.7</v>
      </c>
      <c r="AT5" s="46">
        <f t="shared" si="74"/>
        <v>101.65298035267276</v>
      </c>
      <c r="AU5" s="42">
        <v>21651.8</v>
      </c>
      <c r="AV5" s="45">
        <v>14275.800000000003</v>
      </c>
      <c r="AW5" s="43">
        <f t="shared" si="75"/>
        <v>96.79558460578775</v>
      </c>
      <c r="AX5" s="44">
        <v>14748.400000000001</v>
      </c>
      <c r="AY5" s="43">
        <f t="shared" si="76"/>
        <v>101.67103267613403</v>
      </c>
      <c r="AZ5" s="44">
        <v>14506</v>
      </c>
      <c r="BA5" s="43">
        <f t="shared" si="77"/>
        <v>98.32243196529639</v>
      </c>
      <c r="BB5" s="44">
        <v>14753.499999999998</v>
      </c>
      <c r="BC5" s="43">
        <f t="shared" si="78"/>
        <v>98.85423297262888</v>
      </c>
      <c r="BD5" s="44">
        <v>14924.5</v>
      </c>
      <c r="BE5" s="43">
        <f t="shared" si="79"/>
        <v>97.61146392669575</v>
      </c>
      <c r="BF5" s="44">
        <v>15289.7</v>
      </c>
      <c r="BG5" s="43">
        <f t="shared" si="79"/>
        <v>97.42261472391074</v>
      </c>
      <c r="BH5" s="201">
        <v>15694.2</v>
      </c>
      <c r="BI5" s="43">
        <f t="shared" si="79"/>
        <v>101.48730616520737</v>
      </c>
      <c r="BJ5" s="42">
        <v>15464.2</v>
      </c>
      <c r="BK5" s="45">
        <v>11894.699999999999</v>
      </c>
      <c r="BL5" s="43">
        <f t="shared" si="80"/>
        <v>98.56152067814024</v>
      </c>
      <c r="BM5" s="44">
        <v>12068.300000000001</v>
      </c>
      <c r="BN5" s="43">
        <f t="shared" si="81"/>
        <v>99.65483356867408</v>
      </c>
      <c r="BO5" s="44">
        <v>12110.1</v>
      </c>
      <c r="BP5" s="43">
        <f t="shared" si="82"/>
        <v>98.76926841203816</v>
      </c>
      <c r="BQ5" s="44">
        <v>12261.000000000002</v>
      </c>
      <c r="BR5" s="43">
        <f t="shared" si="83"/>
        <v>99.58010834341782</v>
      </c>
      <c r="BS5" s="44">
        <v>12312.699999999997</v>
      </c>
      <c r="BT5" s="43">
        <f t="shared" si="84"/>
        <v>98.0560333843017</v>
      </c>
      <c r="BU5" s="44">
        <v>12556.800000000001</v>
      </c>
      <c r="BV5" s="43">
        <f t="shared" si="7"/>
        <v>98.2043421134956</v>
      </c>
      <c r="BW5" s="42">
        <v>12786.399999999998</v>
      </c>
      <c r="BX5" s="43">
        <f t="shared" si="8"/>
        <v>236.52238253792078</v>
      </c>
      <c r="BY5" s="42">
        <v>12418.800000000001</v>
      </c>
      <c r="BZ5" s="45">
        <v>5406</v>
      </c>
      <c r="CA5" s="43">
        <f t="shared" si="85"/>
        <v>91.1144070653273</v>
      </c>
      <c r="CB5" s="44">
        <v>5933.200000000001</v>
      </c>
      <c r="CC5" s="43">
        <f t="shared" si="86"/>
        <v>84.76968796433879</v>
      </c>
      <c r="CD5" s="44">
        <v>6999.200000000001</v>
      </c>
      <c r="CE5" s="43">
        <f t="shared" si="87"/>
        <v>102.82205344419798</v>
      </c>
      <c r="CF5" s="44">
        <v>6807.1</v>
      </c>
      <c r="CG5" s="43">
        <f t="shared" si="88"/>
        <v>110.07600258732212</v>
      </c>
      <c r="CH5" s="44">
        <v>6184</v>
      </c>
      <c r="CI5" s="43">
        <f t="shared" si="89"/>
        <v>100.35214124596337</v>
      </c>
      <c r="CJ5" s="44">
        <v>6162.299999999999</v>
      </c>
      <c r="CK5" s="43">
        <f t="shared" si="90"/>
        <v>97.5742221518486</v>
      </c>
      <c r="CL5" s="44">
        <v>6315.5</v>
      </c>
      <c r="CM5" s="46">
        <f t="shared" si="91"/>
        <v>102.06703730040728</v>
      </c>
      <c r="CN5" s="42">
        <v>6187.599999999999</v>
      </c>
      <c r="CO5" s="45">
        <f t="shared" si="9"/>
        <v>1062.4123677672621</v>
      </c>
      <c r="CP5" s="43">
        <f t="shared" si="10"/>
        <v>97.75409196029473</v>
      </c>
      <c r="CQ5" s="44">
        <f t="shared" si="11"/>
        <v>1086.8213764379168</v>
      </c>
      <c r="CR5" s="43">
        <f t="shared" si="12"/>
        <v>98.09888018444784</v>
      </c>
      <c r="CS5" s="44">
        <f t="shared" si="13"/>
        <v>1107.8835705305194</v>
      </c>
      <c r="CT5" s="43">
        <f t="shared" si="14"/>
        <v>101.87741342398292</v>
      </c>
      <c r="CU5" s="44">
        <f t="shared" si="15"/>
        <v>1087.4673132108721</v>
      </c>
      <c r="CV5" s="43">
        <f t="shared" si="92"/>
        <v>104.06356648670935</v>
      </c>
      <c r="CW5" s="44">
        <f t="shared" si="16"/>
        <v>1045.0029245824087</v>
      </c>
      <c r="CX5" s="43">
        <f t="shared" si="93"/>
        <v>100.0893201098073</v>
      </c>
      <c r="CY5" s="44">
        <f t="shared" si="17"/>
        <v>1044.0703597905783</v>
      </c>
      <c r="CZ5" s="43">
        <f t="shared" si="94"/>
        <v>98.6386465027781</v>
      </c>
      <c r="DA5" s="44">
        <f t="shared" si="18"/>
        <v>1058.480014485167</v>
      </c>
      <c r="DB5" s="46">
        <f t="shared" si="19"/>
        <v>102.76106546561155</v>
      </c>
      <c r="DC5" s="42">
        <f t="shared" si="20"/>
        <v>1030.0399374891474</v>
      </c>
      <c r="DD5" s="45">
        <f t="shared" si="21"/>
        <v>770.5995630365051</v>
      </c>
      <c r="DE5" s="43">
        <f t="shared" si="22"/>
        <v>99.428253964025</v>
      </c>
      <c r="DF5" s="44">
        <f t="shared" si="23"/>
        <v>775.0307707458309</v>
      </c>
      <c r="DG5" s="43">
        <f t="shared" si="24"/>
        <v>103.71000046840908</v>
      </c>
      <c r="DH5" s="44">
        <f t="shared" si="25"/>
        <v>747.3057248533246</v>
      </c>
      <c r="DI5" s="43">
        <f t="shared" si="26"/>
        <v>100.42639630550262</v>
      </c>
      <c r="DJ5" s="44">
        <f t="shared" si="27"/>
        <v>744.1327702131017</v>
      </c>
      <c r="DK5" s="43">
        <f t="shared" si="28"/>
        <v>100.7141535547093</v>
      </c>
      <c r="DL5" s="44">
        <f t="shared" si="29"/>
        <v>738.8562023796176</v>
      </c>
      <c r="DM5" s="43">
        <f t="shared" si="30"/>
        <v>99.28850711944925</v>
      </c>
      <c r="DN5" s="44">
        <f t="shared" si="31"/>
        <v>744.1507822156447</v>
      </c>
      <c r="DO5" s="43">
        <f t="shared" si="32"/>
        <v>98.5946206744894</v>
      </c>
      <c r="DP5" s="44">
        <f t="shared" si="33"/>
        <v>754.7579950355121</v>
      </c>
      <c r="DQ5" s="46">
        <f t="shared" si="34"/>
        <v>102.59358531928406</v>
      </c>
      <c r="DR5" s="42">
        <f t="shared" si="35"/>
        <v>735.6775695932752</v>
      </c>
      <c r="DS5" s="45">
        <f t="shared" si="36"/>
        <v>642.0691395543727</v>
      </c>
      <c r="DT5" s="43">
        <f t="shared" si="37"/>
        <v>101.24222038616277</v>
      </c>
      <c r="DU5" s="44">
        <f t="shared" si="38"/>
        <v>634.1910885649908</v>
      </c>
      <c r="DV5" s="43">
        <f t="shared" si="39"/>
        <v>101.6533673756269</v>
      </c>
      <c r="DW5" s="44">
        <f t="shared" si="40"/>
        <v>623.8761242621155</v>
      </c>
      <c r="DX5" s="43">
        <f t="shared" si="41"/>
        <v>100.88279443548451</v>
      </c>
      <c r="DY5" s="44">
        <f t="shared" si="42"/>
        <v>618.4167753809497</v>
      </c>
      <c r="DZ5" s="43">
        <f t="shared" si="43"/>
        <v>101.45368611044171</v>
      </c>
      <c r="EA5" s="44">
        <f t="shared" si="44"/>
        <v>609.5557481349134</v>
      </c>
      <c r="EB5" s="43">
        <f t="shared" si="45"/>
        <v>99.74071463669073</v>
      </c>
      <c r="EC5" s="44">
        <f t="shared" si="46"/>
        <v>611.1403456003328</v>
      </c>
      <c r="ED5" s="43">
        <f t="shared" si="47"/>
        <v>99.38575234002111</v>
      </c>
      <c r="EE5" s="44">
        <f t="shared" si="48"/>
        <v>614.917461719748</v>
      </c>
      <c r="EF5" s="46">
        <f t="shared" si="49"/>
        <v>104.08236114971416</v>
      </c>
      <c r="EG5" s="42">
        <f t="shared" si="50"/>
        <v>590.7989162882636</v>
      </c>
      <c r="EH5" s="45">
        <f t="shared" si="51"/>
        <v>291.81280473075736</v>
      </c>
      <c r="EI5" s="43">
        <f t="shared" si="52"/>
        <v>93.59255840406617</v>
      </c>
      <c r="EJ5" s="44">
        <f t="shared" si="53"/>
        <v>311.79060569208616</v>
      </c>
      <c r="EK5" s="43">
        <f t="shared" si="54"/>
        <v>86.4697067304614</v>
      </c>
      <c r="EL5" s="44">
        <f t="shared" si="55"/>
        <v>360.577845677195</v>
      </c>
      <c r="EM5" s="43">
        <f t="shared" si="56"/>
        <v>105.02230347371035</v>
      </c>
      <c r="EN5" s="44">
        <f t="shared" si="57"/>
        <v>343.3345429977704</v>
      </c>
      <c r="EO5" s="43">
        <f t="shared" si="58"/>
        <v>112.14705828872022</v>
      </c>
      <c r="EP5" s="44">
        <f t="shared" si="59"/>
        <v>306.146722202791</v>
      </c>
      <c r="EQ5" s="43">
        <f t="shared" si="60"/>
        <v>102.0762714719086</v>
      </c>
      <c r="ER5" s="44">
        <f t="shared" si="61"/>
        <v>299.9195775749339</v>
      </c>
      <c r="ES5" s="43">
        <f t="shared" si="62"/>
        <v>98.74805195829688</v>
      </c>
      <c r="ET5" s="44">
        <f t="shared" si="63"/>
        <v>303.722019449655</v>
      </c>
      <c r="EU5" s="46">
        <f t="shared" si="64"/>
        <v>103.17963590953774</v>
      </c>
      <c r="EV5" s="42">
        <f t="shared" si="65"/>
        <v>294.3623678958723</v>
      </c>
      <c r="EW5" s="68" t="s">
        <v>0</v>
      </c>
      <c r="EX5" s="48">
        <v>2</v>
      </c>
    </row>
    <row r="6" spans="1:154" s="22" customFormat="1" ht="19.5" customHeight="1">
      <c r="A6" s="11">
        <v>3</v>
      </c>
      <c r="B6" s="20" t="s">
        <v>1</v>
      </c>
      <c r="C6" s="9">
        <v>35238</v>
      </c>
      <c r="D6" s="10">
        <f t="shared" si="0"/>
        <v>97.7746947835738</v>
      </c>
      <c r="E6" s="9">
        <v>36040</v>
      </c>
      <c r="F6" s="10">
        <f t="shared" si="1"/>
        <v>98.16953584658967</v>
      </c>
      <c r="G6" s="9">
        <v>36712</v>
      </c>
      <c r="H6" s="10">
        <f t="shared" si="2"/>
        <v>98.17617799647002</v>
      </c>
      <c r="I6" s="9">
        <v>37394</v>
      </c>
      <c r="J6" s="10">
        <f t="shared" si="3"/>
        <v>98.32763607678149</v>
      </c>
      <c r="K6" s="9">
        <v>38030</v>
      </c>
      <c r="L6" s="10">
        <f t="shared" si="4"/>
        <v>98.6280764542649</v>
      </c>
      <c r="M6" s="9">
        <v>38559</v>
      </c>
      <c r="N6" s="10">
        <f t="shared" si="5"/>
        <v>98.93772611808176</v>
      </c>
      <c r="O6" s="9">
        <v>38973</v>
      </c>
      <c r="P6" s="10">
        <f t="shared" si="6"/>
        <v>99.48690457956808</v>
      </c>
      <c r="Q6" s="9">
        <v>39174</v>
      </c>
      <c r="R6" s="35">
        <v>187.6</v>
      </c>
      <c r="S6" s="50">
        <f aca="true" t="shared" si="95" ref="S6:S30">R6*100/T6</f>
        <v>63.983628922237386</v>
      </c>
      <c r="T6" s="18">
        <v>293.2</v>
      </c>
      <c r="U6" s="50">
        <f aca="true" t="shared" si="96" ref="U6:U31">T6*100/V6</f>
        <v>100.03411804844762</v>
      </c>
      <c r="V6" s="18">
        <v>293.1</v>
      </c>
      <c r="W6" s="50">
        <f>V6*100/X6</f>
        <v>89.49618320610688</v>
      </c>
      <c r="X6" s="18">
        <v>327.5</v>
      </c>
      <c r="Y6" s="50">
        <f>X6*100/Z6</f>
        <v>92.88145207033465</v>
      </c>
      <c r="Z6" s="18">
        <v>352.6</v>
      </c>
      <c r="AA6" s="50">
        <f>Z6*100/AB6</f>
        <v>98.49162011173185</v>
      </c>
      <c r="AB6" s="18">
        <v>358</v>
      </c>
      <c r="AC6" s="50">
        <f t="shared" si="66"/>
        <v>90.74778200253485</v>
      </c>
      <c r="AD6" s="18">
        <v>394.5</v>
      </c>
      <c r="AE6" s="49">
        <f t="shared" si="67"/>
        <v>99.62121212121212</v>
      </c>
      <c r="AF6" s="9">
        <v>396</v>
      </c>
      <c r="AG6" s="35">
        <v>9772</v>
      </c>
      <c r="AH6" s="10">
        <f t="shared" si="68"/>
        <v>96.32331197634302</v>
      </c>
      <c r="AI6" s="18">
        <v>10145</v>
      </c>
      <c r="AJ6" s="10">
        <f t="shared" si="69"/>
        <v>98.09609452808476</v>
      </c>
      <c r="AK6" s="18">
        <v>10341.900000000001</v>
      </c>
      <c r="AL6" s="10">
        <f t="shared" si="70"/>
        <v>100.066763425254</v>
      </c>
      <c r="AM6" s="18">
        <v>10335</v>
      </c>
      <c r="AN6" s="10">
        <f t="shared" si="71"/>
        <v>98.95349616537253</v>
      </c>
      <c r="AO6" s="18">
        <v>10444.299999999997</v>
      </c>
      <c r="AP6" s="10">
        <f t="shared" si="72"/>
        <v>96.95515349553948</v>
      </c>
      <c r="AQ6" s="18">
        <v>10772.3</v>
      </c>
      <c r="AR6" s="10">
        <f t="shared" si="73"/>
        <v>98.14592102625777</v>
      </c>
      <c r="AS6" s="18">
        <v>10975.8</v>
      </c>
      <c r="AT6" s="12">
        <f t="shared" si="74"/>
        <v>101.8456142304373</v>
      </c>
      <c r="AU6" s="9">
        <v>10776.900000000001</v>
      </c>
      <c r="AV6" s="35">
        <v>8903</v>
      </c>
      <c r="AW6" s="10">
        <f t="shared" si="75"/>
        <v>96.85701541574646</v>
      </c>
      <c r="AX6" s="18">
        <v>9191.900000000001</v>
      </c>
      <c r="AY6" s="10">
        <f t="shared" si="76"/>
        <v>97.87884273407802</v>
      </c>
      <c r="AZ6" s="18">
        <v>9391.1</v>
      </c>
      <c r="BA6" s="10">
        <f t="shared" si="77"/>
        <v>99.9563606948229</v>
      </c>
      <c r="BB6" s="18">
        <v>9395.199999999999</v>
      </c>
      <c r="BC6" s="10">
        <f t="shared" si="78"/>
        <v>98.86562138272122</v>
      </c>
      <c r="BD6" s="18">
        <v>9503.000000000002</v>
      </c>
      <c r="BE6" s="10">
        <f t="shared" si="79"/>
        <v>96.63412649989836</v>
      </c>
      <c r="BF6" s="18">
        <v>9833.999999999998</v>
      </c>
      <c r="BG6" s="10">
        <f t="shared" si="79"/>
        <v>98.24568414322249</v>
      </c>
      <c r="BH6" s="202">
        <v>10009.599999999999</v>
      </c>
      <c r="BI6" s="10">
        <f t="shared" si="79"/>
        <v>101.58833260598186</v>
      </c>
      <c r="BJ6" s="9">
        <v>9853.1</v>
      </c>
      <c r="BK6" s="35">
        <v>8325.1</v>
      </c>
      <c r="BL6" s="10">
        <f t="shared" si="80"/>
        <v>97.85255882836927</v>
      </c>
      <c r="BM6" s="18">
        <v>8507.8</v>
      </c>
      <c r="BN6" s="10">
        <f t="shared" si="81"/>
        <v>98.01048326709288</v>
      </c>
      <c r="BO6" s="18">
        <v>8680.500000000002</v>
      </c>
      <c r="BP6" s="10">
        <f t="shared" si="82"/>
        <v>97.92099088529918</v>
      </c>
      <c r="BQ6" s="18">
        <v>8864.800000000001</v>
      </c>
      <c r="BR6" s="10">
        <f t="shared" si="83"/>
        <v>99.38896550177707</v>
      </c>
      <c r="BS6" s="18">
        <v>8919.3</v>
      </c>
      <c r="BT6" s="10">
        <f t="shared" si="84"/>
        <v>96.76904883314707</v>
      </c>
      <c r="BU6" s="18">
        <v>9217.1</v>
      </c>
      <c r="BV6" s="10">
        <f t="shared" si="7"/>
        <v>99.22703441742293</v>
      </c>
      <c r="BW6" s="9">
        <v>9288.900000000001</v>
      </c>
      <c r="BX6" s="10">
        <f t="shared" si="8"/>
        <v>1068.9182968929806</v>
      </c>
      <c r="BY6" s="9">
        <v>9124.3</v>
      </c>
      <c r="BZ6" s="35">
        <v>868.9999999999999</v>
      </c>
      <c r="CA6" s="10">
        <f t="shared" si="85"/>
        <v>91.17616199769172</v>
      </c>
      <c r="CB6" s="18">
        <v>953.1</v>
      </c>
      <c r="CC6" s="10">
        <f t="shared" si="86"/>
        <v>100.24190155658394</v>
      </c>
      <c r="CD6" s="18">
        <v>950.8</v>
      </c>
      <c r="CE6" s="10">
        <f t="shared" si="87"/>
        <v>101.17046180038305</v>
      </c>
      <c r="CF6" s="18">
        <v>939.8000000000001</v>
      </c>
      <c r="CG6" s="10">
        <f t="shared" si="88"/>
        <v>99.84064591522362</v>
      </c>
      <c r="CH6" s="18">
        <v>941.3000000000001</v>
      </c>
      <c r="CI6" s="10">
        <f t="shared" si="89"/>
        <v>100.31972716615155</v>
      </c>
      <c r="CJ6" s="18">
        <v>938.3</v>
      </c>
      <c r="CK6" s="10">
        <f t="shared" si="90"/>
        <v>97.11239908921549</v>
      </c>
      <c r="CL6" s="18">
        <v>966.1999999999999</v>
      </c>
      <c r="CM6" s="12">
        <f t="shared" si="91"/>
        <v>104.58973803853648</v>
      </c>
      <c r="CN6" s="9">
        <v>923.8</v>
      </c>
      <c r="CO6" s="35">
        <f t="shared" si="9"/>
        <v>759.7651041411552</v>
      </c>
      <c r="CP6" s="10">
        <f t="shared" si="10"/>
        <v>98.78549012605706</v>
      </c>
      <c r="CQ6" s="18">
        <f t="shared" si="11"/>
        <v>769.1059721135592</v>
      </c>
      <c r="CR6" s="10">
        <f t="shared" si="12"/>
        <v>99.65216965552787</v>
      </c>
      <c r="CS6" s="18">
        <f t="shared" si="13"/>
        <v>771.790493646212</v>
      </c>
      <c r="CT6" s="10">
        <f t="shared" si="14"/>
        <v>101.92570689485586</v>
      </c>
      <c r="CU6" s="18">
        <f t="shared" si="15"/>
        <v>757.2088702238511</v>
      </c>
      <c r="CV6" s="10">
        <f t="shared" si="92"/>
        <v>100.63650476464454</v>
      </c>
      <c r="CW6" s="18">
        <f t="shared" si="16"/>
        <v>752.4196830908545</v>
      </c>
      <c r="CX6" s="10">
        <f t="shared" si="93"/>
        <v>98.57313206158291</v>
      </c>
      <c r="CY6" s="18">
        <f t="shared" si="17"/>
        <v>763.311124801011</v>
      </c>
      <c r="CZ6" s="10">
        <f t="shared" si="94"/>
        <v>98.92865604700778</v>
      </c>
      <c r="DA6" s="18">
        <f t="shared" si="18"/>
        <v>771.5773723220395</v>
      </c>
      <c r="DB6" s="12">
        <f t="shared" si="19"/>
        <v>102.37087449934958</v>
      </c>
      <c r="DC6" s="9">
        <f t="shared" si="20"/>
        <v>753.7079038305391</v>
      </c>
      <c r="DD6" s="35">
        <f t="shared" si="21"/>
        <v>692.2010563005224</v>
      </c>
      <c r="DE6" s="10">
        <f t="shared" si="22"/>
        <v>99.33283588028506</v>
      </c>
      <c r="DF6" s="18">
        <f t="shared" si="23"/>
        <v>696.8501907413137</v>
      </c>
      <c r="DG6" s="10">
        <f t="shared" si="24"/>
        <v>99.4314716477379</v>
      </c>
      <c r="DH6" s="18">
        <f t="shared" si="25"/>
        <v>700.8346343400091</v>
      </c>
      <c r="DI6" s="10">
        <f t="shared" si="26"/>
        <v>101.81325320936499</v>
      </c>
      <c r="DJ6" s="18">
        <f t="shared" si="27"/>
        <v>688.3530505589864</v>
      </c>
      <c r="DK6" s="10">
        <f t="shared" si="28"/>
        <v>100.54713540099716</v>
      </c>
      <c r="DL6" s="18">
        <f t="shared" si="29"/>
        <v>684.6073215449953</v>
      </c>
      <c r="DM6" s="10">
        <f t="shared" si="30"/>
        <v>98.24674779735585</v>
      </c>
      <c r="DN6" s="18">
        <f t="shared" si="31"/>
        <v>696.8244108772631</v>
      </c>
      <c r="DO6" s="10">
        <f t="shared" si="32"/>
        <v>99.02921479648182</v>
      </c>
      <c r="DP6" s="18">
        <f t="shared" si="33"/>
        <v>703.655393319365</v>
      </c>
      <c r="DQ6" s="12">
        <f t="shared" si="34"/>
        <v>102.11226596635447</v>
      </c>
      <c r="DR6" s="9">
        <f t="shared" si="35"/>
        <v>689.0997733330256</v>
      </c>
      <c r="DS6" s="35">
        <f t="shared" si="36"/>
        <v>647.2697982486218</v>
      </c>
      <c r="DT6" s="10">
        <f t="shared" si="37"/>
        <v>100.3538269772468</v>
      </c>
      <c r="DU6" s="18">
        <f t="shared" si="38"/>
        <v>644.9876579150063</v>
      </c>
      <c r="DV6" s="10">
        <f t="shared" si="39"/>
        <v>99.56520036336768</v>
      </c>
      <c r="DW6" s="18">
        <f t="shared" si="40"/>
        <v>647.804308695302</v>
      </c>
      <c r="DX6" s="10">
        <f t="shared" si="41"/>
        <v>99.7400722696905</v>
      </c>
      <c r="DY6" s="18">
        <f t="shared" si="42"/>
        <v>649.4925198607059</v>
      </c>
      <c r="DZ6" s="10">
        <f t="shared" si="43"/>
        <v>101.0793805966888</v>
      </c>
      <c r="EA6" s="18">
        <f t="shared" si="44"/>
        <v>642.5568855157609</v>
      </c>
      <c r="EB6" s="10">
        <f t="shared" si="45"/>
        <v>98.38392170192809</v>
      </c>
      <c r="EC6" s="18">
        <f t="shared" si="46"/>
        <v>653.1116816653267</v>
      </c>
      <c r="ED6" s="10">
        <f t="shared" si="47"/>
        <v>100.01839155210102</v>
      </c>
      <c r="EE6" s="18">
        <f t="shared" si="48"/>
        <v>652.9915863775028</v>
      </c>
      <c r="EF6" s="12">
        <f t="shared" si="49"/>
        <v>102.32901951639676</v>
      </c>
      <c r="EG6" s="9">
        <f t="shared" si="50"/>
        <v>638.1294274718134</v>
      </c>
      <c r="EH6" s="35">
        <f t="shared" si="51"/>
        <v>67.5640478406328</v>
      </c>
      <c r="EI6" s="10">
        <f t="shared" si="52"/>
        <v>93.50677074898378</v>
      </c>
      <c r="EJ6" s="18">
        <f t="shared" si="53"/>
        <v>72.25578137224578</v>
      </c>
      <c r="EK6" s="10">
        <f t="shared" si="54"/>
        <v>101.83201511299208</v>
      </c>
      <c r="EL6" s="18">
        <f t="shared" si="55"/>
        <v>70.95585930620274</v>
      </c>
      <c r="EM6" s="10">
        <f t="shared" si="56"/>
        <v>103.04990871005457</v>
      </c>
      <c r="EN6" s="18">
        <f t="shared" si="57"/>
        <v>68.85581966486457</v>
      </c>
      <c r="EO6" s="10">
        <f t="shared" si="58"/>
        <v>101.53874322500813</v>
      </c>
      <c r="EP6" s="18">
        <f t="shared" si="59"/>
        <v>67.81236154585963</v>
      </c>
      <c r="EQ6" s="10">
        <f t="shared" si="60"/>
        <v>101.99385342405726</v>
      </c>
      <c r="ER6" s="18">
        <f t="shared" si="61"/>
        <v>66.48671392374783</v>
      </c>
      <c r="ES6" s="10">
        <f t="shared" si="62"/>
        <v>97.88689154821277</v>
      </c>
      <c r="ET6" s="18">
        <f t="shared" si="63"/>
        <v>67.92197900267449</v>
      </c>
      <c r="EU6" s="12">
        <f t="shared" si="64"/>
        <v>105.12915089732965</v>
      </c>
      <c r="EV6" s="9">
        <f t="shared" si="65"/>
        <v>64.60813049751337</v>
      </c>
      <c r="EW6" s="69" t="s">
        <v>1</v>
      </c>
      <c r="EX6" s="39">
        <v>3</v>
      </c>
    </row>
    <row r="7" spans="1:154" s="47" customFormat="1" ht="19.5" customHeight="1">
      <c r="A7" s="40">
        <v>4</v>
      </c>
      <c r="B7" s="41" t="s">
        <v>2</v>
      </c>
      <c r="C7" s="42">
        <v>94601</v>
      </c>
      <c r="D7" s="43">
        <f t="shared" si="0"/>
        <v>99.0939182536191</v>
      </c>
      <c r="E7" s="42">
        <v>95466</v>
      </c>
      <c r="F7" s="43">
        <f t="shared" si="1"/>
        <v>99.1751506337004</v>
      </c>
      <c r="G7" s="42">
        <v>96260</v>
      </c>
      <c r="H7" s="43">
        <f t="shared" si="2"/>
        <v>97.98353029794077</v>
      </c>
      <c r="I7" s="42">
        <v>98241</v>
      </c>
      <c r="J7" s="43">
        <f t="shared" si="3"/>
        <v>100</v>
      </c>
      <c r="K7" s="42">
        <v>98241</v>
      </c>
      <c r="L7" s="43">
        <f t="shared" si="4"/>
        <v>99.09819942502648</v>
      </c>
      <c r="M7" s="42">
        <v>99135</v>
      </c>
      <c r="N7" s="43">
        <f t="shared" si="5"/>
        <v>99.12013198020297</v>
      </c>
      <c r="O7" s="42">
        <v>100015</v>
      </c>
      <c r="P7" s="43">
        <f t="shared" si="6"/>
        <v>99.17892169015202</v>
      </c>
      <c r="Q7" s="42">
        <v>100843</v>
      </c>
      <c r="R7" s="45">
        <v>2292</v>
      </c>
      <c r="S7" s="196">
        <f t="shared" si="95"/>
        <v>91.70934699103714</v>
      </c>
      <c r="T7" s="44">
        <v>2499.2</v>
      </c>
      <c r="U7" s="196">
        <f t="shared" si="96"/>
        <v>92.36796392800385</v>
      </c>
      <c r="V7" s="44">
        <v>2705.7</v>
      </c>
      <c r="W7" s="196">
        <f aca="true" t="shared" si="97" ref="W7:W36">V7*100/X7</f>
        <v>92.81989708404802</v>
      </c>
      <c r="X7" s="44">
        <v>2915</v>
      </c>
      <c r="Y7" s="196">
        <f>X7*100/Z7</f>
        <v>92.78120822458463</v>
      </c>
      <c r="Z7" s="44">
        <v>3141.8</v>
      </c>
      <c r="AA7" s="196">
        <f>Z7*100/AB7</f>
        <v>96.64697920511874</v>
      </c>
      <c r="AB7" s="44">
        <v>3250.8</v>
      </c>
      <c r="AC7" s="196">
        <f t="shared" si="66"/>
        <v>90.00249176333786</v>
      </c>
      <c r="AD7" s="44">
        <v>3611.9</v>
      </c>
      <c r="AE7" s="197">
        <f t="shared" si="67"/>
        <v>92.77934754687901</v>
      </c>
      <c r="AF7" s="42">
        <v>3893</v>
      </c>
      <c r="AG7" s="45">
        <v>30138.299999999996</v>
      </c>
      <c r="AH7" s="43">
        <f t="shared" si="68"/>
        <v>97.5081288318747</v>
      </c>
      <c r="AI7" s="44">
        <v>30908.500000000004</v>
      </c>
      <c r="AJ7" s="43">
        <f t="shared" si="69"/>
        <v>99.6187167223175</v>
      </c>
      <c r="AK7" s="44">
        <v>31026.8</v>
      </c>
      <c r="AL7" s="43">
        <f t="shared" si="70"/>
        <v>96.58869456395186</v>
      </c>
      <c r="AM7" s="44">
        <v>32122.6</v>
      </c>
      <c r="AN7" s="43">
        <f t="shared" si="71"/>
        <v>97.31997867132019</v>
      </c>
      <c r="AO7" s="44">
        <v>33007.200000000004</v>
      </c>
      <c r="AP7" s="43">
        <f t="shared" si="72"/>
        <v>95.07996497211596</v>
      </c>
      <c r="AQ7" s="44">
        <v>34715.200000000004</v>
      </c>
      <c r="AR7" s="43">
        <f t="shared" si="73"/>
        <v>95.9455201729027</v>
      </c>
      <c r="AS7" s="44">
        <v>36182.200000000004</v>
      </c>
      <c r="AT7" s="46">
        <f t="shared" si="74"/>
        <v>99.13311743464135</v>
      </c>
      <c r="AU7" s="42">
        <v>36498.6</v>
      </c>
      <c r="AV7" s="45">
        <v>20016.399999999998</v>
      </c>
      <c r="AW7" s="43">
        <f t="shared" si="75"/>
        <v>100.12555461625806</v>
      </c>
      <c r="AX7" s="44">
        <v>19991.3</v>
      </c>
      <c r="AY7" s="43">
        <f t="shared" si="76"/>
        <v>100.2607915022092</v>
      </c>
      <c r="AZ7" s="44">
        <v>19939.3</v>
      </c>
      <c r="BA7" s="43">
        <f t="shared" si="77"/>
        <v>97.31899690559628</v>
      </c>
      <c r="BB7" s="44">
        <v>20488.600000000002</v>
      </c>
      <c r="BC7" s="43">
        <f t="shared" si="78"/>
        <v>98.40353489265648</v>
      </c>
      <c r="BD7" s="44">
        <v>20820.999999999996</v>
      </c>
      <c r="BE7" s="43">
        <f t="shared" si="79"/>
        <v>96.42342763727635</v>
      </c>
      <c r="BF7" s="44">
        <v>21593.300000000003</v>
      </c>
      <c r="BG7" s="43">
        <f t="shared" si="79"/>
        <v>95.81096311020794</v>
      </c>
      <c r="BH7" s="201">
        <v>22537.4</v>
      </c>
      <c r="BI7" s="43">
        <f t="shared" si="79"/>
        <v>99.67934400417515</v>
      </c>
      <c r="BJ7" s="42">
        <v>22609.9</v>
      </c>
      <c r="BK7" s="45">
        <v>16280.499999999996</v>
      </c>
      <c r="BL7" s="43">
        <f t="shared" si="80"/>
        <v>101.20031826149653</v>
      </c>
      <c r="BM7" s="44">
        <v>16087.400000000001</v>
      </c>
      <c r="BN7" s="43">
        <f t="shared" si="81"/>
        <v>101.10548974012507</v>
      </c>
      <c r="BO7" s="44">
        <v>15911.500000000002</v>
      </c>
      <c r="BP7" s="43">
        <f t="shared" si="82"/>
        <v>98.50919064158046</v>
      </c>
      <c r="BQ7" s="44">
        <v>16152.300000000001</v>
      </c>
      <c r="BR7" s="43">
        <f t="shared" si="83"/>
        <v>99.63851482644394</v>
      </c>
      <c r="BS7" s="44">
        <v>16210.9</v>
      </c>
      <c r="BT7" s="43">
        <f t="shared" si="84"/>
        <v>96.00769914124963</v>
      </c>
      <c r="BU7" s="44">
        <v>16885</v>
      </c>
      <c r="BV7" s="43">
        <f t="shared" si="7"/>
        <v>96.35852103794419</v>
      </c>
      <c r="BW7" s="42">
        <v>17523.100000000002</v>
      </c>
      <c r="BX7" s="43">
        <f t="shared" si="8"/>
        <v>173.12065916478136</v>
      </c>
      <c r="BY7" s="42">
        <v>17311.3</v>
      </c>
      <c r="BZ7" s="45">
        <v>10121.9</v>
      </c>
      <c r="CA7" s="43">
        <f t="shared" si="85"/>
        <v>92.71516506063826</v>
      </c>
      <c r="CB7" s="44">
        <v>10917.2</v>
      </c>
      <c r="CC7" s="43">
        <f t="shared" si="86"/>
        <v>98.46403607666291</v>
      </c>
      <c r="CD7" s="44">
        <v>11087.5</v>
      </c>
      <c r="CE7" s="43">
        <f t="shared" si="87"/>
        <v>95.30256145779612</v>
      </c>
      <c r="CF7" s="44">
        <v>11634</v>
      </c>
      <c r="CG7" s="43">
        <f t="shared" si="88"/>
        <v>95.46864486058003</v>
      </c>
      <c r="CH7" s="44">
        <v>12186.199999999997</v>
      </c>
      <c r="CI7" s="43">
        <f t="shared" si="89"/>
        <v>92.86917290941098</v>
      </c>
      <c r="CJ7" s="44">
        <v>13121.899999999998</v>
      </c>
      <c r="CK7" s="43">
        <f t="shared" si="90"/>
        <v>96.16777087242025</v>
      </c>
      <c r="CL7" s="44">
        <v>13644.8</v>
      </c>
      <c r="CM7" s="46">
        <f t="shared" si="91"/>
        <v>98.2438961169872</v>
      </c>
      <c r="CN7" s="42">
        <v>13888.699999999999</v>
      </c>
      <c r="CO7" s="45">
        <f t="shared" si="9"/>
        <v>872.8309947200013</v>
      </c>
      <c r="CP7" s="43">
        <f t="shared" si="10"/>
        <v>98.66929889690508</v>
      </c>
      <c r="CQ7" s="44">
        <f t="shared" si="11"/>
        <v>884.6024087309888</v>
      </c>
      <c r="CR7" s="43">
        <f t="shared" si="12"/>
        <v>100.17280921823205</v>
      </c>
      <c r="CS7" s="44">
        <f t="shared" si="13"/>
        <v>883.0763713572544</v>
      </c>
      <c r="CT7" s="43">
        <f t="shared" si="14"/>
        <v>98.57645899290664</v>
      </c>
      <c r="CU7" s="44">
        <f t="shared" si="15"/>
        <v>895.8288625693065</v>
      </c>
      <c r="CV7" s="43">
        <f t="shared" si="92"/>
        <v>97.31997867132019</v>
      </c>
      <c r="CW7" s="44">
        <f t="shared" si="16"/>
        <v>920.4984164606108</v>
      </c>
      <c r="CX7" s="43">
        <f t="shared" si="93"/>
        <v>96.20806289115743</v>
      </c>
      <c r="CY7" s="44">
        <f t="shared" si="17"/>
        <v>956.7788694612774</v>
      </c>
      <c r="CZ7" s="43">
        <f t="shared" si="94"/>
        <v>96.53273460333236</v>
      </c>
      <c r="DA7" s="44">
        <f t="shared" si="18"/>
        <v>991.1444790130796</v>
      </c>
      <c r="DB7" s="46">
        <f t="shared" si="19"/>
        <v>99.95381654213405</v>
      </c>
      <c r="DC7" s="42">
        <f t="shared" si="20"/>
        <v>991.6024353059869</v>
      </c>
      <c r="DD7" s="45">
        <f t="shared" si="21"/>
        <v>579.6920968572691</v>
      </c>
      <c r="DE7" s="43">
        <f t="shared" si="22"/>
        <v>101.317894148949</v>
      </c>
      <c r="DF7" s="44">
        <f t="shared" si="23"/>
        <v>572.151742519495</v>
      </c>
      <c r="DG7" s="43">
        <f t="shared" si="24"/>
        <v>100.81845530308588</v>
      </c>
      <c r="DH7" s="44">
        <f t="shared" si="25"/>
        <v>567.5069517772927</v>
      </c>
      <c r="DI7" s="43">
        <f t="shared" si="26"/>
        <v>99.32179072306965</v>
      </c>
      <c r="DJ7" s="44">
        <f t="shared" si="27"/>
        <v>571.382118310395</v>
      </c>
      <c r="DK7" s="43">
        <f t="shared" si="28"/>
        <v>98.40353489265647</v>
      </c>
      <c r="DL7" s="44">
        <f t="shared" si="29"/>
        <v>580.6520252892209</v>
      </c>
      <c r="DM7" s="43">
        <f t="shared" si="30"/>
        <v>97.56746537536719</v>
      </c>
      <c r="DN7" s="44">
        <f t="shared" si="31"/>
        <v>595.1287378997731</v>
      </c>
      <c r="DO7" s="43">
        <f t="shared" si="32"/>
        <v>96.39735401236041</v>
      </c>
      <c r="DP7" s="44">
        <f t="shared" si="33"/>
        <v>617.3704081374096</v>
      </c>
      <c r="DQ7" s="46">
        <f t="shared" si="34"/>
        <v>100.50456518935196</v>
      </c>
      <c r="DR7" s="42">
        <f t="shared" si="35"/>
        <v>614.2710104503964</v>
      </c>
      <c r="DS7" s="45">
        <f t="shared" si="36"/>
        <v>471.49723141447856</v>
      </c>
      <c r="DT7" s="43">
        <f t="shared" si="37"/>
        <v>102.40545655657561</v>
      </c>
      <c r="DU7" s="44">
        <f t="shared" si="38"/>
        <v>460.42198069200737</v>
      </c>
      <c r="DV7" s="43">
        <f t="shared" si="39"/>
        <v>101.66785186447292</v>
      </c>
      <c r="DW7" s="44">
        <f t="shared" si="40"/>
        <v>452.86879996812286</v>
      </c>
      <c r="DX7" s="43">
        <f t="shared" si="41"/>
        <v>100.53647826531794</v>
      </c>
      <c r="DY7" s="44">
        <f t="shared" si="42"/>
        <v>450.45222170304424</v>
      </c>
      <c r="DZ7" s="43">
        <f t="shared" si="43"/>
        <v>99.63851482644395</v>
      </c>
      <c r="EA7" s="44">
        <f t="shared" si="44"/>
        <v>452.08644718126084</v>
      </c>
      <c r="EB7" s="43">
        <f t="shared" si="45"/>
        <v>97.14680437382901</v>
      </c>
      <c r="EC7" s="44">
        <f t="shared" si="46"/>
        <v>465.364198128015</v>
      </c>
      <c r="ED7" s="43">
        <f t="shared" si="47"/>
        <v>96.94826315353616</v>
      </c>
      <c r="EE7" s="44">
        <f t="shared" si="48"/>
        <v>480.0129295674143</v>
      </c>
      <c r="EF7" s="46">
        <f t="shared" si="49"/>
        <v>102.06148300574692</v>
      </c>
      <c r="EG7" s="42">
        <f t="shared" si="50"/>
        <v>470.31741596424337</v>
      </c>
      <c r="EH7" s="45">
        <f t="shared" si="51"/>
        <v>293.1388978627322</v>
      </c>
      <c r="EI7" s="43">
        <f t="shared" si="52"/>
        <v>93.81925838631768</v>
      </c>
      <c r="EJ7" s="44">
        <f t="shared" si="53"/>
        <v>312.4506662114936</v>
      </c>
      <c r="EK7" s="43">
        <f t="shared" si="54"/>
        <v>99.01170608590039</v>
      </c>
      <c r="EL7" s="44">
        <f t="shared" si="55"/>
        <v>315.56941957996185</v>
      </c>
      <c r="EM7" s="43">
        <f t="shared" si="56"/>
        <v>97.26385767894607</v>
      </c>
      <c r="EN7" s="44">
        <f t="shared" si="57"/>
        <v>324.4467442589115</v>
      </c>
      <c r="EO7" s="43">
        <f t="shared" si="58"/>
        <v>95.46864486058001</v>
      </c>
      <c r="EP7" s="44">
        <f t="shared" si="59"/>
        <v>339.8463911713896</v>
      </c>
      <c r="EQ7" s="43">
        <f t="shared" si="60"/>
        <v>93.97104038204768</v>
      </c>
      <c r="ER7" s="44">
        <f t="shared" si="61"/>
        <v>361.65013156150417</v>
      </c>
      <c r="ES7" s="43">
        <f t="shared" si="62"/>
        <v>96.75634554163638</v>
      </c>
      <c r="ET7" s="44">
        <f t="shared" si="63"/>
        <v>373.77407087567</v>
      </c>
      <c r="EU7" s="46">
        <f t="shared" si="64"/>
        <v>99.05723357621694</v>
      </c>
      <c r="EV7" s="42">
        <f t="shared" si="65"/>
        <v>377.3314248555907</v>
      </c>
      <c r="EW7" s="68" t="s">
        <v>2</v>
      </c>
      <c r="EX7" s="48">
        <v>4</v>
      </c>
    </row>
    <row r="8" spans="1:154" s="22" customFormat="1" ht="19.5" customHeight="1">
      <c r="A8" s="11">
        <v>5</v>
      </c>
      <c r="B8" s="20" t="s">
        <v>3</v>
      </c>
      <c r="C8" s="9">
        <v>92368</v>
      </c>
      <c r="D8" s="10">
        <f t="shared" si="0"/>
        <v>99.80874169323032</v>
      </c>
      <c r="E8" s="9">
        <v>92545</v>
      </c>
      <c r="F8" s="10">
        <f t="shared" si="1"/>
        <v>99.87481248853346</v>
      </c>
      <c r="G8" s="9">
        <v>92661</v>
      </c>
      <c r="H8" s="10">
        <f t="shared" si="2"/>
        <v>99.77495423710563</v>
      </c>
      <c r="I8" s="9">
        <v>92870</v>
      </c>
      <c r="J8" s="10">
        <f t="shared" si="3"/>
        <v>99.52632030178326</v>
      </c>
      <c r="K8" s="9">
        <v>93312</v>
      </c>
      <c r="L8" s="10">
        <f t="shared" si="4"/>
        <v>99.58166140186118</v>
      </c>
      <c r="M8" s="9">
        <v>93704</v>
      </c>
      <c r="N8" s="10">
        <f t="shared" si="5"/>
        <v>99.96052954416957</v>
      </c>
      <c r="O8" s="9">
        <v>93741</v>
      </c>
      <c r="P8" s="10">
        <f t="shared" si="6"/>
        <v>99.85193864507882</v>
      </c>
      <c r="Q8" s="9">
        <v>93880</v>
      </c>
      <c r="R8" s="51">
        <v>567.7</v>
      </c>
      <c r="S8" s="50">
        <f t="shared" si="95"/>
        <v>61.98274920842888</v>
      </c>
      <c r="T8" s="53">
        <v>915.9</v>
      </c>
      <c r="U8" s="50">
        <f t="shared" si="96"/>
        <v>88.34764155493392</v>
      </c>
      <c r="V8" s="53">
        <v>1036.7</v>
      </c>
      <c r="W8" s="50">
        <f t="shared" si="97"/>
        <v>94.37414656349567</v>
      </c>
      <c r="X8" s="53">
        <v>1098.5</v>
      </c>
      <c r="Y8" s="50" t="s">
        <v>101</v>
      </c>
      <c r="Z8" s="53">
        <v>1148.4</v>
      </c>
      <c r="AA8" s="50" t="s">
        <v>101</v>
      </c>
      <c r="AB8" s="53">
        <v>0</v>
      </c>
      <c r="AC8" s="50" t="s">
        <v>101</v>
      </c>
      <c r="AD8" s="53">
        <v>1340.1</v>
      </c>
      <c r="AE8" s="49">
        <f t="shared" si="67"/>
        <v>94.8407643312102</v>
      </c>
      <c r="AF8" s="9">
        <v>1413</v>
      </c>
      <c r="AG8" s="35">
        <v>26384.7</v>
      </c>
      <c r="AH8" s="10">
        <f t="shared" si="68"/>
        <v>98.00132229931508</v>
      </c>
      <c r="AI8" s="18">
        <v>26922.8</v>
      </c>
      <c r="AJ8" s="10">
        <f t="shared" si="69"/>
        <v>100.76313021868415</v>
      </c>
      <c r="AK8" s="18">
        <v>26718.899999999998</v>
      </c>
      <c r="AL8" s="10">
        <f t="shared" si="70"/>
        <v>100.20927799093128</v>
      </c>
      <c r="AM8" s="18">
        <v>26663.100000000002</v>
      </c>
      <c r="AN8" s="10">
        <f t="shared" si="71"/>
        <v>100.2594560447618</v>
      </c>
      <c r="AO8" s="18">
        <v>26594.100000000002</v>
      </c>
      <c r="AP8" s="10">
        <f t="shared" si="72"/>
        <v>102.5820935247081</v>
      </c>
      <c r="AQ8" s="18">
        <v>25924.7</v>
      </c>
      <c r="AR8" s="10">
        <f t="shared" si="73"/>
        <v>96.62111041954734</v>
      </c>
      <c r="AS8" s="18">
        <v>26831.299999999996</v>
      </c>
      <c r="AT8" s="12">
        <f t="shared" si="74"/>
        <v>99.12407087230865</v>
      </c>
      <c r="AU8" s="9">
        <v>27068.4</v>
      </c>
      <c r="AV8" s="35">
        <v>18346.800000000003</v>
      </c>
      <c r="AW8" s="10">
        <f t="shared" si="75"/>
        <v>99.76942988275728</v>
      </c>
      <c r="AX8" s="18">
        <v>18389.2</v>
      </c>
      <c r="AY8" s="10">
        <f t="shared" si="76"/>
        <v>100.94416265946468</v>
      </c>
      <c r="AZ8" s="18">
        <v>18217.2</v>
      </c>
      <c r="BA8" s="10">
        <f t="shared" si="77"/>
        <v>100.46988749172733</v>
      </c>
      <c r="BB8" s="18">
        <v>18132</v>
      </c>
      <c r="BC8" s="10">
        <f t="shared" si="78"/>
        <v>99.72555123501941</v>
      </c>
      <c r="BD8" s="18">
        <v>18181.900000000005</v>
      </c>
      <c r="BE8" s="10">
        <f t="shared" si="79"/>
        <v>107.99353769578467</v>
      </c>
      <c r="BF8" s="18">
        <v>16836.100000000002</v>
      </c>
      <c r="BG8" s="10">
        <f t="shared" si="79"/>
        <v>94.43945836184751</v>
      </c>
      <c r="BH8" s="202">
        <v>17827.399999999998</v>
      </c>
      <c r="BI8" s="10">
        <f t="shared" si="79"/>
        <v>98.28540554844967</v>
      </c>
      <c r="BJ8" s="9">
        <v>18138.4</v>
      </c>
      <c r="BK8" s="35">
        <v>14370</v>
      </c>
      <c r="BL8" s="10">
        <f t="shared" si="80"/>
        <v>102.80808442139154</v>
      </c>
      <c r="BM8" s="18">
        <v>13977.499999999998</v>
      </c>
      <c r="BN8" s="10">
        <f t="shared" si="81"/>
        <v>102.5322212686047</v>
      </c>
      <c r="BO8" s="18">
        <v>13632.3</v>
      </c>
      <c r="BP8" s="10">
        <f t="shared" si="82"/>
        <v>101.31772575250837</v>
      </c>
      <c r="BQ8" s="18">
        <v>13455</v>
      </c>
      <c r="BR8" s="10">
        <f t="shared" si="83"/>
        <v>100.73746864822368</v>
      </c>
      <c r="BS8" s="18">
        <v>13356.500000000004</v>
      </c>
      <c r="BT8" s="10">
        <f t="shared" si="84"/>
        <v>102.267941777754</v>
      </c>
      <c r="BU8" s="18">
        <v>13060.3</v>
      </c>
      <c r="BV8" s="10">
        <f t="shared" si="7"/>
        <v>103.23776549914233</v>
      </c>
      <c r="BW8" s="9">
        <v>12650.7</v>
      </c>
      <c r="BX8" s="10">
        <f t="shared" si="8"/>
        <v>157.3881237636696</v>
      </c>
      <c r="BY8" s="9">
        <v>12642.000000000002</v>
      </c>
      <c r="BZ8" s="35">
        <v>8037.900000000001</v>
      </c>
      <c r="CA8" s="10">
        <f t="shared" si="85"/>
        <v>94.19119715008908</v>
      </c>
      <c r="CB8" s="18">
        <v>8533.599999999999</v>
      </c>
      <c r="CC8" s="10">
        <f t="shared" si="86"/>
        <v>100.37521907383227</v>
      </c>
      <c r="CD8" s="18">
        <v>8501.7</v>
      </c>
      <c r="CE8" s="10">
        <f t="shared" si="87"/>
        <v>99.65537855610648</v>
      </c>
      <c r="CF8" s="18">
        <v>8531.1</v>
      </c>
      <c r="CG8" s="10">
        <f t="shared" si="88"/>
        <v>101.41342336130859</v>
      </c>
      <c r="CH8" s="18">
        <v>8412.199999999999</v>
      </c>
      <c r="CI8" s="10">
        <f t="shared" si="89"/>
        <v>92.55770965825317</v>
      </c>
      <c r="CJ8" s="18">
        <v>9088.6</v>
      </c>
      <c r="CK8" s="10">
        <f t="shared" si="90"/>
        <v>100.94070347293953</v>
      </c>
      <c r="CL8" s="18">
        <v>9003.899999999998</v>
      </c>
      <c r="CM8" s="12">
        <f t="shared" si="91"/>
        <v>100.82754759238522</v>
      </c>
      <c r="CN8" s="9">
        <v>8929.999999999998</v>
      </c>
      <c r="CO8" s="35">
        <f t="shared" si="9"/>
        <v>782.5962380377241</v>
      </c>
      <c r="CP8" s="10">
        <f t="shared" si="10"/>
        <v>98.45812842203499</v>
      </c>
      <c r="CQ8" s="18">
        <f t="shared" si="11"/>
        <v>794.8518325304451</v>
      </c>
      <c r="CR8" s="10">
        <f t="shared" si="12"/>
        <v>100.61377700334896</v>
      </c>
      <c r="CS8" s="18">
        <f t="shared" si="13"/>
        <v>790.0029759383631</v>
      </c>
      <c r="CT8" s="10">
        <f t="shared" si="14"/>
        <v>100.4353033856508</v>
      </c>
      <c r="CU8" s="18">
        <f t="shared" si="15"/>
        <v>786.5789710465801</v>
      </c>
      <c r="CV8" s="10">
        <f t="shared" si="92"/>
        <v>100.73662498598917</v>
      </c>
      <c r="CW8" s="18">
        <f t="shared" si="16"/>
        <v>780.8272027735499</v>
      </c>
      <c r="CX8" s="10">
        <f t="shared" si="93"/>
        <v>103.29526431697003</v>
      </c>
      <c r="CY8" s="18">
        <f t="shared" si="17"/>
        <v>755.9177160121467</v>
      </c>
      <c r="CZ8" s="10">
        <f t="shared" si="94"/>
        <v>96.39516592596537</v>
      </c>
      <c r="DA8" s="18">
        <f t="shared" si="18"/>
        <v>784.1863321161936</v>
      </c>
      <c r="DB8" s="12">
        <f t="shared" si="19"/>
        <v>99.27105293833367</v>
      </c>
      <c r="DC8" s="9">
        <f t="shared" si="20"/>
        <v>789.9446101406052</v>
      </c>
      <c r="DD8" s="35">
        <f t="shared" si="21"/>
        <v>544.1841923550587</v>
      </c>
      <c r="DE8" s="10">
        <f t="shared" si="22"/>
        <v>100.23447755110934</v>
      </c>
      <c r="DF8" s="18">
        <f t="shared" si="23"/>
        <v>542.911187497915</v>
      </c>
      <c r="DG8" s="10">
        <f t="shared" si="24"/>
        <v>100.79454111406619</v>
      </c>
      <c r="DH8" s="18">
        <f t="shared" si="25"/>
        <v>538.6315384714321</v>
      </c>
      <c r="DI8" s="10">
        <f t="shared" si="26"/>
        <v>100.69650069993546</v>
      </c>
      <c r="DJ8" s="18">
        <f t="shared" si="27"/>
        <v>534.9059150292572</v>
      </c>
      <c r="DK8" s="10">
        <f t="shared" si="28"/>
        <v>100.200179141188</v>
      </c>
      <c r="DL8" s="18">
        <f t="shared" si="29"/>
        <v>533.8372841385274</v>
      </c>
      <c r="DM8" s="10">
        <f t="shared" si="30"/>
        <v>108.7443299070893</v>
      </c>
      <c r="DN8" s="18">
        <f t="shared" si="31"/>
        <v>490.91045445278456</v>
      </c>
      <c r="DO8" s="10">
        <f t="shared" si="32"/>
        <v>94.21861557189126</v>
      </c>
      <c r="DP8" s="18">
        <f t="shared" si="33"/>
        <v>521.0333982016612</v>
      </c>
      <c r="DQ8" s="12">
        <f t="shared" si="34"/>
        <v>98.4311440339708</v>
      </c>
      <c r="DR8" s="9">
        <f t="shared" si="35"/>
        <v>529.3379481821738</v>
      </c>
      <c r="DS8" s="35">
        <f t="shared" si="36"/>
        <v>426.2283801067321</v>
      </c>
      <c r="DT8" s="10">
        <f t="shared" si="37"/>
        <v>103.28729593942964</v>
      </c>
      <c r="DU8" s="18">
        <f t="shared" si="38"/>
        <v>412.6629284173376</v>
      </c>
      <c r="DV8" s="10">
        <f t="shared" si="39"/>
        <v>102.38024586958038</v>
      </c>
      <c r="DW8" s="18">
        <f t="shared" si="40"/>
        <v>403.06889762993785</v>
      </c>
      <c r="DX8" s="10">
        <f t="shared" si="41"/>
        <v>101.546251288411</v>
      </c>
      <c r="DY8" s="18">
        <f t="shared" si="42"/>
        <v>396.93134164563514</v>
      </c>
      <c r="DZ8" s="10">
        <f t="shared" si="43"/>
        <v>101.21691261444003</v>
      </c>
      <c r="EA8" s="18">
        <f t="shared" si="44"/>
        <v>392.1591079918073</v>
      </c>
      <c r="EB8" s="10">
        <f t="shared" si="45"/>
        <v>102.97892852558314</v>
      </c>
      <c r="EC8" s="18">
        <f t="shared" si="46"/>
        <v>380.81490418147325</v>
      </c>
      <c r="ED8" s="10">
        <f t="shared" si="47"/>
        <v>102.99634822973869</v>
      </c>
      <c r="EE8" s="18">
        <f t="shared" si="48"/>
        <v>369.7363166042022</v>
      </c>
      <c r="EF8" s="12">
        <f t="shared" si="49"/>
        <v>100.21720117088206</v>
      </c>
      <c r="EG8" s="9">
        <f t="shared" si="50"/>
        <v>368.9349854959115</v>
      </c>
      <c r="EH8" s="35">
        <f t="shared" si="51"/>
        <v>238.41204568266542</v>
      </c>
      <c r="EI8" s="10">
        <f t="shared" si="52"/>
        <v>94.63024342574099</v>
      </c>
      <c r="EJ8" s="18">
        <f t="shared" si="53"/>
        <v>251.94064503253028</v>
      </c>
      <c r="EK8" s="10">
        <f t="shared" si="54"/>
        <v>100.22644082849477</v>
      </c>
      <c r="EL8" s="18">
        <f t="shared" si="55"/>
        <v>251.37143746693096</v>
      </c>
      <c r="EM8" s="10">
        <f t="shared" si="56"/>
        <v>99.88015461203321</v>
      </c>
      <c r="EN8" s="18">
        <f t="shared" si="57"/>
        <v>251.67305601732278</v>
      </c>
      <c r="EO8" s="10">
        <f t="shared" si="58"/>
        <v>101.89608442651476</v>
      </c>
      <c r="EP8" s="18">
        <f t="shared" si="59"/>
        <v>246.98991863502263</v>
      </c>
      <c r="EQ8" s="10">
        <f t="shared" si="60"/>
        <v>93.20118897183366</v>
      </c>
      <c r="ER8" s="18">
        <f t="shared" si="61"/>
        <v>265.0072615593622</v>
      </c>
      <c r="ES8" s="10">
        <f t="shared" si="62"/>
        <v>100.70465778862719</v>
      </c>
      <c r="ET8" s="18">
        <f t="shared" si="63"/>
        <v>263.15293391453247</v>
      </c>
      <c r="EU8" s="12">
        <f t="shared" si="64"/>
        <v>100.97705558904988</v>
      </c>
      <c r="EV8" s="9">
        <f t="shared" si="65"/>
        <v>260.6066619584313</v>
      </c>
      <c r="EW8" s="69" t="s">
        <v>3</v>
      </c>
      <c r="EX8" s="39">
        <v>5</v>
      </c>
    </row>
    <row r="9" spans="1:154" s="47" customFormat="1" ht="19.5" customHeight="1">
      <c r="A9" s="40">
        <v>6</v>
      </c>
      <c r="B9" s="41" t="s">
        <v>45</v>
      </c>
      <c r="C9" s="42">
        <v>34214</v>
      </c>
      <c r="D9" s="43">
        <f t="shared" si="0"/>
        <v>98.48589522164652</v>
      </c>
      <c r="E9" s="42">
        <v>34740</v>
      </c>
      <c r="F9" s="43">
        <f t="shared" si="1"/>
        <v>98.58395527682397</v>
      </c>
      <c r="G9" s="42">
        <v>35239</v>
      </c>
      <c r="H9" s="43">
        <f t="shared" si="2"/>
        <v>98.73080802420711</v>
      </c>
      <c r="I9" s="42">
        <v>35692</v>
      </c>
      <c r="J9" s="43">
        <f t="shared" si="3"/>
        <v>98.41725031710142</v>
      </c>
      <c r="K9" s="42">
        <v>36266</v>
      </c>
      <c r="L9" s="43">
        <f t="shared" si="4"/>
        <v>98.65614798694233</v>
      </c>
      <c r="M9" s="42">
        <v>36760</v>
      </c>
      <c r="N9" s="43">
        <f t="shared" si="5"/>
        <v>98.97950941059264</v>
      </c>
      <c r="O9" s="42">
        <v>37139</v>
      </c>
      <c r="P9" s="43">
        <f t="shared" si="6"/>
        <v>98.92390059398556</v>
      </c>
      <c r="Q9" s="42">
        <v>37543</v>
      </c>
      <c r="R9" s="45">
        <v>26.1</v>
      </c>
      <c r="S9" s="196">
        <f t="shared" si="95"/>
        <v>94.9090909090909</v>
      </c>
      <c r="T9" s="44">
        <v>27.5</v>
      </c>
      <c r="U9" s="196">
        <f t="shared" si="96"/>
        <v>118.5344827586207</v>
      </c>
      <c r="V9" s="44">
        <v>23.2</v>
      </c>
      <c r="W9" s="196">
        <f t="shared" si="97"/>
        <v>79.18088737201364</v>
      </c>
      <c r="X9" s="44">
        <v>29.3</v>
      </c>
      <c r="Y9" s="196">
        <f>X9*100/Z9</f>
        <v>94.8220064724919</v>
      </c>
      <c r="Z9" s="44">
        <v>30.9</v>
      </c>
      <c r="AA9" s="196">
        <f>Z9*100/AB9</f>
        <v>96.5625</v>
      </c>
      <c r="AB9" s="44">
        <v>32</v>
      </c>
      <c r="AC9" s="196">
        <f t="shared" si="66"/>
        <v>124.5136186770428</v>
      </c>
      <c r="AD9" s="44">
        <v>25.7</v>
      </c>
      <c r="AE9" s="197">
        <f t="shared" si="67"/>
        <v>98.84615384615384</v>
      </c>
      <c r="AF9" s="42">
        <v>26</v>
      </c>
      <c r="AG9" s="45">
        <v>12353.1</v>
      </c>
      <c r="AH9" s="43">
        <f t="shared" si="68"/>
        <v>93.86212189136002</v>
      </c>
      <c r="AI9" s="44">
        <v>13160.9</v>
      </c>
      <c r="AJ9" s="43">
        <f t="shared" si="69"/>
        <v>100.34998093785741</v>
      </c>
      <c r="AK9" s="44">
        <v>13115</v>
      </c>
      <c r="AL9" s="43">
        <f t="shared" si="70"/>
        <v>99.25229684118119</v>
      </c>
      <c r="AM9" s="44">
        <v>13213.8</v>
      </c>
      <c r="AN9" s="43">
        <f t="shared" si="71"/>
        <v>97.6579186590494</v>
      </c>
      <c r="AO9" s="44">
        <v>13530.700000000003</v>
      </c>
      <c r="AP9" s="43">
        <f t="shared" si="72"/>
        <v>100.02143733644795</v>
      </c>
      <c r="AQ9" s="44">
        <v>13527.799999999997</v>
      </c>
      <c r="AR9" s="43">
        <f t="shared" si="73"/>
        <v>97.30130187729266</v>
      </c>
      <c r="AS9" s="44">
        <v>13903</v>
      </c>
      <c r="AT9" s="46">
        <f t="shared" si="74"/>
        <v>103.51965332122143</v>
      </c>
      <c r="AU9" s="42">
        <v>13430.3</v>
      </c>
      <c r="AV9" s="45">
        <v>8905.2</v>
      </c>
      <c r="AW9" s="43">
        <f t="shared" si="75"/>
        <v>93.66106080206985</v>
      </c>
      <c r="AX9" s="44">
        <v>9507.900000000001</v>
      </c>
      <c r="AY9" s="43">
        <f t="shared" si="76"/>
        <v>100.04524601203755</v>
      </c>
      <c r="AZ9" s="44">
        <v>9503.6</v>
      </c>
      <c r="BA9" s="43">
        <f t="shared" si="77"/>
        <v>99.61322781824853</v>
      </c>
      <c r="BB9" s="44">
        <v>9540.499999999998</v>
      </c>
      <c r="BC9" s="43">
        <f t="shared" si="78"/>
        <v>97.07962350546933</v>
      </c>
      <c r="BD9" s="44">
        <v>9827.5</v>
      </c>
      <c r="BE9" s="43">
        <f t="shared" si="79"/>
        <v>101.56258073850543</v>
      </c>
      <c r="BF9" s="44">
        <v>9676.3</v>
      </c>
      <c r="BG9" s="43">
        <f t="shared" si="79"/>
        <v>96.82109265559333</v>
      </c>
      <c r="BH9" s="201">
        <v>9994.000000000002</v>
      </c>
      <c r="BI9" s="43">
        <f t="shared" si="79"/>
        <v>104.68648524081875</v>
      </c>
      <c r="BJ9" s="42">
        <v>9546.599999999999</v>
      </c>
      <c r="BK9" s="45">
        <v>7705.7</v>
      </c>
      <c r="BL9" s="43">
        <f t="shared" si="80"/>
        <v>93.00223281636595</v>
      </c>
      <c r="BM9" s="44">
        <v>8285.5</v>
      </c>
      <c r="BN9" s="43">
        <f t="shared" si="81"/>
        <v>99.78682917429424</v>
      </c>
      <c r="BO9" s="44">
        <v>8303.2</v>
      </c>
      <c r="BP9" s="43">
        <f t="shared" si="82"/>
        <v>99.33483275111263</v>
      </c>
      <c r="BQ9" s="44">
        <v>8358.8</v>
      </c>
      <c r="BR9" s="43">
        <f t="shared" si="83"/>
        <v>95.82922523100909</v>
      </c>
      <c r="BS9" s="44">
        <v>8722.6</v>
      </c>
      <c r="BT9" s="43">
        <f t="shared" si="84"/>
        <v>102.1800503719323</v>
      </c>
      <c r="BU9" s="44">
        <v>8536.5</v>
      </c>
      <c r="BV9" s="43">
        <f t="shared" si="7"/>
        <v>97.90350142786693</v>
      </c>
      <c r="BW9" s="42">
        <v>8719.3</v>
      </c>
      <c r="BX9" s="43">
        <f t="shared" si="8"/>
        <v>252.88726471185356</v>
      </c>
      <c r="BY9" s="42">
        <v>8416.199999999999</v>
      </c>
      <c r="BZ9" s="45">
        <v>3447.9</v>
      </c>
      <c r="CA9" s="43">
        <f t="shared" si="85"/>
        <v>94.38543662742953</v>
      </c>
      <c r="CB9" s="44">
        <v>3652.9999999999995</v>
      </c>
      <c r="CC9" s="43">
        <f t="shared" si="86"/>
        <v>101.1519078473722</v>
      </c>
      <c r="CD9" s="44">
        <v>3611.3999999999996</v>
      </c>
      <c r="CE9" s="43">
        <f t="shared" si="87"/>
        <v>98.3148667410775</v>
      </c>
      <c r="CF9" s="44">
        <v>3673.2999999999997</v>
      </c>
      <c r="CG9" s="43">
        <f t="shared" si="88"/>
        <v>99.19259019226615</v>
      </c>
      <c r="CH9" s="44">
        <v>3703.2</v>
      </c>
      <c r="CI9" s="43">
        <f t="shared" si="89"/>
        <v>96.14955212254965</v>
      </c>
      <c r="CJ9" s="44">
        <v>3851.5</v>
      </c>
      <c r="CK9" s="43">
        <f t="shared" si="90"/>
        <v>98.52903555896647</v>
      </c>
      <c r="CL9" s="44">
        <v>3909.0000000000005</v>
      </c>
      <c r="CM9" s="46">
        <f t="shared" si="91"/>
        <v>100.65144063650645</v>
      </c>
      <c r="CN9" s="42">
        <v>3883.7</v>
      </c>
      <c r="CO9" s="45">
        <f t="shared" si="9"/>
        <v>989.1889164973724</v>
      </c>
      <c r="CP9" s="43">
        <f t="shared" si="10"/>
        <v>95.56625157122575</v>
      </c>
      <c r="CQ9" s="44">
        <f t="shared" si="11"/>
        <v>1035.081841375904</v>
      </c>
      <c r="CR9" s="43">
        <f t="shared" si="12"/>
        <v>101.5132740221853</v>
      </c>
      <c r="CS9" s="44">
        <f t="shared" si="13"/>
        <v>1019.6517168283739</v>
      </c>
      <c r="CT9" s="43">
        <f t="shared" si="14"/>
        <v>100.52819259500664</v>
      </c>
      <c r="CU9" s="44">
        <f t="shared" si="15"/>
        <v>1014.2942894996614</v>
      </c>
      <c r="CV9" s="43">
        <f>CU9*100/CW9</f>
        <v>99.22845674350232</v>
      </c>
      <c r="CW9" s="44">
        <f t="shared" si="16"/>
        <v>1022.18085697083</v>
      </c>
      <c r="CX9" s="43">
        <f>CW9*100/CY9</f>
        <v>101.66165081256867</v>
      </c>
      <c r="CY9" s="44">
        <f t="shared" si="17"/>
        <v>1005.473400048758</v>
      </c>
      <c r="CZ9" s="43">
        <f t="shared" si="94"/>
        <v>98.03589844357298</v>
      </c>
      <c r="DA9" s="44">
        <f t="shared" si="18"/>
        <v>1025.6175707182238</v>
      </c>
      <c r="DB9" s="46">
        <f t="shared" si="19"/>
        <v>104.64574556769476</v>
      </c>
      <c r="DC9" s="42">
        <f t="shared" si="20"/>
        <v>980.0853012746297</v>
      </c>
      <c r="DD9" s="45">
        <f t="shared" si="21"/>
        <v>713.0942952936833</v>
      </c>
      <c r="DE9" s="43">
        <f t="shared" si="22"/>
        <v>95.36154008321432</v>
      </c>
      <c r="DF9" s="44">
        <f t="shared" si="23"/>
        <v>747.7797597138464</v>
      </c>
      <c r="DG9" s="43">
        <f t="shared" si="24"/>
        <v>101.20500649946362</v>
      </c>
      <c r="DH9" s="44">
        <f t="shared" si="25"/>
        <v>738.8762528440819</v>
      </c>
      <c r="DI9" s="43">
        <f t="shared" si="26"/>
        <v>100.8937633669777</v>
      </c>
      <c r="DJ9" s="44">
        <f t="shared" si="27"/>
        <v>732.3309471137385</v>
      </c>
      <c r="DK9" s="43">
        <f t="shared" si="28"/>
        <v>98.64086142691221</v>
      </c>
      <c r="DL9" s="44">
        <f t="shared" si="29"/>
        <v>742.4214838759879</v>
      </c>
      <c r="DM9" s="43">
        <f t="shared" si="30"/>
        <v>103.2280668386156</v>
      </c>
      <c r="DN9" s="44">
        <f t="shared" si="31"/>
        <v>719.205063712636</v>
      </c>
      <c r="DO9" s="43">
        <f t="shared" si="32"/>
        <v>97.55206378173513</v>
      </c>
      <c r="DP9" s="44">
        <f t="shared" si="33"/>
        <v>737.2525355504516</v>
      </c>
      <c r="DQ9" s="46">
        <f t="shared" si="34"/>
        <v>105.82527034642985</v>
      </c>
      <c r="DR9" s="42">
        <f t="shared" si="35"/>
        <v>696.6696452907514</v>
      </c>
      <c r="DS9" s="45">
        <f t="shared" si="36"/>
        <v>617.0429312361919</v>
      </c>
      <c r="DT9" s="43">
        <f t="shared" si="37"/>
        <v>94.69075063423068</v>
      </c>
      <c r="DU9" s="44">
        <f t="shared" si="38"/>
        <v>651.6401307448618</v>
      </c>
      <c r="DV9" s="43">
        <f t="shared" si="39"/>
        <v>100.9435940007604</v>
      </c>
      <c r="DW9" s="44">
        <f t="shared" si="40"/>
        <v>645.548771267202</v>
      </c>
      <c r="DX9" s="43">
        <f t="shared" si="41"/>
        <v>100.61178951027871</v>
      </c>
      <c r="DY9" s="44">
        <f t="shared" si="42"/>
        <v>641.6233866919258</v>
      </c>
      <c r="DZ9" s="43">
        <f t="shared" si="43"/>
        <v>97.37035420340065</v>
      </c>
      <c r="EA9" s="44">
        <f t="shared" si="44"/>
        <v>658.9514764952115</v>
      </c>
      <c r="EB9" s="43">
        <f t="shared" si="45"/>
        <v>103.85566212151134</v>
      </c>
      <c r="EC9" s="44">
        <f t="shared" si="46"/>
        <v>634.4877718118411</v>
      </c>
      <c r="ED9" s="43">
        <f t="shared" si="47"/>
        <v>98.6426444258345</v>
      </c>
      <c r="EE9" s="44">
        <f t="shared" si="48"/>
        <v>643.218534443171</v>
      </c>
      <c r="EF9" s="46">
        <f t="shared" si="49"/>
        <v>104.72836915815917</v>
      </c>
      <c r="EG9" s="42">
        <f t="shared" si="50"/>
        <v>614.1779344160248</v>
      </c>
      <c r="EH9" s="45">
        <f t="shared" si="51"/>
        <v>276.094621203689</v>
      </c>
      <c r="EI9" s="43">
        <f t="shared" si="52"/>
        <v>96.09906743677836</v>
      </c>
      <c r="EJ9" s="44">
        <f t="shared" si="53"/>
        <v>287.30208166205784</v>
      </c>
      <c r="EK9" s="43">
        <f t="shared" si="54"/>
        <v>102.32449715696346</v>
      </c>
      <c r="EL9" s="44">
        <f t="shared" si="55"/>
        <v>280.775463984292</v>
      </c>
      <c r="EM9" s="43">
        <f t="shared" si="56"/>
        <v>99.57871176033765</v>
      </c>
      <c r="EN9" s="44">
        <f t="shared" si="57"/>
        <v>281.9633423859228</v>
      </c>
      <c r="EO9" s="43">
        <f t="shared" si="58"/>
        <v>100.78780891832129</v>
      </c>
      <c r="EP9" s="44">
        <f t="shared" si="59"/>
        <v>279.75937309484186</v>
      </c>
      <c r="EQ9" s="43">
        <f t="shared" si="60"/>
        <v>97.7262720269427</v>
      </c>
      <c r="ER9" s="44">
        <f t="shared" si="61"/>
        <v>286.26833633612205</v>
      </c>
      <c r="ES9" s="43">
        <f t="shared" si="62"/>
        <v>99.27290115792636</v>
      </c>
      <c r="ET9" s="44">
        <f t="shared" si="63"/>
        <v>288.3650351677722</v>
      </c>
      <c r="EU9" s="46">
        <f t="shared" si="64"/>
        <v>101.74633231418082</v>
      </c>
      <c r="EV9" s="42">
        <f t="shared" si="65"/>
        <v>283.4156559838782</v>
      </c>
      <c r="EW9" s="68" t="s">
        <v>45</v>
      </c>
      <c r="EX9" s="48">
        <v>6</v>
      </c>
    </row>
    <row r="10" spans="1:154" s="22" customFormat="1" ht="19.5" customHeight="1">
      <c r="A10" s="11">
        <v>7</v>
      </c>
      <c r="B10" s="20" t="s">
        <v>4</v>
      </c>
      <c r="C10" s="9">
        <v>26138</v>
      </c>
      <c r="D10" s="10">
        <f t="shared" si="0"/>
        <v>97.75965889965217</v>
      </c>
      <c r="E10" s="9">
        <v>26737</v>
      </c>
      <c r="F10" s="10">
        <f t="shared" si="1"/>
        <v>98.13183586581516</v>
      </c>
      <c r="G10" s="9">
        <v>27246</v>
      </c>
      <c r="H10" s="10">
        <f t="shared" si="2"/>
        <v>97.71194950509252</v>
      </c>
      <c r="I10" s="9">
        <v>27884</v>
      </c>
      <c r="J10" s="10">
        <f t="shared" si="3"/>
        <v>98.27306689222527</v>
      </c>
      <c r="K10" s="9">
        <v>28374</v>
      </c>
      <c r="L10" s="10">
        <f t="shared" si="4"/>
        <v>98.59272386114876</v>
      </c>
      <c r="M10" s="9">
        <v>28779</v>
      </c>
      <c r="N10" s="10">
        <f t="shared" si="5"/>
        <v>98.72727272727273</v>
      </c>
      <c r="O10" s="9">
        <v>29150</v>
      </c>
      <c r="P10" s="10">
        <f t="shared" si="6"/>
        <v>98.8839512873571</v>
      </c>
      <c r="Q10" s="9">
        <v>29479</v>
      </c>
      <c r="R10" s="35">
        <v>205.1</v>
      </c>
      <c r="S10" s="50">
        <f t="shared" si="95"/>
        <v>71.78858942947147</v>
      </c>
      <c r="T10" s="18">
        <v>285.7</v>
      </c>
      <c r="U10" s="50">
        <f t="shared" si="96"/>
        <v>94.50876612636453</v>
      </c>
      <c r="V10" s="18">
        <v>302.3</v>
      </c>
      <c r="W10" s="50">
        <f t="shared" si="97"/>
        <v>92.44648318042813</v>
      </c>
      <c r="X10" s="18">
        <v>327</v>
      </c>
      <c r="Y10" s="50">
        <f>X10*100/Z10</f>
        <v>102.5078369905956</v>
      </c>
      <c r="Z10" s="18">
        <v>319</v>
      </c>
      <c r="AA10" s="50">
        <f>Z10*100/AB10</f>
        <v>98.45679012345678</v>
      </c>
      <c r="AB10" s="18">
        <v>324</v>
      </c>
      <c r="AC10" s="50">
        <f t="shared" si="66"/>
        <v>84.35303306430616</v>
      </c>
      <c r="AD10" s="18">
        <v>384.1</v>
      </c>
      <c r="AE10" s="49">
        <f t="shared" si="67"/>
        <v>133.36805555555554</v>
      </c>
      <c r="AF10" s="9">
        <v>288</v>
      </c>
      <c r="AG10" s="35">
        <v>8321.199999999999</v>
      </c>
      <c r="AH10" s="10">
        <f t="shared" si="68"/>
        <v>97.29211486296883</v>
      </c>
      <c r="AI10" s="18">
        <v>8552.800000000001</v>
      </c>
      <c r="AJ10" s="10">
        <f t="shared" si="69"/>
        <v>93.91869633013421</v>
      </c>
      <c r="AK10" s="18">
        <v>9106.599999999999</v>
      </c>
      <c r="AL10" s="10">
        <f t="shared" si="70"/>
        <v>102.593393718174</v>
      </c>
      <c r="AM10" s="18">
        <v>8876.400000000001</v>
      </c>
      <c r="AN10" s="10">
        <f t="shared" si="71"/>
        <v>99.62625004208898</v>
      </c>
      <c r="AO10" s="18">
        <v>8909.699999999999</v>
      </c>
      <c r="AP10" s="10">
        <f t="shared" si="72"/>
        <v>95.8063163327849</v>
      </c>
      <c r="AQ10" s="18">
        <v>9299.7</v>
      </c>
      <c r="AR10" s="10">
        <f t="shared" si="73"/>
        <v>98.98457706676885</v>
      </c>
      <c r="AS10" s="18">
        <v>9395.1</v>
      </c>
      <c r="AT10" s="12">
        <f t="shared" si="74"/>
        <v>97.80551536035145</v>
      </c>
      <c r="AU10" s="9">
        <v>9605.9</v>
      </c>
      <c r="AV10" s="35">
        <v>6226.299999999999</v>
      </c>
      <c r="AW10" s="10">
        <f t="shared" si="75"/>
        <v>99.8764837985242</v>
      </c>
      <c r="AX10" s="18">
        <v>6234</v>
      </c>
      <c r="AY10" s="10">
        <f t="shared" si="76"/>
        <v>96.77719821162444</v>
      </c>
      <c r="AZ10" s="18">
        <v>6441.6</v>
      </c>
      <c r="BA10" s="10">
        <f t="shared" si="77"/>
        <v>103.43133319417461</v>
      </c>
      <c r="BB10" s="18">
        <v>6227.9</v>
      </c>
      <c r="BC10" s="10">
        <f t="shared" si="78"/>
        <v>99.48880972539497</v>
      </c>
      <c r="BD10" s="18">
        <v>6259.900000000001</v>
      </c>
      <c r="BE10" s="10">
        <f t="shared" si="79"/>
        <v>95.48498299241903</v>
      </c>
      <c r="BF10" s="18">
        <v>6555.900000000001</v>
      </c>
      <c r="BG10" s="10">
        <f t="shared" si="79"/>
        <v>98.46206989772162</v>
      </c>
      <c r="BH10" s="202">
        <v>6658.300000000001</v>
      </c>
      <c r="BI10" s="10">
        <f t="shared" si="79"/>
        <v>98.84062704114959</v>
      </c>
      <c r="BJ10" s="9">
        <v>6736.400000000001</v>
      </c>
      <c r="BK10" s="35">
        <v>4802</v>
      </c>
      <c r="BL10" s="10">
        <f t="shared" si="80"/>
        <v>102.87501606752646</v>
      </c>
      <c r="BM10" s="18">
        <v>4667.8</v>
      </c>
      <c r="BN10" s="10">
        <f t="shared" si="81"/>
        <v>96.9388602757933</v>
      </c>
      <c r="BO10" s="18">
        <v>4815.200000000001</v>
      </c>
      <c r="BP10" s="10">
        <f t="shared" si="82"/>
        <v>104.68964017828026</v>
      </c>
      <c r="BQ10" s="18">
        <v>4599.5</v>
      </c>
      <c r="BR10" s="10">
        <f t="shared" si="83"/>
        <v>99.04603988113185</v>
      </c>
      <c r="BS10" s="18">
        <v>4643.799999999999</v>
      </c>
      <c r="BT10" s="10">
        <f t="shared" si="84"/>
        <v>95.878928025767</v>
      </c>
      <c r="BU10" s="18">
        <v>4843.400000000001</v>
      </c>
      <c r="BV10" s="10">
        <f t="shared" si="7"/>
        <v>97.8806734474877</v>
      </c>
      <c r="BW10" s="9">
        <v>4948.270000000001</v>
      </c>
      <c r="BX10" s="10">
        <f t="shared" si="8"/>
        <v>236.20554680414344</v>
      </c>
      <c r="BY10" s="9">
        <v>5133.2</v>
      </c>
      <c r="BZ10" s="35">
        <v>2094.9</v>
      </c>
      <c r="CA10" s="10">
        <f t="shared" si="85"/>
        <v>90.34414352251164</v>
      </c>
      <c r="CB10" s="18">
        <v>2318.8</v>
      </c>
      <c r="CC10" s="10">
        <f t="shared" si="86"/>
        <v>87.00938086303941</v>
      </c>
      <c r="CD10" s="18">
        <v>2665</v>
      </c>
      <c r="CE10" s="10">
        <f t="shared" si="87"/>
        <v>100.62299414763073</v>
      </c>
      <c r="CF10" s="18">
        <v>2648.5</v>
      </c>
      <c r="CG10" s="10">
        <f t="shared" si="88"/>
        <v>99.95093969356176</v>
      </c>
      <c r="CH10" s="18">
        <v>2649.8</v>
      </c>
      <c r="CI10" s="10">
        <f t="shared" si="89"/>
        <v>96.57409432174354</v>
      </c>
      <c r="CJ10" s="18">
        <v>2743.8000000000006</v>
      </c>
      <c r="CK10" s="10">
        <f t="shared" si="90"/>
        <v>100.25577316574105</v>
      </c>
      <c r="CL10" s="18">
        <v>2736.7999999999997</v>
      </c>
      <c r="CM10" s="12">
        <f t="shared" si="91"/>
        <v>95.37550095835512</v>
      </c>
      <c r="CN10" s="9">
        <v>2869.5</v>
      </c>
      <c r="CO10" s="35">
        <f t="shared" si="9"/>
        <v>872.2093587565261</v>
      </c>
      <c r="CP10" s="10">
        <f t="shared" si="10"/>
        <v>99.79440364298013</v>
      </c>
      <c r="CQ10" s="18">
        <f t="shared" si="11"/>
        <v>874.0062838362181</v>
      </c>
      <c r="CR10" s="10">
        <f t="shared" si="12"/>
        <v>95.44516011938137</v>
      </c>
      <c r="CS10" s="18">
        <f t="shared" si="13"/>
        <v>915.7156661930518</v>
      </c>
      <c r="CT10" s="10">
        <f t="shared" si="14"/>
        <v>104.99574948387153</v>
      </c>
      <c r="CU10" s="18">
        <f t="shared" si="15"/>
        <v>872.1454636920473</v>
      </c>
      <c r="CV10" s="10">
        <f>CU10*100/CW10</f>
        <v>101.37696236889374</v>
      </c>
      <c r="CW10" s="18">
        <f t="shared" si="16"/>
        <v>860.299463815513</v>
      </c>
      <c r="CX10" s="10">
        <f>CW10*100/CY10</f>
        <v>97.44004996405984</v>
      </c>
      <c r="CY10" s="18">
        <f t="shared" si="17"/>
        <v>882.9012958560974</v>
      </c>
      <c r="CZ10" s="10">
        <f t="shared" si="94"/>
        <v>99.98668521447256</v>
      </c>
      <c r="DA10" s="18">
        <f t="shared" si="18"/>
        <v>883.0188679245284</v>
      </c>
      <c r="DB10" s="12">
        <f t="shared" si="19"/>
        <v>98.90939236047345</v>
      </c>
      <c r="DC10" s="9">
        <f t="shared" si="20"/>
        <v>892.7553257089909</v>
      </c>
      <c r="DD10" s="35">
        <f t="shared" si="21"/>
        <v>652.6266800973127</v>
      </c>
      <c r="DE10" s="10">
        <f t="shared" si="22"/>
        <v>102.44524083652287</v>
      </c>
      <c r="DF10" s="18">
        <f t="shared" si="23"/>
        <v>637.0492906925199</v>
      </c>
      <c r="DG10" s="10">
        <f t="shared" si="24"/>
        <v>98.35012132988798</v>
      </c>
      <c r="DH10" s="18">
        <f t="shared" si="25"/>
        <v>647.7361512912792</v>
      </c>
      <c r="DI10" s="10">
        <f t="shared" si="26"/>
        <v>105.85331038634533</v>
      </c>
      <c r="DJ10" s="18">
        <f t="shared" si="27"/>
        <v>611.9186532071222</v>
      </c>
      <c r="DK10" s="10">
        <f t="shared" si="28"/>
        <v>101.23710684078168</v>
      </c>
      <c r="DL10" s="18">
        <f t="shared" si="29"/>
        <v>604.4410713647745</v>
      </c>
      <c r="DM10" s="10">
        <f t="shared" si="30"/>
        <v>97.11323709890794</v>
      </c>
      <c r="DN10" s="18">
        <f t="shared" si="31"/>
        <v>622.4085298991353</v>
      </c>
      <c r="DO10" s="10">
        <f t="shared" si="32"/>
        <v>99.45888824466189</v>
      </c>
      <c r="DP10" s="18">
        <f t="shared" si="33"/>
        <v>625.7947790126649</v>
      </c>
      <c r="DQ10" s="12">
        <f t="shared" si="34"/>
        <v>99.95618677687989</v>
      </c>
      <c r="DR10" s="9">
        <f t="shared" si="35"/>
        <v>626.0690800555957</v>
      </c>
      <c r="DS10" s="35">
        <f t="shared" si="36"/>
        <v>503.3347763241887</v>
      </c>
      <c r="DT10" s="10">
        <f t="shared" si="37"/>
        <v>105.52089337024334</v>
      </c>
      <c r="DU10" s="18">
        <f t="shared" si="38"/>
        <v>477.0001089339981</v>
      </c>
      <c r="DV10" s="10">
        <f t="shared" si="39"/>
        <v>98.51441089312458</v>
      </c>
      <c r="DW10" s="18">
        <f t="shared" si="40"/>
        <v>484.1932308273981</v>
      </c>
      <c r="DX10" s="10">
        <f t="shared" si="41"/>
        <v>107.14108224073868</v>
      </c>
      <c r="DY10" s="18">
        <f t="shared" si="42"/>
        <v>451.92116852007246</v>
      </c>
      <c r="DZ10" s="10">
        <f t="shared" si="43"/>
        <v>100.78655628988794</v>
      </c>
      <c r="EA10" s="18">
        <f t="shared" si="44"/>
        <v>448.39429498933515</v>
      </c>
      <c r="EB10" s="10">
        <f t="shared" si="45"/>
        <v>97.51389986522476</v>
      </c>
      <c r="EC10" s="18">
        <f t="shared" si="46"/>
        <v>459.8260305546869</v>
      </c>
      <c r="ED10" s="10">
        <f t="shared" si="47"/>
        <v>98.87160580554877</v>
      </c>
      <c r="EE10" s="18">
        <f t="shared" si="48"/>
        <v>465.0738974130033</v>
      </c>
      <c r="EF10" s="12">
        <f t="shared" si="49"/>
        <v>97.48535804119929</v>
      </c>
      <c r="EG10" s="9">
        <f t="shared" si="50"/>
        <v>477.07051269838246</v>
      </c>
      <c r="EH10" s="35">
        <f t="shared" si="51"/>
        <v>219.58267865921343</v>
      </c>
      <c r="EI10" s="10">
        <f t="shared" si="52"/>
        <v>92.66773507969502</v>
      </c>
      <c r="EJ10" s="18">
        <f t="shared" si="53"/>
        <v>236.95699314369827</v>
      </c>
      <c r="EK10" s="10">
        <f t="shared" si="54"/>
        <v>88.42354731127652</v>
      </c>
      <c r="EL10" s="18">
        <f t="shared" si="55"/>
        <v>267.9795149017727</v>
      </c>
      <c r="EM10" s="10">
        <f t="shared" si="56"/>
        <v>102.9792104827327</v>
      </c>
      <c r="EN10" s="18">
        <f t="shared" si="57"/>
        <v>260.22681048492484</v>
      </c>
      <c r="EO10" s="10">
        <f t="shared" si="58"/>
        <v>101.70735772719557</v>
      </c>
      <c r="EP10" s="18">
        <f t="shared" si="59"/>
        <v>255.85839245073876</v>
      </c>
      <c r="EQ10" s="10">
        <f t="shared" si="60"/>
        <v>98.22092045850171</v>
      </c>
      <c r="ER10" s="18">
        <f t="shared" si="61"/>
        <v>260.4927659569621</v>
      </c>
      <c r="ES10" s="10">
        <f t="shared" si="62"/>
        <v>101.27075075235996</v>
      </c>
      <c r="ET10" s="18">
        <f t="shared" si="63"/>
        <v>257.22408891186353</v>
      </c>
      <c r="EU10" s="12">
        <f t="shared" si="64"/>
        <v>96.45195172388853</v>
      </c>
      <c r="EV10" s="9">
        <f t="shared" si="65"/>
        <v>266.68624565339525</v>
      </c>
      <c r="EW10" s="69" t="s">
        <v>4</v>
      </c>
      <c r="EX10" s="39">
        <v>7</v>
      </c>
    </row>
    <row r="11" spans="1:154" s="47" customFormat="1" ht="19.5" customHeight="1">
      <c r="A11" s="40">
        <v>8</v>
      </c>
      <c r="B11" s="41" t="s">
        <v>5</v>
      </c>
      <c r="C11" s="42">
        <v>113877</v>
      </c>
      <c r="D11" s="43">
        <f t="shared" si="0"/>
        <v>98.32069900364353</v>
      </c>
      <c r="E11" s="42">
        <v>115822</v>
      </c>
      <c r="F11" s="43">
        <f t="shared" si="1"/>
        <v>98.30919924626954</v>
      </c>
      <c r="G11" s="42">
        <v>117814</v>
      </c>
      <c r="H11" s="43">
        <f t="shared" si="2"/>
        <v>98.46140988675776</v>
      </c>
      <c r="I11" s="42">
        <v>119655</v>
      </c>
      <c r="J11" s="43">
        <f t="shared" si="3"/>
        <v>98.55367306092529</v>
      </c>
      <c r="K11" s="42">
        <v>121411</v>
      </c>
      <c r="L11" s="43">
        <f t="shared" si="4"/>
        <v>98.77317583123846</v>
      </c>
      <c r="M11" s="42">
        <v>122919</v>
      </c>
      <c r="N11" s="43">
        <f t="shared" si="5"/>
        <v>98.60102837249224</v>
      </c>
      <c r="O11" s="42">
        <v>124663</v>
      </c>
      <c r="P11" s="43">
        <f t="shared" si="6"/>
        <v>98.81184508806138</v>
      </c>
      <c r="Q11" s="42">
        <v>126162</v>
      </c>
      <c r="R11" s="45">
        <v>1392.9</v>
      </c>
      <c r="S11" s="196">
        <f t="shared" si="95"/>
        <v>82.92552241471691</v>
      </c>
      <c r="T11" s="44">
        <v>1679.7</v>
      </c>
      <c r="U11" s="196">
        <f t="shared" si="96"/>
        <v>96.7067764407853</v>
      </c>
      <c r="V11" s="44">
        <v>1736.9</v>
      </c>
      <c r="W11" s="196">
        <f t="shared" si="97"/>
        <v>97.49101930848676</v>
      </c>
      <c r="X11" s="44">
        <v>1781.6</v>
      </c>
      <c r="Y11" s="196">
        <f>X11*100/Z11</f>
        <v>94.15495190783216</v>
      </c>
      <c r="Z11" s="44">
        <v>1892.2</v>
      </c>
      <c r="AA11" s="196">
        <f>Z11*100/AB11</f>
        <v>88.09124767225326</v>
      </c>
      <c r="AB11" s="44">
        <v>2148</v>
      </c>
      <c r="AC11" s="196">
        <f t="shared" si="66"/>
        <v>108.74297575051891</v>
      </c>
      <c r="AD11" s="44">
        <v>1975.3</v>
      </c>
      <c r="AE11" s="197">
        <f t="shared" si="67"/>
        <v>93.92772230147409</v>
      </c>
      <c r="AF11" s="42">
        <v>2103</v>
      </c>
      <c r="AG11" s="45">
        <v>34000.2</v>
      </c>
      <c r="AH11" s="43">
        <f t="shared" si="68"/>
        <v>97.04472022742583</v>
      </c>
      <c r="AI11" s="44">
        <v>35035.59999999999</v>
      </c>
      <c r="AJ11" s="43">
        <f t="shared" si="69"/>
        <v>98.56355953660305</v>
      </c>
      <c r="AK11" s="44">
        <v>35546.2</v>
      </c>
      <c r="AL11" s="43">
        <f t="shared" si="70"/>
        <v>98.88227439635027</v>
      </c>
      <c r="AM11" s="44">
        <v>35948</v>
      </c>
      <c r="AN11" s="43">
        <f t="shared" si="71"/>
        <v>99.16853796200765</v>
      </c>
      <c r="AO11" s="44">
        <v>36249.4</v>
      </c>
      <c r="AP11" s="43">
        <f t="shared" si="72"/>
        <v>97.6625266050597</v>
      </c>
      <c r="AQ11" s="44">
        <v>37116.99999999999</v>
      </c>
      <c r="AR11" s="43">
        <f t="shared" si="73"/>
        <v>98.86556446092334</v>
      </c>
      <c r="AS11" s="44">
        <v>37542.9</v>
      </c>
      <c r="AT11" s="46">
        <f t="shared" si="74"/>
        <v>98.94578432328578</v>
      </c>
      <c r="AU11" s="42">
        <v>37942.9</v>
      </c>
      <c r="AV11" s="45">
        <v>25629.4</v>
      </c>
      <c r="AW11" s="43">
        <f t="shared" si="75"/>
        <v>98.99878711092913</v>
      </c>
      <c r="AX11" s="44">
        <v>25888.600000000002</v>
      </c>
      <c r="AY11" s="43">
        <f t="shared" si="76"/>
        <v>98.8756063094374</v>
      </c>
      <c r="AZ11" s="44">
        <v>26183.000000000004</v>
      </c>
      <c r="BA11" s="43">
        <f t="shared" si="77"/>
        <v>99.94426970409505</v>
      </c>
      <c r="BB11" s="44">
        <v>26197.6</v>
      </c>
      <c r="BC11" s="43">
        <f t="shared" si="78"/>
        <v>98.51684717208181</v>
      </c>
      <c r="BD11" s="44">
        <v>26592.000000000004</v>
      </c>
      <c r="BE11" s="43">
        <f t="shared" si="79"/>
        <v>95.8536242488907</v>
      </c>
      <c r="BF11" s="44">
        <v>27742.300000000003</v>
      </c>
      <c r="BG11" s="43">
        <f t="shared" si="79"/>
        <v>98.35602354109055</v>
      </c>
      <c r="BH11" s="201">
        <v>28206.000000000004</v>
      </c>
      <c r="BI11" s="43">
        <f t="shared" si="79"/>
        <v>98.63444827164165</v>
      </c>
      <c r="BJ11" s="42">
        <v>28596.5</v>
      </c>
      <c r="BK11" s="45">
        <v>21561.8</v>
      </c>
      <c r="BL11" s="43">
        <f t="shared" si="80"/>
        <v>100.28231113756969</v>
      </c>
      <c r="BM11" s="44">
        <v>21501.100000000002</v>
      </c>
      <c r="BN11" s="43">
        <f t="shared" si="81"/>
        <v>99.7133966210482</v>
      </c>
      <c r="BO11" s="44">
        <v>21562.899999999998</v>
      </c>
      <c r="BP11" s="43">
        <f t="shared" si="82"/>
        <v>100.27576777841848</v>
      </c>
      <c r="BQ11" s="44">
        <v>21503.600000000002</v>
      </c>
      <c r="BR11" s="43">
        <f t="shared" si="83"/>
        <v>98.85076493086203</v>
      </c>
      <c r="BS11" s="44">
        <v>21753.6</v>
      </c>
      <c r="BT11" s="43">
        <f t="shared" si="84"/>
        <v>96.65903890160185</v>
      </c>
      <c r="BU11" s="44">
        <v>22505.499999999996</v>
      </c>
      <c r="BV11" s="43">
        <f t="shared" si="7"/>
        <v>98.08925248105159</v>
      </c>
      <c r="BW11" s="42">
        <v>22943.9</v>
      </c>
      <c r="BX11" s="43">
        <f t="shared" si="8"/>
        <v>274.0944712572275</v>
      </c>
      <c r="BY11" s="42">
        <v>23052.399999999998</v>
      </c>
      <c r="BZ11" s="45">
        <v>8370.800000000001</v>
      </c>
      <c r="CA11" s="43">
        <f t="shared" si="85"/>
        <v>91.51415764731605</v>
      </c>
      <c r="CB11" s="44">
        <v>9147.000000000002</v>
      </c>
      <c r="CC11" s="43">
        <f t="shared" si="86"/>
        <v>97.69096035543406</v>
      </c>
      <c r="CD11" s="44">
        <v>9363.2</v>
      </c>
      <c r="CE11" s="43">
        <f t="shared" si="87"/>
        <v>96.02888086642601</v>
      </c>
      <c r="CF11" s="44">
        <v>9750.4</v>
      </c>
      <c r="CG11" s="43">
        <f t="shared" si="88"/>
        <v>100.96299210967754</v>
      </c>
      <c r="CH11" s="44">
        <v>9657.400000000001</v>
      </c>
      <c r="CI11" s="43">
        <f t="shared" si="89"/>
        <v>103.01556316468795</v>
      </c>
      <c r="CJ11" s="44">
        <v>9374.7</v>
      </c>
      <c r="CK11" s="43">
        <f t="shared" si="90"/>
        <v>100.40484529126371</v>
      </c>
      <c r="CL11" s="44">
        <v>9336.9</v>
      </c>
      <c r="CM11" s="46">
        <f t="shared" si="91"/>
        <v>99.8983565864932</v>
      </c>
      <c r="CN11" s="42">
        <v>9346.4</v>
      </c>
      <c r="CO11" s="45">
        <f t="shared" si="9"/>
        <v>817.9986553624728</v>
      </c>
      <c r="CP11" s="43">
        <f t="shared" si="10"/>
        <v>98.97264478321935</v>
      </c>
      <c r="CQ11" s="44">
        <f t="shared" si="11"/>
        <v>826.4896397930381</v>
      </c>
      <c r="CR11" s="43">
        <f t="shared" si="12"/>
        <v>99.98480401348276</v>
      </c>
      <c r="CS11" s="44">
        <f t="shared" si="13"/>
        <v>826.6152521353021</v>
      </c>
      <c r="CT11" s="43">
        <f t="shared" si="14"/>
        <v>100.42744107572352</v>
      </c>
      <c r="CU11" s="44">
        <f t="shared" si="15"/>
        <v>823.0969974750467</v>
      </c>
      <c r="CV11" s="43">
        <f t="shared" si="92"/>
        <v>100.62388836659821</v>
      </c>
      <c r="CW11" s="44">
        <f t="shared" si="16"/>
        <v>817.9936303756189</v>
      </c>
      <c r="CX11" s="43">
        <f t="shared" si="93"/>
        <v>99.1464477546232</v>
      </c>
      <c r="CY11" s="44">
        <f t="shared" si="17"/>
        <v>825.0357414721152</v>
      </c>
      <c r="CZ11" s="43">
        <f t="shared" si="94"/>
        <v>99.9943323059366</v>
      </c>
      <c r="DA11" s="44">
        <f t="shared" si="18"/>
        <v>825.0825046242479</v>
      </c>
      <c r="DB11" s="46">
        <f t="shared" si="19"/>
        <v>100.13554977655265</v>
      </c>
      <c r="DC11" s="42">
        <f t="shared" si="20"/>
        <v>823.9656210660223</v>
      </c>
      <c r="DD11" s="45">
        <f t="shared" si="21"/>
        <v>616.6085710597869</v>
      </c>
      <c r="DE11" s="43">
        <f t="shared" si="22"/>
        <v>100.96553184693998</v>
      </c>
      <c r="DF11" s="44">
        <f t="shared" si="23"/>
        <v>610.7119526637493</v>
      </c>
      <c r="DG11" s="43">
        <f t="shared" si="24"/>
        <v>100.30135036764825</v>
      </c>
      <c r="DH11" s="44">
        <f t="shared" si="25"/>
        <v>608.8770992865234</v>
      </c>
      <c r="DI11" s="43">
        <f t="shared" si="26"/>
        <v>101.5060314686157</v>
      </c>
      <c r="DJ11" s="44">
        <f t="shared" si="27"/>
        <v>599.8432708649239</v>
      </c>
      <c r="DK11" s="43">
        <f t="shared" si="28"/>
        <v>99.96263367188688</v>
      </c>
      <c r="DL11" s="44">
        <f t="shared" si="29"/>
        <v>600.0674940536521</v>
      </c>
      <c r="DM11" s="43">
        <f t="shared" si="30"/>
        <v>97.3100602559218</v>
      </c>
      <c r="DN11" s="44">
        <f t="shared" si="31"/>
        <v>616.6551459073164</v>
      </c>
      <c r="DO11" s="43">
        <f t="shared" si="32"/>
        <v>99.47897385591357</v>
      </c>
      <c r="DP11" s="44">
        <f t="shared" si="33"/>
        <v>619.8849083430298</v>
      </c>
      <c r="DQ11" s="46">
        <f t="shared" si="34"/>
        <v>99.82047009013782</v>
      </c>
      <c r="DR11" s="42">
        <f t="shared" si="35"/>
        <v>620.9997887039343</v>
      </c>
      <c r="DS11" s="45">
        <f t="shared" si="36"/>
        <v>518.7476369902108</v>
      </c>
      <c r="DT11" s="43">
        <f t="shared" si="37"/>
        <v>102.2745548134828</v>
      </c>
      <c r="DU11" s="44">
        <f t="shared" si="38"/>
        <v>507.2108482273487</v>
      </c>
      <c r="DV11" s="43">
        <f t="shared" si="39"/>
        <v>101.15122125811348</v>
      </c>
      <c r="DW11" s="44">
        <f t="shared" si="40"/>
        <v>501.4381852425381</v>
      </c>
      <c r="DX11" s="43">
        <f t="shared" si="41"/>
        <v>101.84270963999748</v>
      </c>
      <c r="DY11" s="44">
        <f t="shared" si="42"/>
        <v>492.3653219902197</v>
      </c>
      <c r="DZ11" s="43">
        <f t="shared" si="43"/>
        <v>100.30145184924066</v>
      </c>
      <c r="EA11" s="44">
        <f t="shared" si="44"/>
        <v>490.8855384568864</v>
      </c>
      <c r="EB11" s="43">
        <f t="shared" si="45"/>
        <v>98.1277126816957</v>
      </c>
      <c r="EC11" s="44">
        <f t="shared" si="46"/>
        <v>500.2516873589106</v>
      </c>
      <c r="ED11" s="43">
        <f t="shared" si="47"/>
        <v>99.20915701753717</v>
      </c>
      <c r="EE11" s="44">
        <f t="shared" si="48"/>
        <v>504.23942950193725</v>
      </c>
      <c r="EF11" s="46">
        <f t="shared" si="49"/>
        <v>100.72611545982434</v>
      </c>
      <c r="EG11" s="42">
        <f t="shared" si="50"/>
        <v>500.60446310277734</v>
      </c>
      <c r="EH11" s="45">
        <f t="shared" si="51"/>
        <v>201.39008430268615</v>
      </c>
      <c r="EI11" s="43">
        <f t="shared" si="52"/>
        <v>93.33221010104613</v>
      </c>
      <c r="EJ11" s="44">
        <f t="shared" si="53"/>
        <v>215.77768712928918</v>
      </c>
      <c r="EK11" s="43">
        <f t="shared" si="54"/>
        <v>99.09962232441129</v>
      </c>
      <c r="EL11" s="44">
        <f t="shared" si="55"/>
        <v>217.73815284877884</v>
      </c>
      <c r="EM11" s="43">
        <f t="shared" si="56"/>
        <v>97.52945948760085</v>
      </c>
      <c r="EN11" s="44">
        <f t="shared" si="57"/>
        <v>223.25372661012278</v>
      </c>
      <c r="EO11" s="43">
        <f t="shared" si="58"/>
        <v>102.44467707181529</v>
      </c>
      <c r="EP11" s="44">
        <f t="shared" si="59"/>
        <v>217.92613632196674</v>
      </c>
      <c r="EQ11" s="43">
        <f t="shared" si="60"/>
        <v>104.58082036443722</v>
      </c>
      <c r="ER11" s="44">
        <f t="shared" si="61"/>
        <v>208.38059556479888</v>
      </c>
      <c r="ES11" s="43">
        <f t="shared" si="62"/>
        <v>101.55118741216572</v>
      </c>
      <c r="ET11" s="44">
        <f t="shared" si="63"/>
        <v>205.197596281218</v>
      </c>
      <c r="EU11" s="46">
        <f t="shared" si="64"/>
        <v>101.09957616666658</v>
      </c>
      <c r="EV11" s="42">
        <f t="shared" si="65"/>
        <v>202.96583236208804</v>
      </c>
      <c r="EW11" s="68" t="s">
        <v>5</v>
      </c>
      <c r="EX11" s="48">
        <v>8</v>
      </c>
    </row>
    <row r="12" spans="1:154" s="22" customFormat="1" ht="19.5" customHeight="1">
      <c r="A12" s="11">
        <v>9</v>
      </c>
      <c r="B12" s="20" t="s">
        <v>6</v>
      </c>
      <c r="C12" s="9">
        <v>18694</v>
      </c>
      <c r="D12" s="10">
        <f t="shared" si="0"/>
        <v>98.60224695395327</v>
      </c>
      <c r="E12" s="9">
        <v>18959</v>
      </c>
      <c r="F12" s="10">
        <f t="shared" si="1"/>
        <v>98.57536525763011</v>
      </c>
      <c r="G12" s="9">
        <v>19233</v>
      </c>
      <c r="H12" s="10">
        <f t="shared" si="2"/>
        <v>98.13255778356039</v>
      </c>
      <c r="I12" s="9">
        <v>19599</v>
      </c>
      <c r="J12" s="10">
        <f t="shared" si="3"/>
        <v>98.3342531734484</v>
      </c>
      <c r="K12" s="9">
        <v>19931</v>
      </c>
      <c r="L12" s="10">
        <f t="shared" si="4"/>
        <v>98.62925574030088</v>
      </c>
      <c r="M12" s="9">
        <v>20208</v>
      </c>
      <c r="N12" s="10">
        <f t="shared" si="5"/>
        <v>98.7683284457478</v>
      </c>
      <c r="O12" s="9">
        <v>20460</v>
      </c>
      <c r="P12" s="10">
        <f t="shared" si="6"/>
        <v>99.30110658124636</v>
      </c>
      <c r="Q12" s="9">
        <v>20604</v>
      </c>
      <c r="R12" s="35">
        <v>32.6</v>
      </c>
      <c r="S12" s="50">
        <f t="shared" si="95"/>
        <v>39.18269230769231</v>
      </c>
      <c r="T12" s="18">
        <v>83.2</v>
      </c>
      <c r="U12" s="50">
        <f t="shared" si="96"/>
        <v>96.07390300230948</v>
      </c>
      <c r="V12" s="18">
        <v>86.6</v>
      </c>
      <c r="W12" s="50">
        <f t="shared" si="97"/>
        <v>101.88235294117646</v>
      </c>
      <c r="X12" s="18">
        <v>85</v>
      </c>
      <c r="Y12" s="50" t="s">
        <v>101</v>
      </c>
      <c r="Z12" s="18">
        <v>116.8</v>
      </c>
      <c r="AA12" s="50" t="s">
        <v>101</v>
      </c>
      <c r="AB12" s="18">
        <v>0</v>
      </c>
      <c r="AC12" s="50" t="s">
        <v>101</v>
      </c>
      <c r="AD12" s="18">
        <v>121.2</v>
      </c>
      <c r="AE12" s="49">
        <f t="shared" si="67"/>
        <v>90.44776119402985</v>
      </c>
      <c r="AF12" s="9">
        <v>134</v>
      </c>
      <c r="AG12" s="35">
        <v>5190.300000000001</v>
      </c>
      <c r="AH12" s="10">
        <f t="shared" si="68"/>
        <v>95.06043956043958</v>
      </c>
      <c r="AI12" s="18">
        <v>5460</v>
      </c>
      <c r="AJ12" s="10">
        <f t="shared" si="69"/>
        <v>97.73736216525847</v>
      </c>
      <c r="AK12" s="18">
        <v>5586.400000000001</v>
      </c>
      <c r="AL12" s="10">
        <f t="shared" si="70"/>
        <v>98.82011639631352</v>
      </c>
      <c r="AM12" s="18">
        <v>5653.1</v>
      </c>
      <c r="AN12" s="10">
        <f t="shared" si="71"/>
        <v>100.69109238907791</v>
      </c>
      <c r="AO12" s="18">
        <v>5614.299999999999</v>
      </c>
      <c r="AP12" s="10">
        <f t="shared" si="72"/>
        <v>99.96438936666485</v>
      </c>
      <c r="AQ12" s="18">
        <v>5616.300000000001</v>
      </c>
      <c r="AR12" s="10">
        <f t="shared" si="73"/>
        <v>100.92908744563853</v>
      </c>
      <c r="AS12" s="18">
        <v>5564.599999999999</v>
      </c>
      <c r="AT12" s="12">
        <f t="shared" si="74"/>
        <v>110.18791707094908</v>
      </c>
      <c r="AU12" s="9">
        <v>5050.1</v>
      </c>
      <c r="AV12" s="35">
        <v>4292</v>
      </c>
      <c r="AW12" s="10">
        <f t="shared" si="75"/>
        <v>96.69715676114092</v>
      </c>
      <c r="AX12" s="18">
        <v>4438.599999999999</v>
      </c>
      <c r="AY12" s="10">
        <f t="shared" si="76"/>
        <v>98.09711141070123</v>
      </c>
      <c r="AZ12" s="18">
        <v>4524.700000000001</v>
      </c>
      <c r="BA12" s="10">
        <f t="shared" si="77"/>
        <v>100.41277379552164</v>
      </c>
      <c r="BB12" s="18">
        <v>4506.099999999999</v>
      </c>
      <c r="BC12" s="10">
        <f t="shared" si="78"/>
        <v>101.08349410022879</v>
      </c>
      <c r="BD12" s="18">
        <v>4457.8</v>
      </c>
      <c r="BE12" s="10">
        <f t="shared" si="79"/>
        <v>100.37377285418356</v>
      </c>
      <c r="BF12" s="18">
        <v>4441.2</v>
      </c>
      <c r="BG12" s="10">
        <f t="shared" si="79"/>
        <v>100.24829578800055</v>
      </c>
      <c r="BH12" s="202">
        <v>4430.2</v>
      </c>
      <c r="BI12" s="10">
        <f t="shared" si="79"/>
        <v>106.44913258686147</v>
      </c>
      <c r="BJ12" s="9">
        <v>4161.799999999999</v>
      </c>
      <c r="BK12" s="35">
        <v>3630.7999999999997</v>
      </c>
      <c r="BL12" s="10">
        <f t="shared" si="80"/>
        <v>98.10586614066848</v>
      </c>
      <c r="BM12" s="18">
        <v>3700.9</v>
      </c>
      <c r="BN12" s="10">
        <f t="shared" si="81"/>
        <v>97.98257922744962</v>
      </c>
      <c r="BO12" s="18">
        <v>3777.1000000000004</v>
      </c>
      <c r="BP12" s="10">
        <f t="shared" si="82"/>
        <v>101.52948766195367</v>
      </c>
      <c r="BQ12" s="18">
        <v>3720.2000000000003</v>
      </c>
      <c r="BR12" s="10">
        <f t="shared" si="83"/>
        <v>101.91770313955399</v>
      </c>
      <c r="BS12" s="18">
        <v>3650.2000000000003</v>
      </c>
      <c r="BT12" s="10">
        <f t="shared" si="84"/>
        <v>99.6859382254144</v>
      </c>
      <c r="BU12" s="18">
        <v>3661.7000000000007</v>
      </c>
      <c r="BV12" s="10">
        <f t="shared" si="7"/>
        <v>104.99799277398637</v>
      </c>
      <c r="BW12" s="9">
        <v>3487.4</v>
      </c>
      <c r="BX12" s="10">
        <f t="shared" si="8"/>
        <v>388.2221974841367</v>
      </c>
      <c r="BY12" s="9">
        <v>3239.1</v>
      </c>
      <c r="BZ12" s="35">
        <v>898.3000000000001</v>
      </c>
      <c r="CA12" s="10">
        <f t="shared" si="85"/>
        <v>87.94791462698258</v>
      </c>
      <c r="CB12" s="18">
        <v>1021.4</v>
      </c>
      <c r="CC12" s="10">
        <f t="shared" si="86"/>
        <v>96.20420081002167</v>
      </c>
      <c r="CD12" s="18">
        <v>1061.6999999999998</v>
      </c>
      <c r="CE12" s="10">
        <f t="shared" si="87"/>
        <v>92.56320836965998</v>
      </c>
      <c r="CF12" s="18">
        <v>1147</v>
      </c>
      <c r="CG12" s="10">
        <f t="shared" si="88"/>
        <v>99.17855598789453</v>
      </c>
      <c r="CH12" s="18">
        <v>1156.4999999999998</v>
      </c>
      <c r="CI12" s="10">
        <f t="shared" si="89"/>
        <v>98.41715598672452</v>
      </c>
      <c r="CJ12" s="18">
        <v>1175.1</v>
      </c>
      <c r="CK12" s="10">
        <f t="shared" si="90"/>
        <v>103.58779971791255</v>
      </c>
      <c r="CL12" s="18">
        <v>1134.3999999999999</v>
      </c>
      <c r="CM12" s="12">
        <f t="shared" si="91"/>
        <v>127.70460430034896</v>
      </c>
      <c r="CN12" s="9">
        <v>888.3000000000001</v>
      </c>
      <c r="CO12" s="35">
        <f t="shared" si="9"/>
        <v>760.6718733283408</v>
      </c>
      <c r="CP12" s="10">
        <f t="shared" si="10"/>
        <v>96.67211657498382</v>
      </c>
      <c r="CQ12" s="18">
        <f t="shared" si="11"/>
        <v>786.8575761846746</v>
      </c>
      <c r="CR12" s="10">
        <f t="shared" si="12"/>
        <v>98.87898455906029</v>
      </c>
      <c r="CS12" s="18">
        <f t="shared" si="13"/>
        <v>795.7783746400486</v>
      </c>
      <c r="CT12" s="10">
        <f t="shared" si="14"/>
        <v>100.70064271051571</v>
      </c>
      <c r="CU12" s="18">
        <f t="shared" si="15"/>
        <v>790.241604443056</v>
      </c>
      <c r="CV12" s="10">
        <f t="shared" si="92"/>
        <v>102.39676322295587</v>
      </c>
      <c r="CW12" s="18">
        <f t="shared" si="16"/>
        <v>771.7447110338887</v>
      </c>
      <c r="CX12" s="10">
        <f t="shared" si="93"/>
        <v>101.63137058436429</v>
      </c>
      <c r="CY12" s="18">
        <f t="shared" si="17"/>
        <v>759.3567877678702</v>
      </c>
      <c r="CZ12" s="10">
        <f t="shared" si="94"/>
        <v>101.90850295388128</v>
      </c>
      <c r="DA12" s="18">
        <f t="shared" si="18"/>
        <v>745.1358480965197</v>
      </c>
      <c r="DB12" s="12">
        <f t="shared" si="19"/>
        <v>110.9634332028267</v>
      </c>
      <c r="DC12" s="9">
        <f t="shared" si="20"/>
        <v>671.5147743622066</v>
      </c>
      <c r="DD12" s="35">
        <f t="shared" si="21"/>
        <v>629.020226253827</v>
      </c>
      <c r="DE12" s="10">
        <f t="shared" si="22"/>
        <v>98.33658306344226</v>
      </c>
      <c r="DF12" s="18">
        <f t="shared" si="23"/>
        <v>639.6604464566477</v>
      </c>
      <c r="DG12" s="10">
        <f t="shared" si="24"/>
        <v>99.24293585974223</v>
      </c>
      <c r="DH12" s="18">
        <f t="shared" si="25"/>
        <v>644.5400278773143</v>
      </c>
      <c r="DI12" s="10">
        <f t="shared" si="26"/>
        <v>102.32360804962454</v>
      </c>
      <c r="DJ12" s="18">
        <f t="shared" si="27"/>
        <v>629.9035385506809</v>
      </c>
      <c r="DK12" s="10">
        <f t="shared" si="28"/>
        <v>102.79581207774174</v>
      </c>
      <c r="DL12" s="18">
        <f t="shared" si="29"/>
        <v>612.7715962536505</v>
      </c>
      <c r="DM12" s="10">
        <f t="shared" si="30"/>
        <v>102.04758084878681</v>
      </c>
      <c r="DN12" s="18">
        <f t="shared" si="31"/>
        <v>600.4763573588775</v>
      </c>
      <c r="DO12" s="10">
        <f t="shared" si="32"/>
        <v>101.22110489640109</v>
      </c>
      <c r="DP12" s="18">
        <f t="shared" si="33"/>
        <v>593.2323678678076</v>
      </c>
      <c r="DQ12" s="12">
        <f t="shared" si="34"/>
        <v>107.19833469304467</v>
      </c>
      <c r="DR12" s="9">
        <f t="shared" si="35"/>
        <v>553.396999651617</v>
      </c>
      <c r="DS12" s="35">
        <f t="shared" si="36"/>
        <v>532.1171103174265</v>
      </c>
      <c r="DT12" s="10">
        <f t="shared" si="37"/>
        <v>99.7691760325856</v>
      </c>
      <c r="DU12" s="18">
        <f t="shared" si="38"/>
        <v>533.3482058062019</v>
      </c>
      <c r="DV12" s="10">
        <f t="shared" si="39"/>
        <v>99.12706588199408</v>
      </c>
      <c r="DW12" s="18">
        <f t="shared" si="40"/>
        <v>538.0449840421252</v>
      </c>
      <c r="DX12" s="10">
        <f t="shared" si="41"/>
        <v>103.46157274926583</v>
      </c>
      <c r="DY12" s="18">
        <f t="shared" si="42"/>
        <v>520.043306654589</v>
      </c>
      <c r="DZ12" s="10">
        <f t="shared" si="43"/>
        <v>103.64415231769227</v>
      </c>
      <c r="EA12" s="18">
        <f t="shared" si="44"/>
        <v>501.75846396093925</v>
      </c>
      <c r="EB12" s="10">
        <f t="shared" si="45"/>
        <v>101.34827606135111</v>
      </c>
      <c r="EC12" s="18">
        <f t="shared" si="46"/>
        <v>495.08337335427404</v>
      </c>
      <c r="ED12" s="10">
        <f t="shared" si="47"/>
        <v>106.01689292517014</v>
      </c>
      <c r="EE12" s="18">
        <f t="shared" si="48"/>
        <v>466.98536402469233</v>
      </c>
      <c r="EF12" s="12">
        <f t="shared" si="49"/>
        <v>108.42347413581359</v>
      </c>
      <c r="EG12" s="9">
        <f t="shared" si="50"/>
        <v>430.7050366599915</v>
      </c>
      <c r="EH12" s="35">
        <f t="shared" si="51"/>
        <v>131.6516470745137</v>
      </c>
      <c r="EI12" s="10">
        <f t="shared" si="52"/>
        <v>89.43900422363112</v>
      </c>
      <c r="EJ12" s="18">
        <f t="shared" si="53"/>
        <v>147.19712972802685</v>
      </c>
      <c r="EK12" s="10">
        <f t="shared" si="54"/>
        <v>97.32791509480893</v>
      </c>
      <c r="EL12" s="18">
        <f t="shared" si="55"/>
        <v>151.2383467627344</v>
      </c>
      <c r="EM12" s="10">
        <f t="shared" si="56"/>
        <v>94.32466702214765</v>
      </c>
      <c r="EN12" s="18">
        <f t="shared" si="57"/>
        <v>160.338065892375</v>
      </c>
      <c r="EO12" s="10">
        <f t="shared" si="58"/>
        <v>100.85860499998601</v>
      </c>
      <c r="EP12" s="18">
        <f t="shared" si="59"/>
        <v>158.97311478023838</v>
      </c>
      <c r="EQ12" s="10">
        <f t="shared" si="60"/>
        <v>100.05833592658794</v>
      </c>
      <c r="ER12" s="18">
        <f t="shared" si="61"/>
        <v>158.88043040899237</v>
      </c>
      <c r="ES12" s="10">
        <f t="shared" si="62"/>
        <v>104.59301536065887</v>
      </c>
      <c r="ET12" s="18">
        <f t="shared" si="63"/>
        <v>151.9034802287122</v>
      </c>
      <c r="EU12" s="12">
        <f t="shared" si="64"/>
        <v>128.60340503442765</v>
      </c>
      <c r="EV12" s="9">
        <f t="shared" si="65"/>
        <v>118.11777471058953</v>
      </c>
      <c r="EW12" s="69" t="s">
        <v>6</v>
      </c>
      <c r="EX12" s="39">
        <v>9</v>
      </c>
    </row>
    <row r="13" spans="1:154" s="47" customFormat="1" ht="19.5" customHeight="1">
      <c r="A13" s="40">
        <v>10</v>
      </c>
      <c r="B13" s="41" t="s">
        <v>7</v>
      </c>
      <c r="C13" s="42">
        <v>32374</v>
      </c>
      <c r="D13" s="43">
        <f t="shared" si="0"/>
        <v>97.60906925558537</v>
      </c>
      <c r="E13" s="42">
        <v>33167</v>
      </c>
      <c r="F13" s="43">
        <f t="shared" si="1"/>
        <v>97.61603437619566</v>
      </c>
      <c r="G13" s="42">
        <v>33977</v>
      </c>
      <c r="H13" s="43">
        <f t="shared" si="2"/>
        <v>97.71367767168987</v>
      </c>
      <c r="I13" s="42">
        <v>34772</v>
      </c>
      <c r="J13" s="43">
        <f t="shared" si="3"/>
        <v>98.06531671273055</v>
      </c>
      <c r="K13" s="42">
        <v>35458</v>
      </c>
      <c r="L13" s="43">
        <f t="shared" si="4"/>
        <v>98.61771659018217</v>
      </c>
      <c r="M13" s="42">
        <v>35955</v>
      </c>
      <c r="N13" s="43">
        <f t="shared" si="5"/>
        <v>98.31829368334701</v>
      </c>
      <c r="O13" s="42">
        <v>36570</v>
      </c>
      <c r="P13" s="43">
        <f t="shared" si="6"/>
        <v>98.78444084278769</v>
      </c>
      <c r="Q13" s="42">
        <v>37020</v>
      </c>
      <c r="R13" s="45">
        <v>145.4</v>
      </c>
      <c r="S13" s="196">
        <f t="shared" si="95"/>
        <v>70.30947775628626</v>
      </c>
      <c r="T13" s="44">
        <v>206.8</v>
      </c>
      <c r="U13" s="196">
        <f t="shared" si="96"/>
        <v>91.30242825607064</v>
      </c>
      <c r="V13" s="44">
        <v>226.5</v>
      </c>
      <c r="W13" s="196">
        <f t="shared" si="97"/>
        <v>97.88245462402766</v>
      </c>
      <c r="X13" s="44">
        <v>231.4</v>
      </c>
      <c r="Y13" s="196">
        <f aca="true" t="shared" si="98" ref="Y13:Y23">X13*100/Z13</f>
        <v>89.5164410058027</v>
      </c>
      <c r="Z13" s="44">
        <v>258.5</v>
      </c>
      <c r="AA13" s="196">
        <f aca="true" t="shared" si="99" ref="AA13:AA23">Z13*100/AB13</f>
        <v>99.42307692307692</v>
      </c>
      <c r="AB13" s="44">
        <v>260</v>
      </c>
      <c r="AC13" s="196">
        <f t="shared" si="66"/>
        <v>97.37827715355806</v>
      </c>
      <c r="AD13" s="44">
        <v>267</v>
      </c>
      <c r="AE13" s="197">
        <f t="shared" si="67"/>
        <v>107.66129032258064</v>
      </c>
      <c r="AF13" s="42">
        <v>248</v>
      </c>
      <c r="AG13" s="45">
        <v>12714.4</v>
      </c>
      <c r="AH13" s="43">
        <f t="shared" si="68"/>
        <v>94.51680047576569</v>
      </c>
      <c r="AI13" s="44">
        <v>13451.999999999998</v>
      </c>
      <c r="AJ13" s="43">
        <f t="shared" si="69"/>
        <v>95.4828085517163</v>
      </c>
      <c r="AK13" s="44">
        <v>14088.399999999998</v>
      </c>
      <c r="AL13" s="43">
        <f t="shared" si="70"/>
        <v>97.82931740851328</v>
      </c>
      <c r="AM13" s="44">
        <v>14401</v>
      </c>
      <c r="AN13" s="43">
        <f t="shared" si="71"/>
        <v>96.52403549693021</v>
      </c>
      <c r="AO13" s="44">
        <v>14919.6</v>
      </c>
      <c r="AP13" s="43">
        <f t="shared" si="72"/>
        <v>95.98733859605103</v>
      </c>
      <c r="AQ13" s="44">
        <v>15543.3</v>
      </c>
      <c r="AR13" s="43">
        <f t="shared" si="73"/>
        <v>98.66506703229737</v>
      </c>
      <c r="AS13" s="44">
        <v>15753.6</v>
      </c>
      <c r="AT13" s="46">
        <f t="shared" si="74"/>
        <v>101.22795180722892</v>
      </c>
      <c r="AU13" s="42">
        <v>15562.5</v>
      </c>
      <c r="AV13" s="45">
        <v>8227.7</v>
      </c>
      <c r="AW13" s="43">
        <f t="shared" si="75"/>
        <v>96.12585141308288</v>
      </c>
      <c r="AX13" s="44">
        <v>8559.299999999997</v>
      </c>
      <c r="AY13" s="43">
        <f t="shared" si="76"/>
        <v>95.54602993871603</v>
      </c>
      <c r="AZ13" s="44">
        <v>8958.3</v>
      </c>
      <c r="BA13" s="43">
        <f t="shared" si="77"/>
        <v>98.4050090624485</v>
      </c>
      <c r="BB13" s="44">
        <v>9103.5</v>
      </c>
      <c r="BC13" s="43">
        <f t="shared" si="78"/>
        <v>95.68832315502907</v>
      </c>
      <c r="BD13" s="44">
        <v>9513.699999999999</v>
      </c>
      <c r="BE13" s="43">
        <f t="shared" si="79"/>
        <v>95.79125426664112</v>
      </c>
      <c r="BF13" s="44">
        <v>9931.700000000003</v>
      </c>
      <c r="BG13" s="43">
        <f t="shared" si="79"/>
        <v>98.06471360723562</v>
      </c>
      <c r="BH13" s="201">
        <v>10127.7</v>
      </c>
      <c r="BI13" s="43">
        <f t="shared" si="79"/>
        <v>99.60169941582582</v>
      </c>
      <c r="BJ13" s="42">
        <v>10168.2</v>
      </c>
      <c r="BK13" s="45">
        <v>6941.900000000001</v>
      </c>
      <c r="BL13" s="43">
        <f t="shared" si="80"/>
        <v>96.63942756114878</v>
      </c>
      <c r="BM13" s="44">
        <v>7183.3</v>
      </c>
      <c r="BN13" s="43">
        <f t="shared" si="81"/>
        <v>96.4952580532495</v>
      </c>
      <c r="BO13" s="44">
        <v>7444.200000000001</v>
      </c>
      <c r="BP13" s="43">
        <f t="shared" si="82"/>
        <v>98.40967677969464</v>
      </c>
      <c r="BQ13" s="44">
        <v>7564.500000000001</v>
      </c>
      <c r="BR13" s="43">
        <f t="shared" si="83"/>
        <v>96.04128842222873</v>
      </c>
      <c r="BS13" s="44">
        <v>7876.299999999999</v>
      </c>
      <c r="BT13" s="43">
        <f t="shared" si="84"/>
        <v>96.02667576991537</v>
      </c>
      <c r="BU13" s="44">
        <v>8202.2</v>
      </c>
      <c r="BV13" s="43">
        <f t="shared" si="7"/>
        <v>97.78842829381118</v>
      </c>
      <c r="BW13" s="42">
        <v>8387.7</v>
      </c>
      <c r="BX13" s="43">
        <f t="shared" si="8"/>
        <v>186.945862214991</v>
      </c>
      <c r="BY13" s="42">
        <v>8335.1</v>
      </c>
      <c r="BZ13" s="45">
        <v>4486.7</v>
      </c>
      <c r="CA13" s="43">
        <f t="shared" si="85"/>
        <v>91.7019232734482</v>
      </c>
      <c r="CB13" s="44">
        <v>4892.7</v>
      </c>
      <c r="CC13" s="43">
        <f t="shared" si="86"/>
        <v>95.37240989454398</v>
      </c>
      <c r="CD13" s="44">
        <v>5130.099999999999</v>
      </c>
      <c r="CE13" s="43">
        <f t="shared" si="87"/>
        <v>96.84001887682868</v>
      </c>
      <c r="CF13" s="44">
        <v>5297.5</v>
      </c>
      <c r="CG13" s="43">
        <f t="shared" si="88"/>
        <v>97.99478347731181</v>
      </c>
      <c r="CH13" s="44">
        <v>5405.900000000001</v>
      </c>
      <c r="CI13" s="43">
        <f t="shared" si="89"/>
        <v>96.33437878679877</v>
      </c>
      <c r="CJ13" s="44">
        <v>5611.6</v>
      </c>
      <c r="CK13" s="43">
        <f t="shared" si="90"/>
        <v>99.74581844682629</v>
      </c>
      <c r="CL13" s="44">
        <v>5625.9</v>
      </c>
      <c r="CM13" s="46">
        <f t="shared" si="91"/>
        <v>104.2934208331016</v>
      </c>
      <c r="CN13" s="42">
        <v>5394.3</v>
      </c>
      <c r="CO13" s="45">
        <f t="shared" si="9"/>
        <v>1075.9860567968037</v>
      </c>
      <c r="CP13" s="43">
        <f t="shared" si="10"/>
        <v>97.09727931724152</v>
      </c>
      <c r="CQ13" s="44">
        <f t="shared" si="11"/>
        <v>1108.1526324556257</v>
      </c>
      <c r="CR13" s="43">
        <f t="shared" si="12"/>
        <v>97.54742360683152</v>
      </c>
      <c r="CS13" s="44">
        <f t="shared" si="13"/>
        <v>1136.0142497684774</v>
      </c>
      <c r="CT13" s="43">
        <f t="shared" si="14"/>
        <v>100.11834549633056</v>
      </c>
      <c r="CU13" s="44">
        <f t="shared" si="15"/>
        <v>1134.6714172480142</v>
      </c>
      <c r="CV13" s="43">
        <f t="shared" si="92"/>
        <v>98.42831159122719</v>
      </c>
      <c r="CW13" s="44">
        <f t="shared" si="16"/>
        <v>1152.7896790105524</v>
      </c>
      <c r="CX13" s="43">
        <f t="shared" si="93"/>
        <v>97.59941817136475</v>
      </c>
      <c r="CY13" s="44">
        <f t="shared" si="17"/>
        <v>1181.1440074227573</v>
      </c>
      <c r="CZ13" s="43">
        <f t="shared" si="94"/>
        <v>100.07851708993077</v>
      </c>
      <c r="DA13" s="44">
        <f t="shared" si="18"/>
        <v>1180.2173351163653</v>
      </c>
      <c r="DB13" s="46">
        <f t="shared" si="19"/>
        <v>102.47357877778546</v>
      </c>
      <c r="DC13" s="42">
        <f t="shared" si="20"/>
        <v>1151.7284252125842</v>
      </c>
      <c r="DD13" s="45">
        <f t="shared" si="21"/>
        <v>696.2884980421461</v>
      </c>
      <c r="DE13" s="43">
        <f t="shared" si="22"/>
        <v>98.75026024243074</v>
      </c>
      <c r="DF13" s="44">
        <f t="shared" si="23"/>
        <v>705.1004183004337</v>
      </c>
      <c r="DG13" s="43">
        <f t="shared" si="24"/>
        <v>97.61201202345032</v>
      </c>
      <c r="DH13" s="44">
        <f t="shared" si="25"/>
        <v>722.3500506587656</v>
      </c>
      <c r="DI13" s="43">
        <f t="shared" si="26"/>
        <v>100.7075072878553</v>
      </c>
      <c r="DJ13" s="44">
        <f t="shared" si="27"/>
        <v>717.2752758084367</v>
      </c>
      <c r="DK13" s="43">
        <f t="shared" si="28"/>
        <v>97.5761118840165</v>
      </c>
      <c r="DL13" s="44">
        <f t="shared" si="29"/>
        <v>735.0931103516642</v>
      </c>
      <c r="DM13" s="43">
        <f t="shared" si="30"/>
        <v>97.40004066238444</v>
      </c>
      <c r="DN13" s="44">
        <f t="shared" si="31"/>
        <v>754.7154039695947</v>
      </c>
      <c r="DO13" s="43">
        <f t="shared" si="32"/>
        <v>99.46956315803537</v>
      </c>
      <c r="DP13" s="44">
        <f t="shared" si="33"/>
        <v>758.7400406800995</v>
      </c>
      <c r="DQ13" s="46">
        <f t="shared" si="34"/>
        <v>100.82731507721827</v>
      </c>
      <c r="DR13" s="42">
        <f t="shared" si="35"/>
        <v>752.514375790946</v>
      </c>
      <c r="DS13" s="45">
        <f t="shared" si="36"/>
        <v>587.4746435284192</v>
      </c>
      <c r="DT13" s="43">
        <f t="shared" si="37"/>
        <v>99.27785794409242</v>
      </c>
      <c r="DU13" s="44">
        <f t="shared" si="38"/>
        <v>591.7479040082142</v>
      </c>
      <c r="DV13" s="43">
        <f t="shared" si="39"/>
        <v>98.58176520093213</v>
      </c>
      <c r="DW13" s="44">
        <f t="shared" si="40"/>
        <v>600.2610146025454</v>
      </c>
      <c r="DX13" s="43">
        <f t="shared" si="41"/>
        <v>100.71228422119496</v>
      </c>
      <c r="DY13" s="44">
        <f t="shared" si="42"/>
        <v>596.015688894702</v>
      </c>
      <c r="DZ13" s="43">
        <f t="shared" si="43"/>
        <v>97.93604063256028</v>
      </c>
      <c r="EA13" s="44">
        <f t="shared" si="44"/>
        <v>608.5764597436133</v>
      </c>
      <c r="EB13" s="43">
        <f t="shared" si="45"/>
        <v>97.6394160016809</v>
      </c>
      <c r="EC13" s="44">
        <f t="shared" si="46"/>
        <v>623.2897375514171</v>
      </c>
      <c r="ED13" s="43">
        <f t="shared" si="47"/>
        <v>99.18931985315633</v>
      </c>
      <c r="EE13" s="44">
        <f t="shared" si="48"/>
        <v>628.3839212469237</v>
      </c>
      <c r="EF13" s="46">
        <f t="shared" si="49"/>
        <v>101.8693484069154</v>
      </c>
      <c r="EG13" s="42">
        <f t="shared" si="50"/>
        <v>616.8527933808457</v>
      </c>
      <c r="EH13" s="45">
        <f t="shared" si="51"/>
        <v>379.6975587546577</v>
      </c>
      <c r="EI13" s="43">
        <f t="shared" si="52"/>
        <v>94.20555089878712</v>
      </c>
      <c r="EJ13" s="44">
        <f t="shared" si="53"/>
        <v>403.05221415519173</v>
      </c>
      <c r="EK13" s="43">
        <f t="shared" si="54"/>
        <v>97.43463781072684</v>
      </c>
      <c r="EL13" s="44">
        <f t="shared" si="55"/>
        <v>413.66419910971194</v>
      </c>
      <c r="EM13" s="43">
        <f>EL13*100/EN13</f>
        <v>99.10589917841736</v>
      </c>
      <c r="EN13" s="44">
        <f t="shared" si="57"/>
        <v>417.39614143957743</v>
      </c>
      <c r="EO13" s="43">
        <f t="shared" si="58"/>
        <v>99.92807524843329</v>
      </c>
      <c r="EP13" s="44">
        <f t="shared" si="59"/>
        <v>417.696568658888</v>
      </c>
      <c r="EQ13" s="43">
        <f t="shared" si="60"/>
        <v>97.95228680169107</v>
      </c>
      <c r="ER13" s="44">
        <f t="shared" si="61"/>
        <v>426.42860345316285</v>
      </c>
      <c r="ES13" s="43">
        <f t="shared" si="62"/>
        <v>101.17475106779342</v>
      </c>
      <c r="ET13" s="44">
        <f t="shared" si="63"/>
        <v>421.477294436266</v>
      </c>
      <c r="EU13" s="46">
        <f t="shared" si="64"/>
        <v>105.57676891554338</v>
      </c>
      <c r="EV13" s="42">
        <f t="shared" si="65"/>
        <v>399.2140494216381</v>
      </c>
      <c r="EW13" s="68" t="s">
        <v>7</v>
      </c>
      <c r="EX13" s="48">
        <v>10</v>
      </c>
    </row>
    <row r="14" spans="1:154" s="22" customFormat="1" ht="19.5" customHeight="1">
      <c r="A14" s="11">
        <v>11</v>
      </c>
      <c r="B14" s="20" t="s">
        <v>8</v>
      </c>
      <c r="C14" s="9">
        <v>26245</v>
      </c>
      <c r="D14" s="10">
        <f t="shared" si="0"/>
        <v>98.32534092612019</v>
      </c>
      <c r="E14" s="9">
        <v>26692</v>
      </c>
      <c r="F14" s="10">
        <f t="shared" si="1"/>
        <v>97.99184992106906</v>
      </c>
      <c r="G14" s="9">
        <v>27239</v>
      </c>
      <c r="H14" s="10">
        <f t="shared" si="2"/>
        <v>98.6527108761001</v>
      </c>
      <c r="I14" s="9">
        <v>27611</v>
      </c>
      <c r="J14" s="10">
        <f t="shared" si="3"/>
        <v>98.21784291405805</v>
      </c>
      <c r="K14" s="9">
        <v>28112</v>
      </c>
      <c r="L14" s="10">
        <f t="shared" si="4"/>
        <v>98.4210342050905</v>
      </c>
      <c r="M14" s="9">
        <v>28563</v>
      </c>
      <c r="N14" s="10">
        <f t="shared" si="5"/>
        <v>98.48970725147409</v>
      </c>
      <c r="O14" s="9">
        <v>29001</v>
      </c>
      <c r="P14" s="10">
        <f t="shared" si="6"/>
        <v>98.39853425168799</v>
      </c>
      <c r="Q14" s="9">
        <v>29473</v>
      </c>
      <c r="R14" s="35">
        <v>370.1</v>
      </c>
      <c r="S14" s="50">
        <f t="shared" si="95"/>
        <v>534.8265895953757</v>
      </c>
      <c r="T14" s="18">
        <v>69.2</v>
      </c>
      <c r="U14" s="50">
        <f t="shared" si="96"/>
        <v>57.1900826446281</v>
      </c>
      <c r="V14" s="18">
        <v>121</v>
      </c>
      <c r="W14" s="50">
        <f t="shared" si="97"/>
        <v>82.87671232876713</v>
      </c>
      <c r="X14" s="18">
        <v>146</v>
      </c>
      <c r="Y14" s="50">
        <f t="shared" si="98"/>
        <v>97.85522788203754</v>
      </c>
      <c r="Z14" s="18">
        <v>149.2</v>
      </c>
      <c r="AA14" s="50">
        <f t="shared" si="99"/>
        <v>112.18045112781954</v>
      </c>
      <c r="AB14" s="18">
        <v>133</v>
      </c>
      <c r="AC14" s="50">
        <f t="shared" si="66"/>
        <v>95.68345323741008</v>
      </c>
      <c r="AD14" s="18">
        <v>139</v>
      </c>
      <c r="AE14" s="49">
        <f t="shared" si="67"/>
        <v>118.80341880341881</v>
      </c>
      <c r="AF14" s="9">
        <v>117</v>
      </c>
      <c r="AG14" s="35">
        <v>8695.199999999999</v>
      </c>
      <c r="AH14" s="10">
        <f t="shared" si="68"/>
        <v>102.04675617312924</v>
      </c>
      <c r="AI14" s="18">
        <v>8520.800000000003</v>
      </c>
      <c r="AJ14" s="10">
        <f t="shared" si="69"/>
        <v>95.33655567490158</v>
      </c>
      <c r="AK14" s="18">
        <v>8937.599999999999</v>
      </c>
      <c r="AL14" s="10">
        <f t="shared" si="70"/>
        <v>99.3386757955341</v>
      </c>
      <c r="AM14" s="18">
        <v>8997.1</v>
      </c>
      <c r="AN14" s="10">
        <f t="shared" si="71"/>
        <v>98.55839276129129</v>
      </c>
      <c r="AO14" s="18">
        <v>9128.700000000003</v>
      </c>
      <c r="AP14" s="10">
        <f t="shared" si="72"/>
        <v>97.42995890922677</v>
      </c>
      <c r="AQ14" s="18">
        <v>9369.5</v>
      </c>
      <c r="AR14" s="10">
        <f t="shared" si="73"/>
        <v>96.9114924338805</v>
      </c>
      <c r="AS14" s="18">
        <v>9668.1</v>
      </c>
      <c r="AT14" s="12">
        <f t="shared" si="74"/>
        <v>97.8621967143421</v>
      </c>
      <c r="AU14" s="9">
        <v>9879.300000000001</v>
      </c>
      <c r="AV14" s="35">
        <v>6526.699999999999</v>
      </c>
      <c r="AW14" s="10">
        <f t="shared" si="75"/>
        <v>102.42780916509729</v>
      </c>
      <c r="AX14" s="18">
        <v>6372</v>
      </c>
      <c r="AY14" s="10">
        <f t="shared" si="76"/>
        <v>95.63403322877424</v>
      </c>
      <c r="AZ14" s="18">
        <v>6662.900000000001</v>
      </c>
      <c r="BA14" s="10">
        <f t="shared" si="77"/>
        <v>100.68453820116054</v>
      </c>
      <c r="BB14" s="18">
        <v>6617.6</v>
      </c>
      <c r="BC14" s="10">
        <f t="shared" si="78"/>
        <v>97.6392823418319</v>
      </c>
      <c r="BD14" s="18">
        <v>6777.600000000001</v>
      </c>
      <c r="BE14" s="10">
        <f t="shared" si="79"/>
        <v>95.73692685820834</v>
      </c>
      <c r="BF14" s="18">
        <v>7079.400000000001</v>
      </c>
      <c r="BG14" s="10">
        <f t="shared" si="79"/>
        <v>97.36085706819964</v>
      </c>
      <c r="BH14" s="202">
        <v>7271.3</v>
      </c>
      <c r="BI14" s="10">
        <f t="shared" si="79"/>
        <v>97.05030497977924</v>
      </c>
      <c r="BJ14" s="9">
        <v>7492.3</v>
      </c>
      <c r="BK14" s="35">
        <v>5486.8</v>
      </c>
      <c r="BL14" s="10">
        <f t="shared" si="80"/>
        <v>97.87719861571945</v>
      </c>
      <c r="BM14" s="18">
        <v>5605.799999999999</v>
      </c>
      <c r="BN14" s="10">
        <f t="shared" si="81"/>
        <v>96.660056901457</v>
      </c>
      <c r="BO14" s="18">
        <v>5799.5</v>
      </c>
      <c r="BP14" s="10">
        <f t="shared" si="82"/>
        <v>101.2093818714879</v>
      </c>
      <c r="BQ14" s="18">
        <v>5730.2</v>
      </c>
      <c r="BR14" s="10">
        <f t="shared" si="83"/>
        <v>97.65000596445186</v>
      </c>
      <c r="BS14" s="18">
        <v>5868.1</v>
      </c>
      <c r="BT14" s="10">
        <f t="shared" si="84"/>
        <v>95.63863943804292</v>
      </c>
      <c r="BU14" s="18">
        <v>6135.700000000001</v>
      </c>
      <c r="BV14" s="10">
        <f t="shared" si="7"/>
        <v>97.60431414345483</v>
      </c>
      <c r="BW14" s="9">
        <v>6286.3</v>
      </c>
      <c r="BX14" s="10">
        <f t="shared" si="8"/>
        <v>289.89163015909617</v>
      </c>
      <c r="BY14" s="9">
        <v>6203</v>
      </c>
      <c r="BZ14" s="35">
        <v>2168.5</v>
      </c>
      <c r="CA14" s="10">
        <f t="shared" si="85"/>
        <v>100.9167907669397</v>
      </c>
      <c r="CB14" s="18">
        <v>2148.7999999999997</v>
      </c>
      <c r="CC14" s="10">
        <f t="shared" si="86"/>
        <v>94.46520420275199</v>
      </c>
      <c r="CD14" s="18">
        <v>2274.7000000000003</v>
      </c>
      <c r="CE14" s="10">
        <f t="shared" si="87"/>
        <v>95.59571338516496</v>
      </c>
      <c r="CF14" s="18">
        <v>2379.5</v>
      </c>
      <c r="CG14" s="10">
        <f t="shared" si="88"/>
        <v>101.20794521713239</v>
      </c>
      <c r="CH14" s="18">
        <v>2351.1000000000004</v>
      </c>
      <c r="CI14" s="10">
        <f t="shared" si="89"/>
        <v>102.66363914239554</v>
      </c>
      <c r="CJ14" s="18">
        <v>2290.1</v>
      </c>
      <c r="CK14" s="10">
        <f t="shared" si="90"/>
        <v>95.54823097463286</v>
      </c>
      <c r="CL14" s="18">
        <v>2396.7999999999997</v>
      </c>
      <c r="CM14" s="12">
        <f t="shared" si="91"/>
        <v>100.41055718475072</v>
      </c>
      <c r="CN14" s="9">
        <v>2387</v>
      </c>
      <c r="CO14" s="35">
        <f t="shared" si="9"/>
        <v>907.6953992541305</v>
      </c>
      <c r="CP14" s="10">
        <f t="shared" si="10"/>
        <v>104.0691396167284</v>
      </c>
      <c r="CQ14" s="18">
        <f t="shared" si="11"/>
        <v>872.2041929019894</v>
      </c>
      <c r="CR14" s="10">
        <f t="shared" si="12"/>
        <v>97.02447025842409</v>
      </c>
      <c r="CS14" s="18">
        <f t="shared" si="13"/>
        <v>898.9528008541337</v>
      </c>
      <c r="CT14" s="10">
        <f t="shared" si="14"/>
        <v>100.69533306620991</v>
      </c>
      <c r="CU14" s="18">
        <f t="shared" si="15"/>
        <v>892.7452479481326</v>
      </c>
      <c r="CV14" s="10">
        <f t="shared" si="92"/>
        <v>100.34672910453878</v>
      </c>
      <c r="CW14" s="18">
        <f t="shared" si="16"/>
        <v>889.6605359384383</v>
      </c>
      <c r="CX14" s="10">
        <f t="shared" si="93"/>
        <v>99.26423867881442</v>
      </c>
      <c r="CY14" s="18">
        <f t="shared" si="17"/>
        <v>896.2548323340085</v>
      </c>
      <c r="CZ14" s="10">
        <f t="shared" si="94"/>
        <v>98.12873815195624</v>
      </c>
      <c r="DA14" s="18">
        <f t="shared" si="18"/>
        <v>913.3459261914918</v>
      </c>
      <c r="DB14" s="12">
        <f t="shared" si="19"/>
        <v>99.45493340787576</v>
      </c>
      <c r="DC14" s="9">
        <f t="shared" si="20"/>
        <v>918.3515537090135</v>
      </c>
      <c r="DD14" s="35">
        <f t="shared" si="21"/>
        <v>681.3248185564372</v>
      </c>
      <c r="DE14" s="10">
        <f t="shared" si="22"/>
        <v>104.45774439467172</v>
      </c>
      <c r="DF14" s="18">
        <f t="shared" si="23"/>
        <v>652.2492157040975</v>
      </c>
      <c r="DG14" s="10">
        <f t="shared" si="24"/>
        <v>97.32721459268228</v>
      </c>
      <c r="DH14" s="18">
        <f t="shared" si="25"/>
        <v>670.1611860914574</v>
      </c>
      <c r="DI14" s="10">
        <f t="shared" si="26"/>
        <v>102.05957576534541</v>
      </c>
      <c r="DJ14" s="18">
        <f t="shared" si="27"/>
        <v>656.6372445367466</v>
      </c>
      <c r="DK14" s="10">
        <f t="shared" si="28"/>
        <v>99.4109414796124</v>
      </c>
      <c r="DL14" s="18">
        <f t="shared" si="29"/>
        <v>660.5281418357881</v>
      </c>
      <c r="DM14" s="10">
        <f t="shared" si="30"/>
        <v>97.53933250534728</v>
      </c>
      <c r="DN14" s="18">
        <f t="shared" si="31"/>
        <v>677.1915747932526</v>
      </c>
      <c r="DO14" s="10">
        <f t="shared" si="32"/>
        <v>98.58374697937613</v>
      </c>
      <c r="DP14" s="18">
        <f t="shared" si="33"/>
        <v>686.9201014797318</v>
      </c>
      <c r="DQ14" s="12">
        <f t="shared" si="34"/>
        <v>98.6298278910739</v>
      </c>
      <c r="DR14" s="9">
        <f t="shared" si="35"/>
        <v>696.462841077206</v>
      </c>
      <c r="DS14" s="35">
        <f t="shared" si="36"/>
        <v>572.7692424127753</v>
      </c>
      <c r="DT14" s="10">
        <f t="shared" si="37"/>
        <v>99.81694891655675</v>
      </c>
      <c r="DU14" s="18">
        <f t="shared" si="38"/>
        <v>573.8196254541791</v>
      </c>
      <c r="DV14" s="10">
        <f t="shared" si="39"/>
        <v>98.37140380855988</v>
      </c>
      <c r="DW14" s="18">
        <f t="shared" si="40"/>
        <v>583.3195453537359</v>
      </c>
      <c r="DX14" s="10">
        <f t="shared" si="41"/>
        <v>102.59158716743099</v>
      </c>
      <c r="DY14" s="18">
        <f t="shared" si="42"/>
        <v>568.5841904382956</v>
      </c>
      <c r="DZ14" s="10">
        <f t="shared" si="43"/>
        <v>99.42185968174535</v>
      </c>
      <c r="EA14" s="18">
        <f t="shared" si="44"/>
        <v>571.8905201113355</v>
      </c>
      <c r="EB14" s="10">
        <f t="shared" si="45"/>
        <v>97.43919466228903</v>
      </c>
      <c r="EC14" s="18">
        <f t="shared" si="46"/>
        <v>586.9204092803005</v>
      </c>
      <c r="ED14" s="10">
        <f t="shared" si="47"/>
        <v>98.83026196938371</v>
      </c>
      <c r="EE14" s="18">
        <f t="shared" si="48"/>
        <v>593.8670985837522</v>
      </c>
      <c r="EF14" s="12">
        <f t="shared" si="49"/>
        <v>102.99228476130918</v>
      </c>
      <c r="EG14" s="9">
        <f t="shared" si="50"/>
        <v>576.6131899686224</v>
      </c>
      <c r="EH14" s="35">
        <f t="shared" si="51"/>
        <v>226.3705806976932</v>
      </c>
      <c r="EI14" s="10">
        <f t="shared" si="52"/>
        <v>102.91678032547073</v>
      </c>
      <c r="EJ14" s="18">
        <f t="shared" si="53"/>
        <v>219.9549771978915</v>
      </c>
      <c r="EK14" s="10">
        <f t="shared" si="54"/>
        <v>96.1376916833463</v>
      </c>
      <c r="EL14" s="18">
        <f t="shared" si="55"/>
        <v>228.79161476267663</v>
      </c>
      <c r="EM14" s="10">
        <f t="shared" si="56"/>
        <v>96.9012534335985</v>
      </c>
      <c r="EN14" s="18">
        <f t="shared" si="57"/>
        <v>236.10800341138608</v>
      </c>
      <c r="EO14" s="10">
        <f t="shared" si="58"/>
        <v>103.04435753663489</v>
      </c>
      <c r="EP14" s="18">
        <f t="shared" si="59"/>
        <v>229.1323941026501</v>
      </c>
      <c r="EQ14" s="10">
        <f t="shared" si="60"/>
        <v>104.59645157975469</v>
      </c>
      <c r="ER14" s="18">
        <f t="shared" si="61"/>
        <v>219.06325754075596</v>
      </c>
      <c r="ES14" s="10">
        <f t="shared" si="62"/>
        <v>96.74835360305009</v>
      </c>
      <c r="ET14" s="18">
        <f t="shared" si="63"/>
        <v>226.42582471176001</v>
      </c>
      <c r="EU14" s="12">
        <f t="shared" si="64"/>
        <v>102.04476921161883</v>
      </c>
      <c r="EV14" s="9">
        <f t="shared" si="65"/>
        <v>221.88871263180744</v>
      </c>
      <c r="EW14" s="69" t="s">
        <v>8</v>
      </c>
      <c r="EX14" s="39">
        <v>11</v>
      </c>
    </row>
    <row r="15" spans="1:154" s="47" customFormat="1" ht="19.5" customHeight="1">
      <c r="A15" s="40">
        <v>12</v>
      </c>
      <c r="B15" s="41" t="s">
        <v>9</v>
      </c>
      <c r="C15" s="42">
        <v>24906</v>
      </c>
      <c r="D15" s="43">
        <f t="shared" si="0"/>
        <v>98.1671987702495</v>
      </c>
      <c r="E15" s="42">
        <v>25371</v>
      </c>
      <c r="F15" s="43">
        <f t="shared" si="1"/>
        <v>97.57326359510807</v>
      </c>
      <c r="G15" s="42">
        <v>26002</v>
      </c>
      <c r="H15" s="43">
        <f t="shared" si="2"/>
        <v>98.72427671045638</v>
      </c>
      <c r="I15" s="42">
        <v>26338</v>
      </c>
      <c r="J15" s="43">
        <f t="shared" si="3"/>
        <v>98.33482676224612</v>
      </c>
      <c r="K15" s="42">
        <v>26784</v>
      </c>
      <c r="L15" s="43">
        <f t="shared" si="4"/>
        <v>98.22502567111633</v>
      </c>
      <c r="M15" s="42">
        <v>27268</v>
      </c>
      <c r="N15" s="43">
        <f t="shared" si="5"/>
        <v>98.23474313711363</v>
      </c>
      <c r="O15" s="42">
        <v>27758</v>
      </c>
      <c r="P15" s="43">
        <f t="shared" si="6"/>
        <v>98.53745118920838</v>
      </c>
      <c r="Q15" s="42">
        <v>28170</v>
      </c>
      <c r="R15" s="45">
        <v>103.2</v>
      </c>
      <c r="S15" s="196">
        <f t="shared" si="95"/>
        <v>68.07387862796834</v>
      </c>
      <c r="T15" s="44">
        <v>151.6</v>
      </c>
      <c r="U15" s="196">
        <f t="shared" si="96"/>
        <v>96.62205226258763</v>
      </c>
      <c r="V15" s="44">
        <v>156.9</v>
      </c>
      <c r="W15" s="196">
        <f t="shared" si="97"/>
        <v>96.25766871165644</v>
      </c>
      <c r="X15" s="44">
        <v>163</v>
      </c>
      <c r="Y15" s="196">
        <f t="shared" si="98"/>
        <v>90.45504994450611</v>
      </c>
      <c r="Z15" s="44">
        <v>180.2</v>
      </c>
      <c r="AA15" s="196">
        <f t="shared" si="99"/>
        <v>111.23456790123457</v>
      </c>
      <c r="AB15" s="44">
        <v>162</v>
      </c>
      <c r="AC15" s="196">
        <f t="shared" si="66"/>
        <v>111.72413793103448</v>
      </c>
      <c r="AD15" s="44">
        <v>145</v>
      </c>
      <c r="AE15" s="197">
        <f t="shared" si="67"/>
        <v>46.17834394904459</v>
      </c>
      <c r="AF15" s="42">
        <v>314</v>
      </c>
      <c r="AG15" s="45">
        <v>10076.2</v>
      </c>
      <c r="AH15" s="43">
        <f t="shared" si="68"/>
        <v>97.3301392886811</v>
      </c>
      <c r="AI15" s="44">
        <v>10352.600000000002</v>
      </c>
      <c r="AJ15" s="43">
        <f t="shared" si="69"/>
        <v>101.13022497045006</v>
      </c>
      <c r="AK15" s="44">
        <v>10236.9</v>
      </c>
      <c r="AL15" s="43">
        <f t="shared" si="70"/>
        <v>100.73606833233286</v>
      </c>
      <c r="AM15" s="44">
        <v>10162.100000000002</v>
      </c>
      <c r="AN15" s="43">
        <f>AM15*100/AO15</f>
        <v>99.74480030623964</v>
      </c>
      <c r="AO15" s="44">
        <v>10188.100000000002</v>
      </c>
      <c r="AP15" s="43">
        <f t="shared" si="72"/>
        <v>97.73695318495783</v>
      </c>
      <c r="AQ15" s="44">
        <v>10423.999999999998</v>
      </c>
      <c r="AR15" s="43">
        <f t="shared" si="73"/>
        <v>98.80943353302494</v>
      </c>
      <c r="AS15" s="44">
        <v>10549.599999999999</v>
      </c>
      <c r="AT15" s="46">
        <f t="shared" si="74"/>
        <v>95.35413427817346</v>
      </c>
      <c r="AU15" s="42">
        <v>11063.599999999999</v>
      </c>
      <c r="AV15" s="45">
        <v>7142.299999999998</v>
      </c>
      <c r="AW15" s="43">
        <f t="shared" si="75"/>
        <v>101.12275237151349</v>
      </c>
      <c r="AX15" s="44">
        <v>7063.000000000001</v>
      </c>
      <c r="AY15" s="43">
        <f t="shared" si="76"/>
        <v>101.82955839737029</v>
      </c>
      <c r="AZ15" s="44">
        <v>6936.1</v>
      </c>
      <c r="BA15" s="43">
        <f t="shared" si="77"/>
        <v>101.5489802790507</v>
      </c>
      <c r="BB15" s="44">
        <v>6830.3</v>
      </c>
      <c r="BC15" s="43">
        <f t="shared" si="78"/>
        <v>98.19575030909458</v>
      </c>
      <c r="BD15" s="44">
        <v>6955.799999999999</v>
      </c>
      <c r="BE15" s="43">
        <f t="shared" si="79"/>
        <v>98.10304218439273</v>
      </c>
      <c r="BF15" s="44">
        <v>7090.300000000001</v>
      </c>
      <c r="BG15" s="43">
        <f t="shared" si="79"/>
        <v>97.73523006092685</v>
      </c>
      <c r="BH15" s="201">
        <v>7254.600000000001</v>
      </c>
      <c r="BI15" s="43">
        <f t="shared" si="79"/>
        <v>95.11734626983088</v>
      </c>
      <c r="BJ15" s="42">
        <v>7627</v>
      </c>
      <c r="BK15" s="45">
        <v>6259.9</v>
      </c>
      <c r="BL15" s="43">
        <f t="shared" si="80"/>
        <v>101.93284700058622</v>
      </c>
      <c r="BM15" s="44">
        <v>6141.199999999999</v>
      </c>
      <c r="BN15" s="43">
        <f t="shared" si="81"/>
        <v>110.94210098455422</v>
      </c>
      <c r="BO15" s="44">
        <v>5535.5</v>
      </c>
      <c r="BP15" s="43">
        <f t="shared" si="82"/>
        <v>101.57626247798002</v>
      </c>
      <c r="BQ15" s="44">
        <v>5449.6</v>
      </c>
      <c r="BR15" s="43">
        <f t="shared" si="83"/>
        <v>98.25118090361664</v>
      </c>
      <c r="BS15" s="44">
        <v>5546.599999999999</v>
      </c>
      <c r="BT15" s="43">
        <f t="shared" si="84"/>
        <v>99.47274031563845</v>
      </c>
      <c r="BU15" s="44">
        <v>5576</v>
      </c>
      <c r="BV15" s="43">
        <f t="shared" si="7"/>
        <v>96.66291063534715</v>
      </c>
      <c r="BW15" s="42">
        <v>5768.5</v>
      </c>
      <c r="BX15" s="43">
        <f t="shared" si="8"/>
        <v>196.61542656532257</v>
      </c>
      <c r="BY15" s="42">
        <v>5879.3</v>
      </c>
      <c r="BZ15" s="45">
        <v>2933.9000000000005</v>
      </c>
      <c r="CA15" s="43">
        <f t="shared" si="85"/>
        <v>89.1871352140078</v>
      </c>
      <c r="CB15" s="44">
        <v>3289.6</v>
      </c>
      <c r="CC15" s="43">
        <f t="shared" si="86"/>
        <v>99.66068831798351</v>
      </c>
      <c r="CD15" s="44">
        <v>3300.8</v>
      </c>
      <c r="CE15" s="43">
        <f t="shared" si="87"/>
        <v>99.06957200312144</v>
      </c>
      <c r="CF15" s="44">
        <v>3331.8</v>
      </c>
      <c r="CG15" s="43">
        <f t="shared" si="88"/>
        <v>103.07830337530551</v>
      </c>
      <c r="CH15" s="44">
        <v>3232.3</v>
      </c>
      <c r="CI15" s="43">
        <f t="shared" si="89"/>
        <v>96.95833458319582</v>
      </c>
      <c r="CJ15" s="44">
        <v>3333.7000000000007</v>
      </c>
      <c r="CK15" s="43">
        <f t="shared" si="90"/>
        <v>101.1745068285281</v>
      </c>
      <c r="CL15" s="44">
        <v>3295</v>
      </c>
      <c r="CM15" s="46">
        <f t="shared" si="91"/>
        <v>95.87964848978639</v>
      </c>
      <c r="CN15" s="42">
        <v>3436.600000000001</v>
      </c>
      <c r="CO15" s="45">
        <f t="shared" si="9"/>
        <v>1108.408712649975</v>
      </c>
      <c r="CP15" s="43">
        <f t="shared" si="10"/>
        <v>99.4189489230064</v>
      </c>
      <c r="CQ15" s="44">
        <f t="shared" si="11"/>
        <v>1114.8867742590667</v>
      </c>
      <c r="CR15" s="43">
        <f t="shared" si="12"/>
        <v>103.36224203678607</v>
      </c>
      <c r="CS15" s="44">
        <f t="shared" si="13"/>
        <v>1078.6209280002697</v>
      </c>
      <c r="CT15" s="43">
        <f t="shared" si="14"/>
        <v>102.0377881600255</v>
      </c>
      <c r="CU15" s="44">
        <f t="shared" si="15"/>
        <v>1057.0798793763272</v>
      </c>
      <c r="CV15" s="43">
        <f t="shared" si="92"/>
        <v>101.43384962420541</v>
      </c>
      <c r="CW15" s="44">
        <f t="shared" si="16"/>
        <v>1042.1371990638454</v>
      </c>
      <c r="CX15" s="43">
        <f t="shared" si="93"/>
        <v>99.77571905919699</v>
      </c>
      <c r="CY15" s="44">
        <f t="shared" si="17"/>
        <v>1044.479768114269</v>
      </c>
      <c r="CZ15" s="43">
        <f t="shared" si="94"/>
        <v>100.31019500464755</v>
      </c>
      <c r="DA15" s="44">
        <f t="shared" si="18"/>
        <v>1041.2498630531786</v>
      </c>
      <c r="DB15" s="46">
        <f t="shared" si="19"/>
        <v>96.76943449153926</v>
      </c>
      <c r="DC15" s="42">
        <f t="shared" si="20"/>
        <v>1076.0111067345517</v>
      </c>
      <c r="DD15" s="45">
        <f t="shared" si="21"/>
        <v>785.671934693626</v>
      </c>
      <c r="DE15" s="43">
        <f t="shared" si="22"/>
        <v>103.29295556804455</v>
      </c>
      <c r="DF15" s="44">
        <f t="shared" si="23"/>
        <v>760.6248948661965</v>
      </c>
      <c r="DG15" s="43">
        <f t="shared" si="24"/>
        <v>104.0770102572549</v>
      </c>
      <c r="DH15" s="44">
        <f t="shared" si="25"/>
        <v>730.8289246454173</v>
      </c>
      <c r="DI15" s="43">
        <f t="shared" si="26"/>
        <v>102.8612046223228</v>
      </c>
      <c r="DJ15" s="44">
        <f t="shared" si="27"/>
        <v>710.5000639734038</v>
      </c>
      <c r="DK15" s="43">
        <f t="shared" si="28"/>
        <v>99.85856846680802</v>
      </c>
      <c r="DL15" s="44">
        <f t="shared" si="29"/>
        <v>711.506358324741</v>
      </c>
      <c r="DM15" s="43">
        <f t="shared" si="30"/>
        <v>100.14944457414279</v>
      </c>
      <c r="DN15" s="44">
        <f t="shared" si="31"/>
        <v>710.4446373619152</v>
      </c>
      <c r="DO15" s="43">
        <f t="shared" si="32"/>
        <v>99.219676054098</v>
      </c>
      <c r="DP15" s="44">
        <f t="shared" si="33"/>
        <v>716.0320065694996</v>
      </c>
      <c r="DQ15" s="46">
        <f t="shared" si="34"/>
        <v>96.52913194110296</v>
      </c>
      <c r="DR15" s="42">
        <f t="shared" si="35"/>
        <v>741.7781473538837</v>
      </c>
      <c r="DS15" s="45">
        <f t="shared" si="36"/>
        <v>688.6055953948489</v>
      </c>
      <c r="DT15" s="43">
        <f t="shared" si="37"/>
        <v>104.12043570050076</v>
      </c>
      <c r="DU15" s="44">
        <f t="shared" si="38"/>
        <v>661.3548923052932</v>
      </c>
      <c r="DV15" s="43">
        <f t="shared" si="39"/>
        <v>113.39067323726158</v>
      </c>
      <c r="DW15" s="44">
        <f t="shared" si="40"/>
        <v>583.2533429989053</v>
      </c>
      <c r="DX15" s="43">
        <f t="shared" si="41"/>
        <v>102.88883936408885</v>
      </c>
      <c r="DY15" s="44">
        <f t="shared" si="42"/>
        <v>566.8771721050995</v>
      </c>
      <c r="DZ15" s="43">
        <f t="shared" si="43"/>
        <v>99.91493770682924</v>
      </c>
      <c r="EA15" s="44">
        <f t="shared" si="44"/>
        <v>567.3597813456407</v>
      </c>
      <c r="EB15" s="43">
        <f t="shared" si="45"/>
        <v>101.54771423045646</v>
      </c>
      <c r="EC15" s="44">
        <f t="shared" si="46"/>
        <v>558.7125083466199</v>
      </c>
      <c r="ED15" s="43">
        <f t="shared" si="47"/>
        <v>98.13106976580045</v>
      </c>
      <c r="EE15" s="44">
        <f t="shared" si="48"/>
        <v>569.3533247727175</v>
      </c>
      <c r="EF15" s="46">
        <f t="shared" si="49"/>
        <v>99.57170671643428</v>
      </c>
      <c r="EG15" s="42">
        <f t="shared" si="50"/>
        <v>571.8023156860743</v>
      </c>
      <c r="EH15" s="45">
        <f t="shared" si="51"/>
        <v>322.7367779563488</v>
      </c>
      <c r="EI15" s="43">
        <f t="shared" si="52"/>
        <v>91.10118720914922</v>
      </c>
      <c r="EJ15" s="44">
        <f t="shared" si="53"/>
        <v>354.2618793928699</v>
      </c>
      <c r="EK15" s="43">
        <f t="shared" si="54"/>
        <v>101.86027164960895</v>
      </c>
      <c r="EL15" s="44">
        <f t="shared" si="55"/>
        <v>347.79200335485257</v>
      </c>
      <c r="EM15" s="43">
        <f t="shared" si="56"/>
        <v>100.34975722706761</v>
      </c>
      <c r="EN15" s="44">
        <f t="shared" si="57"/>
        <v>346.57981540292326</v>
      </c>
      <c r="EO15" s="43">
        <f t="shared" si="58"/>
        <v>104.82380126069494</v>
      </c>
      <c r="EP15" s="44">
        <f t="shared" si="59"/>
        <v>330.6308407391041</v>
      </c>
      <c r="EQ15" s="43">
        <f t="shared" si="60"/>
        <v>98.9808586882516</v>
      </c>
      <c r="ER15" s="44">
        <f t="shared" si="61"/>
        <v>334.0351307523541</v>
      </c>
      <c r="ES15" s="43">
        <f t="shared" si="62"/>
        <v>102.71119008162985</v>
      </c>
      <c r="ET15" s="44">
        <f t="shared" si="63"/>
        <v>325.2178564836794</v>
      </c>
      <c r="EU15" s="46">
        <f t="shared" si="64"/>
        <v>97.30274868352485</v>
      </c>
      <c r="EV15" s="42">
        <f t="shared" si="65"/>
        <v>334.2329593806683</v>
      </c>
      <c r="EW15" s="68" t="s">
        <v>9</v>
      </c>
      <c r="EX15" s="48">
        <v>12</v>
      </c>
    </row>
    <row r="16" spans="1:154" s="22" customFormat="1" ht="19.5" customHeight="1">
      <c r="A16" s="11">
        <v>13</v>
      </c>
      <c r="B16" s="20" t="s">
        <v>10</v>
      </c>
      <c r="C16" s="9">
        <v>114876</v>
      </c>
      <c r="D16" s="10">
        <f t="shared" si="0"/>
        <v>98.75774795608703</v>
      </c>
      <c r="E16" s="9">
        <v>116321</v>
      </c>
      <c r="F16" s="10">
        <f t="shared" si="1"/>
        <v>98.95869666936068</v>
      </c>
      <c r="G16" s="9">
        <v>117545</v>
      </c>
      <c r="H16" s="10">
        <f t="shared" si="2"/>
        <v>98.6819460185535</v>
      </c>
      <c r="I16" s="9">
        <v>119115</v>
      </c>
      <c r="J16" s="10">
        <f t="shared" si="3"/>
        <v>98.99192207964896</v>
      </c>
      <c r="K16" s="9">
        <v>120328</v>
      </c>
      <c r="L16" s="10">
        <f t="shared" si="4"/>
        <v>99.09492946379306</v>
      </c>
      <c r="M16" s="9">
        <v>121427</v>
      </c>
      <c r="N16" s="10">
        <f t="shared" si="5"/>
        <v>99.00688980390558</v>
      </c>
      <c r="O16" s="9">
        <v>122645</v>
      </c>
      <c r="P16" s="10">
        <f t="shared" si="6"/>
        <v>99.01665549841357</v>
      </c>
      <c r="Q16" s="9">
        <v>123863</v>
      </c>
      <c r="R16" s="35">
        <v>654.8</v>
      </c>
      <c r="S16" s="50">
        <f t="shared" si="95"/>
        <v>71.2746271905954</v>
      </c>
      <c r="T16" s="18">
        <v>918.7</v>
      </c>
      <c r="U16" s="50">
        <f t="shared" si="96"/>
        <v>89.59430466159547</v>
      </c>
      <c r="V16" s="18">
        <v>1025.4</v>
      </c>
      <c r="W16" s="50">
        <f t="shared" si="97"/>
        <v>87.87385380066844</v>
      </c>
      <c r="X16" s="18">
        <v>1166.9</v>
      </c>
      <c r="Y16" s="50">
        <f t="shared" si="98"/>
        <v>106.60515256714784</v>
      </c>
      <c r="Z16" s="18">
        <v>1094.6</v>
      </c>
      <c r="AA16" s="50">
        <f t="shared" si="99"/>
        <v>95.93339176161261</v>
      </c>
      <c r="AB16" s="18">
        <v>1141</v>
      </c>
      <c r="AC16" s="50">
        <f t="shared" si="66"/>
        <v>86.93333333333334</v>
      </c>
      <c r="AD16" s="18">
        <v>1312.5</v>
      </c>
      <c r="AE16" s="49">
        <f t="shared" si="67"/>
        <v>88.7423935091278</v>
      </c>
      <c r="AF16" s="9">
        <v>1479</v>
      </c>
      <c r="AG16" s="35">
        <v>36961</v>
      </c>
      <c r="AH16" s="10">
        <f>AG16*100/AI16</f>
        <v>97.72328876503423</v>
      </c>
      <c r="AI16" s="18">
        <v>37822.09999999999</v>
      </c>
      <c r="AJ16" s="10">
        <f>AI16*100/AK16</f>
        <v>101.80284935252996</v>
      </c>
      <c r="AK16" s="18">
        <v>37152.3</v>
      </c>
      <c r="AL16" s="10">
        <f>AK16*100/AM16</f>
        <v>99.12857634562381</v>
      </c>
      <c r="AM16" s="18">
        <v>37478.9</v>
      </c>
      <c r="AN16" s="10">
        <f>AM16*100/AO16</f>
        <v>100.27611522994886</v>
      </c>
      <c r="AO16" s="18">
        <v>37375.700000000004</v>
      </c>
      <c r="AP16" s="10">
        <f>AO16*100/AQ16</f>
        <v>98.69604827103608</v>
      </c>
      <c r="AQ16" s="18">
        <v>37869.5</v>
      </c>
      <c r="AR16" s="10">
        <f>AQ16*100/AS16</f>
        <v>97.33288440185879</v>
      </c>
      <c r="AS16" s="18">
        <v>38907.2</v>
      </c>
      <c r="AT16" s="12">
        <f>AS16*100/AU16</f>
        <v>98.30785129709501</v>
      </c>
      <c r="AU16" s="9">
        <v>39576.9</v>
      </c>
      <c r="AV16" s="35">
        <v>24678.800000000003</v>
      </c>
      <c r="AW16" s="10">
        <f>AV16*100/AX16</f>
        <v>99.03250013041787</v>
      </c>
      <c r="AX16" s="18">
        <v>24919.9</v>
      </c>
      <c r="AY16" s="10">
        <f>AX16*100/AZ16</f>
        <v>101.92271511423405</v>
      </c>
      <c r="AZ16" s="18">
        <v>24449.800000000003</v>
      </c>
      <c r="BA16" s="10">
        <f>AZ16*100/BB16</f>
        <v>97.97987488929589</v>
      </c>
      <c r="BB16" s="18">
        <v>24953.899999999998</v>
      </c>
      <c r="BC16" s="10">
        <f>BB16*100/BD16</f>
        <v>100.57271137120243</v>
      </c>
      <c r="BD16" s="18">
        <v>24811.799999999996</v>
      </c>
      <c r="BE16" s="10">
        <f>BD16*100/BF16</f>
        <v>97.44906976470169</v>
      </c>
      <c r="BF16" s="18">
        <v>25461.300000000003</v>
      </c>
      <c r="BG16" s="10">
        <f>BF16*100/BH16</f>
        <v>96.70806745670012</v>
      </c>
      <c r="BH16" s="202">
        <v>26327.999999999996</v>
      </c>
      <c r="BI16" s="10">
        <f>BH16*100/BJ16</f>
        <v>98.08289807991773</v>
      </c>
      <c r="BJ16" s="9">
        <v>26842.6</v>
      </c>
      <c r="BK16" s="35">
        <v>21461.3</v>
      </c>
      <c r="BL16" s="10">
        <f>BK16*100/BM16</f>
        <v>100.15961095995259</v>
      </c>
      <c r="BM16" s="18">
        <v>21427.1</v>
      </c>
      <c r="BN16" s="10">
        <f>BM16*100/BO16</f>
        <v>102.79892725379851</v>
      </c>
      <c r="BO16" s="18">
        <v>20843.7</v>
      </c>
      <c r="BP16" s="10">
        <f>BO16*100/BQ16</f>
        <v>98.48751169449721</v>
      </c>
      <c r="BQ16" s="18">
        <v>21163.8</v>
      </c>
      <c r="BR16" s="10">
        <f>BQ16*100/BS16</f>
        <v>101.13783529344298</v>
      </c>
      <c r="BS16" s="18">
        <v>20925.700000000004</v>
      </c>
      <c r="BT16" s="10">
        <f>BS16*100/BU16</f>
        <v>98.02366542374789</v>
      </c>
      <c r="BU16" s="18">
        <v>21347.600000000002</v>
      </c>
      <c r="BV16" s="10">
        <f t="shared" si="7"/>
        <v>98.29676528145505</v>
      </c>
      <c r="BW16" s="9">
        <v>21717.5</v>
      </c>
      <c r="BX16" s="10">
        <f t="shared" si="8"/>
        <v>176.8209278468027</v>
      </c>
      <c r="BY16" s="9">
        <v>21922.6</v>
      </c>
      <c r="BZ16" s="35">
        <v>12282.199999999999</v>
      </c>
      <c r="CA16" s="10">
        <f t="shared" si="85"/>
        <v>95.1946179721288</v>
      </c>
      <c r="CB16" s="18">
        <v>12902.199999999999</v>
      </c>
      <c r="CC16" s="10">
        <f t="shared" si="86"/>
        <v>101.57213147018304</v>
      </c>
      <c r="CD16" s="18">
        <v>12702.5</v>
      </c>
      <c r="CE16" s="10">
        <f t="shared" si="87"/>
        <v>101.41716566866268</v>
      </c>
      <c r="CF16" s="18">
        <v>12525</v>
      </c>
      <c r="CG16" s="10">
        <f t="shared" si="88"/>
        <v>99.69038276331393</v>
      </c>
      <c r="CH16" s="18">
        <v>12563.900000000001</v>
      </c>
      <c r="CI16" s="10">
        <f t="shared" si="89"/>
        <v>101.25481536403349</v>
      </c>
      <c r="CJ16" s="18">
        <v>12408.199999999999</v>
      </c>
      <c r="CK16" s="10">
        <f t="shared" si="90"/>
        <v>98.64061307555328</v>
      </c>
      <c r="CL16" s="18">
        <v>12579.200000000003</v>
      </c>
      <c r="CM16" s="12">
        <f t="shared" si="91"/>
        <v>98.78202963649358</v>
      </c>
      <c r="CN16" s="9">
        <v>12734.300000000001</v>
      </c>
      <c r="CO16" s="35">
        <f t="shared" si="9"/>
        <v>881.4984304696382</v>
      </c>
      <c r="CP16" s="10">
        <f t="shared" si="10"/>
        <v>99.2236313917554</v>
      </c>
      <c r="CQ16" s="18">
        <f t="shared" si="11"/>
        <v>888.3956554556042</v>
      </c>
      <c r="CR16" s="10">
        <f t="shared" si="12"/>
        <v>102.5930038570777</v>
      </c>
      <c r="CS16" s="18">
        <f t="shared" si="13"/>
        <v>865.941752415426</v>
      </c>
      <c r="CT16" s="10">
        <f t="shared" si="14"/>
        <v>100.45259578381881</v>
      </c>
      <c r="CU16" s="18">
        <f t="shared" si="15"/>
        <v>862.0401948387623</v>
      </c>
      <c r="CV16" s="10">
        <f t="shared" si="92"/>
        <v>101.29727064928251</v>
      </c>
      <c r="CW16" s="18">
        <f t="shared" si="16"/>
        <v>851.0004162139468</v>
      </c>
      <c r="CX16" s="10">
        <f t="shared" si="93"/>
        <v>99.87034547458401</v>
      </c>
      <c r="CY16" s="18">
        <f t="shared" si="17"/>
        <v>852.1052091789526</v>
      </c>
      <c r="CZ16" s="10">
        <f t="shared" si="94"/>
        <v>98.04059874164606</v>
      </c>
      <c r="DA16" s="18">
        <f t="shared" si="18"/>
        <v>869.1350523311238</v>
      </c>
      <c r="DB16" s="12">
        <f t="shared" si="19"/>
        <v>99.28415659188781</v>
      </c>
      <c r="DC16" s="9">
        <f t="shared" si="20"/>
        <v>875.4015566690507</v>
      </c>
      <c r="DD16" s="35">
        <f t="shared" si="21"/>
        <v>588.5750782141746</v>
      </c>
      <c r="DE16" s="10">
        <f t="shared" si="22"/>
        <v>100.55294303869626</v>
      </c>
      <c r="DF16" s="18">
        <f t="shared" si="23"/>
        <v>585.3384897821146</v>
      </c>
      <c r="DG16" s="10">
        <f t="shared" si="24"/>
        <v>102.71379997065462</v>
      </c>
      <c r="DH16" s="18">
        <f t="shared" si="25"/>
        <v>569.8732691705945</v>
      </c>
      <c r="DI16" s="10">
        <f t="shared" si="26"/>
        <v>99.28855159673722</v>
      </c>
      <c r="DJ16" s="18">
        <f t="shared" si="27"/>
        <v>573.9566747686563</v>
      </c>
      <c r="DK16" s="10">
        <f t="shared" si="28"/>
        <v>101.59688715841033</v>
      </c>
      <c r="DL16" s="18">
        <f t="shared" si="29"/>
        <v>564.9352955802085</v>
      </c>
      <c r="DM16" s="10">
        <f t="shared" si="30"/>
        <v>98.60853027115259</v>
      </c>
      <c r="DN16" s="18">
        <f t="shared" si="31"/>
        <v>572.9071247961571</v>
      </c>
      <c r="DO16" s="10">
        <f t="shared" si="32"/>
        <v>97.41123870794597</v>
      </c>
      <c r="DP16" s="18">
        <f t="shared" si="33"/>
        <v>588.1324705394843</v>
      </c>
      <c r="DQ16" s="12">
        <f t="shared" si="34"/>
        <v>99.05696934137428</v>
      </c>
      <c r="DR16" s="9">
        <f t="shared" si="35"/>
        <v>593.7315410010551</v>
      </c>
      <c r="DS16" s="35">
        <f t="shared" si="36"/>
        <v>511.83956781034175</v>
      </c>
      <c r="DT16" s="10">
        <f t="shared" si="37"/>
        <v>101.69735836589945</v>
      </c>
      <c r="DU16" s="18">
        <f t="shared" si="38"/>
        <v>503.29681717865424</v>
      </c>
      <c r="DV16" s="10">
        <f t="shared" si="39"/>
        <v>103.59681293134948</v>
      </c>
      <c r="DW16" s="18">
        <f t="shared" si="40"/>
        <v>485.8226840551302</v>
      </c>
      <c r="DX16" s="10">
        <f t="shared" si="41"/>
        <v>99.80296869700997</v>
      </c>
      <c r="DY16" s="18">
        <f t="shared" si="42"/>
        <v>486.7817965716336</v>
      </c>
      <c r="DZ16" s="10">
        <f t="shared" si="43"/>
        <v>102.16776598404404</v>
      </c>
      <c r="EA16" s="18">
        <f t="shared" si="44"/>
        <v>476.4534017976436</v>
      </c>
      <c r="EB16" s="10">
        <f t="shared" si="45"/>
        <v>99.18996253700736</v>
      </c>
      <c r="EC16" s="18">
        <f t="shared" si="46"/>
        <v>480.3443711553786</v>
      </c>
      <c r="ED16" s="10">
        <f t="shared" si="47"/>
        <v>99.01148806781751</v>
      </c>
      <c r="EE16" s="18">
        <f t="shared" si="48"/>
        <v>485.14003832198614</v>
      </c>
      <c r="EF16" s="12">
        <f t="shared" si="49"/>
        <v>100.04825480023722</v>
      </c>
      <c r="EG16" s="9">
        <f t="shared" si="50"/>
        <v>484.9060478772448</v>
      </c>
      <c r="EH16" s="35">
        <f t="shared" si="51"/>
        <v>292.9233522554635</v>
      </c>
      <c r="EI16" s="10">
        <f t="shared" si="52"/>
        <v>96.65613799445866</v>
      </c>
      <c r="EJ16" s="18">
        <f t="shared" si="53"/>
        <v>303.0571656734898</v>
      </c>
      <c r="EK16" s="10">
        <f t="shared" si="54"/>
        <v>102.36049523139525</v>
      </c>
      <c r="EL16" s="18">
        <f t="shared" si="55"/>
        <v>296.0684832448313</v>
      </c>
      <c r="EM16" s="10">
        <f t="shared" si="56"/>
        <v>102.77175284888982</v>
      </c>
      <c r="EN16" s="18">
        <f t="shared" si="57"/>
        <v>288.0835200701061</v>
      </c>
      <c r="EO16" s="10">
        <f t="shared" si="58"/>
        <v>100.7055734134579</v>
      </c>
      <c r="EP16" s="18">
        <f t="shared" si="59"/>
        <v>286.06512063373816</v>
      </c>
      <c r="EQ16" s="10">
        <f t="shared" si="60"/>
        <v>102.45955707974254</v>
      </c>
      <c r="ER16" s="18">
        <f t="shared" si="61"/>
        <v>279.19808438279557</v>
      </c>
      <c r="ES16" s="10">
        <f t="shared" si="62"/>
        <v>99.35783600373396</v>
      </c>
      <c r="ET16" s="18">
        <f t="shared" si="63"/>
        <v>281.0025817916395</v>
      </c>
      <c r="EU16" s="12">
        <f t="shared" si="64"/>
        <v>99.7630440447226</v>
      </c>
      <c r="EV16" s="9">
        <f t="shared" si="65"/>
        <v>281.6700156679956</v>
      </c>
      <c r="EW16" s="69" t="s">
        <v>10</v>
      </c>
      <c r="EX16" s="39">
        <v>13</v>
      </c>
    </row>
    <row r="17" spans="1:154" s="47" customFormat="1" ht="19.5" customHeight="1">
      <c r="A17" s="40">
        <v>14</v>
      </c>
      <c r="B17" s="41" t="s">
        <v>55</v>
      </c>
      <c r="C17" s="42">
        <v>55524</v>
      </c>
      <c r="D17" s="43">
        <f t="shared" si="0"/>
        <v>100.18404243802101</v>
      </c>
      <c r="E17" s="42">
        <v>55422</v>
      </c>
      <c r="F17" s="43">
        <f t="shared" si="1"/>
        <v>100.3821702197026</v>
      </c>
      <c r="G17" s="42">
        <v>55211</v>
      </c>
      <c r="H17" s="43">
        <f t="shared" si="2"/>
        <v>100.08520049307519</v>
      </c>
      <c r="I17" s="42">
        <v>55164</v>
      </c>
      <c r="J17" s="43">
        <f t="shared" si="3"/>
        <v>99.98187552107876</v>
      </c>
      <c r="K17" s="42">
        <v>55174</v>
      </c>
      <c r="L17" s="43">
        <f t="shared" si="4"/>
        <v>99.98187880545086</v>
      </c>
      <c r="M17" s="42">
        <v>55184</v>
      </c>
      <c r="N17" s="43">
        <f t="shared" si="5"/>
        <v>100.01812447892124</v>
      </c>
      <c r="O17" s="42">
        <v>55174</v>
      </c>
      <c r="P17" s="43">
        <f t="shared" si="6"/>
        <v>100.2908350601665</v>
      </c>
      <c r="Q17" s="42">
        <v>55014</v>
      </c>
      <c r="R17" s="45">
        <v>412.9</v>
      </c>
      <c r="S17" s="196">
        <f t="shared" si="95"/>
        <v>74.3963963963964</v>
      </c>
      <c r="T17" s="44">
        <v>555</v>
      </c>
      <c r="U17" s="196">
        <f t="shared" si="96"/>
        <v>91.85700099304866</v>
      </c>
      <c r="V17" s="44">
        <v>604.2</v>
      </c>
      <c r="W17" s="196">
        <f t="shared" si="97"/>
        <v>106.14898102600141</v>
      </c>
      <c r="X17" s="44">
        <v>569.2</v>
      </c>
      <c r="Y17" s="196">
        <f t="shared" si="98"/>
        <v>91.59961377534601</v>
      </c>
      <c r="Z17" s="44">
        <v>621.4</v>
      </c>
      <c r="AA17" s="196">
        <f t="shared" si="99"/>
        <v>75.59610705596107</v>
      </c>
      <c r="AB17" s="44">
        <v>822</v>
      </c>
      <c r="AC17" s="196">
        <f t="shared" si="66"/>
        <v>90.72847682119205</v>
      </c>
      <c r="AD17" s="44">
        <v>906</v>
      </c>
      <c r="AE17" s="197">
        <f t="shared" si="67"/>
        <v>91.05527638190955</v>
      </c>
      <c r="AF17" s="42">
        <v>995</v>
      </c>
      <c r="AG17" s="45">
        <v>17901.9</v>
      </c>
      <c r="AH17" s="43">
        <f>AG17*100/AI17</f>
        <v>99.7553745166</v>
      </c>
      <c r="AI17" s="44">
        <v>17945.8</v>
      </c>
      <c r="AJ17" s="43">
        <f>AI17*100/AK17</f>
        <v>100.4708398416724</v>
      </c>
      <c r="AK17" s="44">
        <v>17861.7</v>
      </c>
      <c r="AL17" s="43">
        <f>AK17*100/AM17</f>
        <v>101.04143096347921</v>
      </c>
      <c r="AM17" s="44">
        <v>17677.6</v>
      </c>
      <c r="AN17" s="43">
        <f>AM17*100/AO17</f>
        <v>98.94271401785463</v>
      </c>
      <c r="AO17" s="44">
        <v>17866.5</v>
      </c>
      <c r="AP17" s="43">
        <f>AO17*100/AQ17</f>
        <v>97.64235240109522</v>
      </c>
      <c r="AQ17" s="44">
        <v>18297.899999999998</v>
      </c>
      <c r="AR17" s="43">
        <f>AQ17*100/AS17</f>
        <v>98.83811375789985</v>
      </c>
      <c r="AS17" s="44">
        <v>18513</v>
      </c>
      <c r="AT17" s="46">
        <f>AS17*100/AU17</f>
        <v>100.69512433914235</v>
      </c>
      <c r="AU17" s="42">
        <v>18385.2</v>
      </c>
      <c r="AV17" s="45">
        <v>14261.2</v>
      </c>
      <c r="AW17" s="43">
        <f>AV17*100/AX17</f>
        <v>100.26223468950147</v>
      </c>
      <c r="AX17" s="44">
        <v>14223.900000000001</v>
      </c>
      <c r="AY17" s="43">
        <f>AX17*100/AZ17</f>
        <v>100.40022022700325</v>
      </c>
      <c r="AZ17" s="44">
        <v>14167.199999999999</v>
      </c>
      <c r="BA17" s="43">
        <f>AZ17*100/BB17</f>
        <v>101.55771725962194</v>
      </c>
      <c r="BB17" s="44">
        <v>13949.9</v>
      </c>
      <c r="BC17" s="43">
        <f>BB17*100/BD17</f>
        <v>99.23104282259213</v>
      </c>
      <c r="BD17" s="44">
        <v>14057.999999999998</v>
      </c>
      <c r="BE17" s="43">
        <f>BD17*100/BF17</f>
        <v>96.31603828524838</v>
      </c>
      <c r="BF17" s="44">
        <v>14595.699999999999</v>
      </c>
      <c r="BG17" s="43">
        <f>BF17*100/BH17</f>
        <v>99.06942332754127</v>
      </c>
      <c r="BH17" s="201">
        <v>14732.8</v>
      </c>
      <c r="BI17" s="43">
        <f>BH17*100/BJ17</f>
        <v>100.76672115562184</v>
      </c>
      <c r="BJ17" s="42">
        <v>14620.699999999999</v>
      </c>
      <c r="BK17" s="45">
        <v>11750.3</v>
      </c>
      <c r="BL17" s="43">
        <f>BK17*100/BM17</f>
        <v>100.7295202825498</v>
      </c>
      <c r="BM17" s="44">
        <v>11665.2</v>
      </c>
      <c r="BN17" s="43">
        <f>BM17*100/BO17</f>
        <v>101.24459719835443</v>
      </c>
      <c r="BO17" s="44">
        <v>11521.8</v>
      </c>
      <c r="BP17" s="43">
        <f>BO17*100/BQ17</f>
        <v>101.41179784181527</v>
      </c>
      <c r="BQ17" s="44">
        <v>11361.4</v>
      </c>
      <c r="BR17" s="43">
        <f>BQ17*100/BS17</f>
        <v>99.80585935784246</v>
      </c>
      <c r="BS17" s="44">
        <v>11383.500000000004</v>
      </c>
      <c r="BT17" s="43">
        <f>BS17*100/BU17</f>
        <v>97.92679255021726</v>
      </c>
      <c r="BU17" s="44">
        <v>11624.5</v>
      </c>
      <c r="BV17" s="43">
        <f t="shared" si="7"/>
        <v>99.67587868602247</v>
      </c>
      <c r="BW17" s="42">
        <v>11662.300000000001</v>
      </c>
      <c r="BX17" s="43">
        <f t="shared" si="8"/>
        <v>320.3312549784382</v>
      </c>
      <c r="BY17" s="42">
        <v>3786.1</v>
      </c>
      <c r="BZ17" s="45">
        <v>3640.7000000000003</v>
      </c>
      <c r="CA17" s="43">
        <f t="shared" si="85"/>
        <v>97.81831860071468</v>
      </c>
      <c r="CB17" s="44">
        <v>3721.9000000000005</v>
      </c>
      <c r="CC17" s="43">
        <f t="shared" si="86"/>
        <v>100.74164298281232</v>
      </c>
      <c r="CD17" s="44">
        <v>3694.4999999999995</v>
      </c>
      <c r="CE17" s="43">
        <f t="shared" si="87"/>
        <v>99.10937038924804</v>
      </c>
      <c r="CF17" s="44">
        <v>3727.7000000000003</v>
      </c>
      <c r="CG17" s="43">
        <f t="shared" si="88"/>
        <v>97.8784298280163</v>
      </c>
      <c r="CH17" s="44">
        <v>3808.4999999999995</v>
      </c>
      <c r="CI17" s="43">
        <f t="shared" si="89"/>
        <v>102.87126573388797</v>
      </c>
      <c r="CJ17" s="44">
        <v>3702.1999999999994</v>
      </c>
      <c r="CK17" s="43">
        <f t="shared" si="90"/>
        <v>97.9366171102058</v>
      </c>
      <c r="CL17" s="44">
        <v>3780.2</v>
      </c>
      <c r="CM17" s="46">
        <f>CL17*100/CN17</f>
        <v>100.4170540576438</v>
      </c>
      <c r="CN17" s="42">
        <v>3764.4999999999995</v>
      </c>
      <c r="CO17" s="45">
        <f t="shared" si="9"/>
        <v>883.3351590278621</v>
      </c>
      <c r="CP17" s="43">
        <f t="shared" si="10"/>
        <v>99.84491988773438</v>
      </c>
      <c r="CQ17" s="44">
        <f t="shared" si="11"/>
        <v>884.707163890846</v>
      </c>
      <c r="CR17" s="43">
        <f t="shared" si="12"/>
        <v>99.81486665511002</v>
      </c>
      <c r="CS17" s="44">
        <f t="shared" si="13"/>
        <v>886.3480897567812</v>
      </c>
      <c r="CT17" s="43">
        <f t="shared" si="14"/>
        <v>100.95541645087694</v>
      </c>
      <c r="CU17" s="44">
        <f t="shared" si="15"/>
        <v>877.9599162844937</v>
      </c>
      <c r="CV17" s="43">
        <f t="shared" si="92"/>
        <v>98.96065012002596</v>
      </c>
      <c r="CW17" s="44">
        <f t="shared" si="16"/>
        <v>887.1808291675998</v>
      </c>
      <c r="CX17" s="43">
        <f t="shared" si="93"/>
        <v>97.92761134831454</v>
      </c>
      <c r="CY17" s="44">
        <f t="shared" si="17"/>
        <v>905.9557533901486</v>
      </c>
      <c r="CZ17" s="43">
        <f t="shared" si="94"/>
        <v>98.55020255606894</v>
      </c>
      <c r="DA17" s="44">
        <f t="shared" si="18"/>
        <v>919.2835021061637</v>
      </c>
      <c r="DB17" s="46">
        <f>DA17*100/DC17</f>
        <v>100.40311687377344</v>
      </c>
      <c r="DC17" s="42">
        <f t="shared" si="20"/>
        <v>915.5925938652728</v>
      </c>
      <c r="DD17" s="45">
        <f t="shared" si="21"/>
        <v>703.6917517094915</v>
      </c>
      <c r="DE17" s="43">
        <f t="shared" si="22"/>
        <v>100.35223504346273</v>
      </c>
      <c r="DF17" s="44">
        <f t="shared" si="23"/>
        <v>701.2218027876722</v>
      </c>
      <c r="DG17" s="43">
        <f t="shared" si="24"/>
        <v>99.74470811525364</v>
      </c>
      <c r="DH17" s="44">
        <f t="shared" si="25"/>
        <v>703.0165469805376</v>
      </c>
      <c r="DI17" s="43">
        <f t="shared" si="26"/>
        <v>101.47126324300923</v>
      </c>
      <c r="DJ17" s="44">
        <f t="shared" si="27"/>
        <v>692.8232925384135</v>
      </c>
      <c r="DK17" s="43">
        <f t="shared" si="28"/>
        <v>99.24903119233014</v>
      </c>
      <c r="DL17" s="44">
        <f t="shared" si="29"/>
        <v>698.0655470538782</v>
      </c>
      <c r="DM17" s="43">
        <f t="shared" si="30"/>
        <v>96.59742244904571</v>
      </c>
      <c r="DN17" s="44">
        <f t="shared" si="31"/>
        <v>722.6544242648934</v>
      </c>
      <c r="DO17" s="43">
        <f t="shared" si="32"/>
        <v>98.7808383308183</v>
      </c>
      <c r="DP17" s="44">
        <f t="shared" si="33"/>
        <v>731.5734878101706</v>
      </c>
      <c r="DQ17" s="46">
        <f>DP17*100/DR17</f>
        <v>100.47450606545438</v>
      </c>
      <c r="DR17" s="42">
        <f t="shared" si="35"/>
        <v>728.1185212630805</v>
      </c>
      <c r="DS17" s="45">
        <f t="shared" si="36"/>
        <v>579.7961735416401</v>
      </c>
      <c r="DT17" s="43">
        <f t="shared" si="37"/>
        <v>100.81994009523254</v>
      </c>
      <c r="DU17" s="44">
        <f t="shared" si="38"/>
        <v>575.0808550312329</v>
      </c>
      <c r="DV17" s="43">
        <f t="shared" si="39"/>
        <v>100.5835721571476</v>
      </c>
      <c r="DW17" s="44">
        <f t="shared" si="40"/>
        <v>571.7443144023066</v>
      </c>
      <c r="DX17" s="43">
        <f t="shared" si="41"/>
        <v>101.3254680434315</v>
      </c>
      <c r="DY17" s="44">
        <f t="shared" si="42"/>
        <v>564.2651600259451</v>
      </c>
      <c r="DZ17" s="43">
        <f t="shared" si="43"/>
        <v>99.82395192896816</v>
      </c>
      <c r="EA17" s="44">
        <f t="shared" si="44"/>
        <v>565.2602898625571</v>
      </c>
      <c r="EB17" s="43">
        <f t="shared" si="45"/>
        <v>98.21288248005315</v>
      </c>
      <c r="EC17" s="44">
        <f t="shared" si="46"/>
        <v>575.5459727774107</v>
      </c>
      <c r="ED17" s="43">
        <f t="shared" si="47"/>
        <v>99.38552711075528</v>
      </c>
      <c r="EE17" s="44">
        <f t="shared" si="48"/>
        <v>579.1044123919794</v>
      </c>
      <c r="EF17" s="46">
        <f t="shared" si="49"/>
        <v>307.13611109892264</v>
      </c>
      <c r="EG17" s="42">
        <f t="shared" si="50"/>
        <v>188.54976392061596</v>
      </c>
      <c r="EH17" s="45">
        <f t="shared" si="51"/>
        <v>179.64340731837055</v>
      </c>
      <c r="EI17" s="43">
        <f t="shared" si="52"/>
        <v>97.90612517439845</v>
      </c>
      <c r="EJ17" s="44">
        <f t="shared" si="53"/>
        <v>183.485361103174</v>
      </c>
      <c r="EK17" s="43">
        <f t="shared" si="54"/>
        <v>100.08390172503937</v>
      </c>
      <c r="EL17" s="44">
        <f t="shared" si="55"/>
        <v>183.33154277624345</v>
      </c>
      <c r="EM17" s="43">
        <f t="shared" si="56"/>
        <v>99.02500060046874</v>
      </c>
      <c r="EN17" s="44">
        <f t="shared" si="57"/>
        <v>185.13662374608018</v>
      </c>
      <c r="EO17" s="43">
        <f t="shared" si="58"/>
        <v>97.89617299925625</v>
      </c>
      <c r="EP17" s="44">
        <f t="shared" si="59"/>
        <v>189.11528211372138</v>
      </c>
      <c r="EQ17" s="43">
        <f t="shared" si="60"/>
        <v>103.17180078082973</v>
      </c>
      <c r="ER17" s="44">
        <f t="shared" si="61"/>
        <v>183.30132912525525</v>
      </c>
      <c r="ES17" s="43">
        <f t="shared" si="62"/>
        <v>97.6513319295869</v>
      </c>
      <c r="ET17" s="44">
        <f t="shared" si="63"/>
        <v>187.7100142959931</v>
      </c>
      <c r="EU17" s="46">
        <f>ET17*100/EV17</f>
        <v>100.1258529729078</v>
      </c>
      <c r="EV17" s="42">
        <f t="shared" si="65"/>
        <v>187.4740726021919</v>
      </c>
      <c r="EW17" s="68" t="s">
        <v>55</v>
      </c>
      <c r="EX17" s="48">
        <v>14</v>
      </c>
    </row>
    <row r="18" spans="1:154" s="22" customFormat="1" ht="19.5" customHeight="1">
      <c r="A18" s="11">
        <v>15</v>
      </c>
      <c r="B18" s="20" t="s">
        <v>11</v>
      </c>
      <c r="C18" s="9">
        <v>16170</v>
      </c>
      <c r="D18" s="10">
        <f t="shared" si="0"/>
        <v>98.28592268417214</v>
      </c>
      <c r="E18" s="9">
        <v>16452</v>
      </c>
      <c r="F18" s="10">
        <f t="shared" si="1"/>
        <v>98.20330687041127</v>
      </c>
      <c r="G18" s="9">
        <v>16753</v>
      </c>
      <c r="H18" s="10">
        <f t="shared" si="2"/>
        <v>98.75036840554083</v>
      </c>
      <c r="I18" s="9">
        <v>16965</v>
      </c>
      <c r="J18" s="10">
        <f t="shared" si="3"/>
        <v>98.9155151303131</v>
      </c>
      <c r="K18" s="9">
        <v>17151</v>
      </c>
      <c r="L18" s="10">
        <f t="shared" si="4"/>
        <v>98.49537701717108</v>
      </c>
      <c r="M18" s="9">
        <v>17413</v>
      </c>
      <c r="N18" s="10">
        <f t="shared" si="5"/>
        <v>98.8083754184872</v>
      </c>
      <c r="O18" s="9">
        <v>17623</v>
      </c>
      <c r="P18" s="10">
        <f t="shared" si="6"/>
        <v>98.9444725169839</v>
      </c>
      <c r="Q18" s="9">
        <v>17811</v>
      </c>
      <c r="R18" s="35">
        <v>348.3</v>
      </c>
      <c r="S18" s="50">
        <f t="shared" si="95"/>
        <v>91.1541481287621</v>
      </c>
      <c r="T18" s="18">
        <v>382.1</v>
      </c>
      <c r="U18" s="50">
        <f t="shared" si="96"/>
        <v>100.47331054430713</v>
      </c>
      <c r="V18" s="18">
        <v>380.3</v>
      </c>
      <c r="W18" s="50">
        <f t="shared" si="97"/>
        <v>97.4878236349654</v>
      </c>
      <c r="X18" s="18">
        <v>390.1</v>
      </c>
      <c r="Y18" s="50">
        <f t="shared" si="98"/>
        <v>109.27170868347339</v>
      </c>
      <c r="Z18" s="18">
        <v>357</v>
      </c>
      <c r="AA18" s="50">
        <f t="shared" si="99"/>
        <v>103.47826086956522</v>
      </c>
      <c r="AB18" s="18">
        <v>345</v>
      </c>
      <c r="AC18" s="50">
        <f t="shared" si="66"/>
        <v>115.65538048944016</v>
      </c>
      <c r="AD18" s="18">
        <v>298.3</v>
      </c>
      <c r="AE18" s="49">
        <f t="shared" si="67"/>
        <v>100.1006711409396</v>
      </c>
      <c r="AF18" s="9">
        <v>298</v>
      </c>
      <c r="AG18" s="35">
        <v>6527</v>
      </c>
      <c r="AH18" s="10">
        <f aca="true" t="shared" si="100" ref="AH18:AH36">AG18*100/AI18</f>
        <v>96.90877776458012</v>
      </c>
      <c r="AI18" s="18">
        <v>6735.2</v>
      </c>
      <c r="AJ18" s="10">
        <f aca="true" t="shared" si="101" ref="AJ18:AJ36">AI18*100/AK18</f>
        <v>100.57791383558575</v>
      </c>
      <c r="AK18" s="18">
        <v>6696.5</v>
      </c>
      <c r="AL18" s="10">
        <f aca="true" t="shared" si="102" ref="AL18:AL36">AK18*100/AM18</f>
        <v>99.19858975498474</v>
      </c>
      <c r="AM18" s="18">
        <v>6750.6</v>
      </c>
      <c r="AN18" s="10">
        <f aca="true" t="shared" si="103" ref="AN18:AN36">AM18*100/AO18</f>
        <v>101.54790378627195</v>
      </c>
      <c r="AO18" s="18">
        <v>6647.7</v>
      </c>
      <c r="AP18" s="10">
        <f aca="true" t="shared" si="104" ref="AP18:AP36">AO18*100/AQ18</f>
        <v>100.19744973321677</v>
      </c>
      <c r="AQ18" s="18">
        <v>6634.6</v>
      </c>
      <c r="AR18" s="10">
        <f aca="true" t="shared" si="105" ref="AR18:AR36">AQ18*100/AS18</f>
        <v>104.92472165991903</v>
      </c>
      <c r="AS18" s="18">
        <v>6323.2</v>
      </c>
      <c r="AT18" s="12">
        <f aca="true" t="shared" si="106" ref="AT18:AT36">AS18*100/AU18</f>
        <v>98.0037197768134</v>
      </c>
      <c r="AU18" s="9">
        <v>6452</v>
      </c>
      <c r="AV18" s="35">
        <v>4805.4</v>
      </c>
      <c r="AW18" s="10">
        <f aca="true" t="shared" si="107" ref="AW18:AW36">AV18*100/AX18</f>
        <v>97.98340232041268</v>
      </c>
      <c r="AX18" s="18">
        <v>4904.3</v>
      </c>
      <c r="AY18" s="10">
        <f aca="true" t="shared" si="108" ref="AY18:AY36">AX18*100/AZ18</f>
        <v>101.1362699001897</v>
      </c>
      <c r="AZ18" s="18">
        <v>4849.200000000001</v>
      </c>
      <c r="BA18" s="10">
        <f aca="true" t="shared" si="109" ref="BA18:BA36">AZ18*100/BB18</f>
        <v>100.01031204240311</v>
      </c>
      <c r="BB18" s="18">
        <v>4848.700000000001</v>
      </c>
      <c r="BC18" s="10">
        <f aca="true" t="shared" si="110" ref="BC18:BC36">BB18*100/BD18</f>
        <v>99.94434596199035</v>
      </c>
      <c r="BD18" s="18">
        <v>4851.400000000001</v>
      </c>
      <c r="BE18" s="10">
        <f aca="true" t="shared" si="111" ref="BE18:BI36">BD18*100/BF18</f>
        <v>97.3160555243521</v>
      </c>
      <c r="BF18" s="18">
        <v>4985.2</v>
      </c>
      <c r="BG18" s="10">
        <f t="shared" si="111"/>
        <v>104.10558409556027</v>
      </c>
      <c r="BH18" s="202">
        <v>4788.6</v>
      </c>
      <c r="BI18" s="10">
        <f t="shared" si="111"/>
        <v>98.11900663880012</v>
      </c>
      <c r="BJ18" s="9">
        <v>4880.4</v>
      </c>
      <c r="BK18" s="35">
        <v>3905.1</v>
      </c>
      <c r="BL18" s="10">
        <f aca="true" t="shared" si="112" ref="BL18:BL36">BK18*100/BM18</f>
        <v>98.43714552191777</v>
      </c>
      <c r="BM18" s="18">
        <v>3967.1</v>
      </c>
      <c r="BN18" s="10">
        <f aca="true" t="shared" si="113" ref="BN18:BN36">BM18*100/BO18</f>
        <v>102.02396872749716</v>
      </c>
      <c r="BO18" s="18">
        <v>3888.4</v>
      </c>
      <c r="BP18" s="10">
        <f aca="true" t="shared" si="114" ref="BP18:BP36">BO18*100/BQ18</f>
        <v>100.36652728305198</v>
      </c>
      <c r="BQ18" s="18">
        <v>3874.2000000000003</v>
      </c>
      <c r="BR18" s="10">
        <f aca="true" t="shared" si="115" ref="BR18:BR36">BQ18*100/BS18</f>
        <v>99.66556904712903</v>
      </c>
      <c r="BS18" s="18">
        <v>3887.2000000000003</v>
      </c>
      <c r="BT18" s="10">
        <f aca="true" t="shared" si="116" ref="BT18:BT36">BS18*100/BU18</f>
        <v>97.52377129381068</v>
      </c>
      <c r="BU18" s="18">
        <v>3985.9</v>
      </c>
      <c r="BV18" s="10">
        <f t="shared" si="7"/>
        <v>105.36625340347352</v>
      </c>
      <c r="BW18" s="9">
        <v>3782.9</v>
      </c>
      <c r="BX18" s="10">
        <f t="shared" si="8"/>
        <v>219.73164498141264</v>
      </c>
      <c r="BY18" s="9">
        <v>754.4999999999999</v>
      </c>
      <c r="BZ18" s="35">
        <v>1721.6</v>
      </c>
      <c r="CA18" s="10">
        <f t="shared" si="85"/>
        <v>94.03025834289149</v>
      </c>
      <c r="CB18" s="18">
        <v>1830.8999999999996</v>
      </c>
      <c r="CC18" s="10">
        <f t="shared" si="86"/>
        <v>99.11221783142965</v>
      </c>
      <c r="CD18" s="18">
        <v>1847.3</v>
      </c>
      <c r="CE18" s="10">
        <f t="shared" si="87"/>
        <v>97.12918660287082</v>
      </c>
      <c r="CF18" s="18">
        <v>1901.8999999999999</v>
      </c>
      <c r="CG18" s="10">
        <f t="shared" si="88"/>
        <v>105.87875076546234</v>
      </c>
      <c r="CH18" s="18">
        <v>1796.3</v>
      </c>
      <c r="CI18" s="10">
        <f t="shared" si="89"/>
        <v>108.90626894628348</v>
      </c>
      <c r="CJ18" s="18">
        <v>1649.4000000000003</v>
      </c>
      <c r="CK18" s="10">
        <f t="shared" si="90"/>
        <v>107.4807767496416</v>
      </c>
      <c r="CL18" s="18">
        <v>1534.6000000000001</v>
      </c>
      <c r="CM18" s="12">
        <f t="shared" si="91"/>
        <v>97.64571137694071</v>
      </c>
      <c r="CN18" s="9">
        <v>1571.6</v>
      </c>
      <c r="CO18" s="35">
        <f t="shared" si="9"/>
        <v>1105.8869375894817</v>
      </c>
      <c r="CP18" s="10">
        <f t="shared" si="10"/>
        <v>98.86897188477415</v>
      </c>
      <c r="CQ18" s="18">
        <f t="shared" si="11"/>
        <v>1118.5379158977464</v>
      </c>
      <c r="CR18" s="10">
        <f t="shared" si="12"/>
        <v>102.13822119521774</v>
      </c>
      <c r="CS18" s="18">
        <f t="shared" si="13"/>
        <v>1095.121789677416</v>
      </c>
      <c r="CT18" s="10">
        <f t="shared" si="14"/>
        <v>100.45389334407665</v>
      </c>
      <c r="CU18" s="18">
        <f t="shared" si="15"/>
        <v>1090.173564429587</v>
      </c>
      <c r="CV18" s="10">
        <f t="shared" si="92"/>
        <v>102.66124950417624</v>
      </c>
      <c r="CW18" s="18">
        <f t="shared" si="16"/>
        <v>1061.9133993544847</v>
      </c>
      <c r="CX18" s="10">
        <f t="shared" si="93"/>
        <v>102.0067807615113</v>
      </c>
      <c r="CY18" s="18">
        <f t="shared" si="17"/>
        <v>1041.0223628537062</v>
      </c>
      <c r="CZ18" s="10">
        <f t="shared" si="94"/>
        <v>105.89997219300932</v>
      </c>
      <c r="DA18" s="18">
        <f t="shared" si="18"/>
        <v>983.0242079349916</v>
      </c>
      <c r="DB18" s="12">
        <f t="shared" si="19"/>
        <v>99.04921142511624</v>
      </c>
      <c r="DC18" s="9">
        <f t="shared" si="20"/>
        <v>992.4604081055035</v>
      </c>
      <c r="DD18" s="35">
        <f t="shared" si="21"/>
        <v>814.1916791623249</v>
      </c>
      <c r="DE18" s="10">
        <f t="shared" si="22"/>
        <v>99.96533309629827</v>
      </c>
      <c r="DF18" s="18">
        <f t="shared" si="23"/>
        <v>814.4740320907054</v>
      </c>
      <c r="DG18" s="10">
        <f t="shared" si="24"/>
        <v>102.70523927162601</v>
      </c>
      <c r="DH18" s="18">
        <f t="shared" si="25"/>
        <v>793.0209187640897</v>
      </c>
      <c r="DI18" s="10">
        <f t="shared" si="26"/>
        <v>101.27588753055386</v>
      </c>
      <c r="DJ18" s="18">
        <f t="shared" si="27"/>
        <v>783.0303323926377</v>
      </c>
      <c r="DK18" s="10">
        <f t="shared" si="28"/>
        <v>101.04011067457097</v>
      </c>
      <c r="DL18" s="18">
        <f t="shared" si="29"/>
        <v>774.9697888936546</v>
      </c>
      <c r="DM18" s="10">
        <f t="shared" si="30"/>
        <v>99.07335532869104</v>
      </c>
      <c r="DN18" s="18">
        <f t="shared" si="31"/>
        <v>782.2181719015911</v>
      </c>
      <c r="DO18" s="10">
        <f t="shared" si="32"/>
        <v>105.07322093824783</v>
      </c>
      <c r="DP18" s="18">
        <f t="shared" si="33"/>
        <v>744.4505506891289</v>
      </c>
      <c r="DQ18" s="12">
        <f t="shared" si="34"/>
        <v>99.16572815319006</v>
      </c>
      <c r="DR18" s="9">
        <f t="shared" si="35"/>
        <v>750.7135424237599</v>
      </c>
      <c r="DS18" s="35">
        <f t="shared" si="36"/>
        <v>661.6514600859023</v>
      </c>
      <c r="DT18" s="10">
        <f t="shared" si="37"/>
        <v>100.42825425645874</v>
      </c>
      <c r="DU18" s="18">
        <f t="shared" si="38"/>
        <v>658.8299925997669</v>
      </c>
      <c r="DV18" s="10">
        <f t="shared" si="39"/>
        <v>103.6067093431417</v>
      </c>
      <c r="DW18" s="18">
        <f t="shared" si="40"/>
        <v>635.8951044548144</v>
      </c>
      <c r="DX18" s="10">
        <f t="shared" si="41"/>
        <v>101.63661047913666</v>
      </c>
      <c r="DY18" s="18">
        <f t="shared" si="42"/>
        <v>625.6555599966086</v>
      </c>
      <c r="DZ18" s="10">
        <f t="shared" si="43"/>
        <v>100.75827731961745</v>
      </c>
      <c r="EA18" s="18">
        <f t="shared" si="44"/>
        <v>620.9470592792625</v>
      </c>
      <c r="EB18" s="10">
        <f t="shared" si="45"/>
        <v>99.28482195795442</v>
      </c>
      <c r="EC18" s="18">
        <f t="shared" si="46"/>
        <v>625.419925255266</v>
      </c>
      <c r="ED18" s="10">
        <f t="shared" si="47"/>
        <v>106.34560786995023</v>
      </c>
      <c r="EE18" s="18">
        <f t="shared" si="48"/>
        <v>588.1013215139927</v>
      </c>
      <c r="EF18" s="12">
        <f t="shared" si="49"/>
        <v>506.7270394542465</v>
      </c>
      <c r="EG18" s="9">
        <f t="shared" si="50"/>
        <v>116.05880004891543</v>
      </c>
      <c r="EH18" s="35">
        <f t="shared" si="51"/>
        <v>291.69525842715666</v>
      </c>
      <c r="EI18" s="10">
        <f t="shared" si="52"/>
        <v>95.93222804858546</v>
      </c>
      <c r="EJ18" s="18">
        <f t="shared" si="53"/>
        <v>304.0638838070412</v>
      </c>
      <c r="EK18" s="10">
        <f t="shared" si="54"/>
        <v>100.64978723423735</v>
      </c>
      <c r="EL18" s="18">
        <f t="shared" si="55"/>
        <v>302.1008709133265</v>
      </c>
      <c r="EM18" s="10">
        <f t="shared" si="56"/>
        <v>98.35830303334947</v>
      </c>
      <c r="EN18" s="18">
        <f t="shared" si="57"/>
        <v>307.1432320369495</v>
      </c>
      <c r="EO18" s="10">
        <f t="shared" si="58"/>
        <v>107.03957880214821</v>
      </c>
      <c r="EP18" s="18">
        <f t="shared" si="59"/>
        <v>286.94361046083014</v>
      </c>
      <c r="EQ18" s="10">
        <f t="shared" si="60"/>
        <v>110.87286083165534</v>
      </c>
      <c r="ER18" s="18">
        <f t="shared" si="61"/>
        <v>258.8041909521151</v>
      </c>
      <c r="ES18" s="10">
        <f t="shared" si="62"/>
        <v>108.47978521174444</v>
      </c>
      <c r="ET18" s="18">
        <f t="shared" si="63"/>
        <v>238.57365724586256</v>
      </c>
      <c r="EU18" s="12">
        <f t="shared" si="64"/>
        <v>98.68738383559503</v>
      </c>
      <c r="EV18" s="9">
        <f t="shared" si="65"/>
        <v>241.74686568174351</v>
      </c>
      <c r="EW18" s="69" t="s">
        <v>11</v>
      </c>
      <c r="EX18" s="39">
        <v>15</v>
      </c>
    </row>
    <row r="19" spans="1:154" s="47" customFormat="1" ht="19.5" customHeight="1">
      <c r="A19" s="40">
        <v>16</v>
      </c>
      <c r="B19" s="41" t="s">
        <v>12</v>
      </c>
      <c r="C19" s="42">
        <v>5902</v>
      </c>
      <c r="D19" s="43">
        <f t="shared" si="0"/>
        <v>97.47316267547481</v>
      </c>
      <c r="E19" s="42">
        <v>6055</v>
      </c>
      <c r="F19" s="43">
        <f t="shared" si="1"/>
        <v>97.23783523365987</v>
      </c>
      <c r="G19" s="42">
        <v>6227</v>
      </c>
      <c r="H19" s="43">
        <f>G19*100/I19</f>
        <v>97.4491392801252</v>
      </c>
      <c r="I19" s="42">
        <v>6390</v>
      </c>
      <c r="J19" s="43">
        <f t="shared" si="3"/>
        <v>97.87103691223771</v>
      </c>
      <c r="K19" s="42">
        <v>6529</v>
      </c>
      <c r="L19" s="43">
        <f t="shared" si="4"/>
        <v>97.1577380952381</v>
      </c>
      <c r="M19" s="42">
        <v>6720</v>
      </c>
      <c r="N19" s="43">
        <f t="shared" si="5"/>
        <v>97.75967413441956</v>
      </c>
      <c r="O19" s="42">
        <v>6874</v>
      </c>
      <c r="P19" s="43">
        <f t="shared" si="6"/>
        <v>97.090395480226</v>
      </c>
      <c r="Q19" s="42">
        <v>7080</v>
      </c>
      <c r="R19" s="45">
        <v>6.7</v>
      </c>
      <c r="S19" s="196">
        <f t="shared" si="95"/>
        <v>30.593607305936075</v>
      </c>
      <c r="T19" s="44">
        <v>21.9</v>
      </c>
      <c r="U19" s="196">
        <f t="shared" si="96"/>
        <v>84.23076923076923</v>
      </c>
      <c r="V19" s="44">
        <v>26</v>
      </c>
      <c r="W19" s="196">
        <f t="shared" si="97"/>
        <v>134.71502590673575</v>
      </c>
      <c r="X19" s="44">
        <v>19.3</v>
      </c>
      <c r="Y19" s="196">
        <f t="shared" si="98"/>
        <v>65.2027027027027</v>
      </c>
      <c r="Z19" s="44">
        <v>29.6</v>
      </c>
      <c r="AA19" s="196">
        <f t="shared" si="99"/>
        <v>98.66666666666667</v>
      </c>
      <c r="AB19" s="44">
        <v>30</v>
      </c>
      <c r="AC19" s="196">
        <f t="shared" si="66"/>
        <v>89.82035928143713</v>
      </c>
      <c r="AD19" s="44">
        <v>33.4</v>
      </c>
      <c r="AE19" s="197">
        <f t="shared" si="67"/>
        <v>85.64102564102564</v>
      </c>
      <c r="AF19" s="42">
        <v>39</v>
      </c>
      <c r="AG19" s="45">
        <v>1716.9</v>
      </c>
      <c r="AH19" s="43">
        <f t="shared" si="100"/>
        <v>96.65052916009908</v>
      </c>
      <c r="AI19" s="44">
        <v>1776.3999999999999</v>
      </c>
      <c r="AJ19" s="43">
        <f t="shared" si="101"/>
        <v>99.63430776479034</v>
      </c>
      <c r="AK19" s="44">
        <v>1782.92</v>
      </c>
      <c r="AL19" s="43">
        <f t="shared" si="102"/>
        <v>98.65102639296188</v>
      </c>
      <c r="AM19" s="44">
        <v>1807.3</v>
      </c>
      <c r="AN19" s="43">
        <f t="shared" si="103"/>
        <v>97.83997401472499</v>
      </c>
      <c r="AO19" s="44">
        <v>1847.2</v>
      </c>
      <c r="AP19" s="43">
        <f t="shared" si="104"/>
        <v>107.45782431646305</v>
      </c>
      <c r="AQ19" s="44">
        <v>1719.0000000000002</v>
      </c>
      <c r="AR19" s="43">
        <f t="shared" si="105"/>
        <v>99.17498413431028</v>
      </c>
      <c r="AS19" s="44">
        <v>1733.3000000000002</v>
      </c>
      <c r="AT19" s="46">
        <f t="shared" si="106"/>
        <v>100.81428488338281</v>
      </c>
      <c r="AU19" s="42">
        <v>1719.2999999999997</v>
      </c>
      <c r="AV19" s="45">
        <v>1301.1000000000001</v>
      </c>
      <c r="AW19" s="43">
        <f t="shared" si="107"/>
        <v>99.3130295397298</v>
      </c>
      <c r="AX19" s="44">
        <v>1310.1000000000001</v>
      </c>
      <c r="AY19" s="43">
        <f t="shared" si="108"/>
        <v>100.65304240934235</v>
      </c>
      <c r="AZ19" s="44">
        <v>1301.6000000000001</v>
      </c>
      <c r="BA19" s="43">
        <f t="shared" si="109"/>
        <v>98.48668280871672</v>
      </c>
      <c r="BB19" s="44">
        <v>1321.6</v>
      </c>
      <c r="BC19" s="43">
        <f t="shared" si="110"/>
        <v>94.60949244756246</v>
      </c>
      <c r="BD19" s="44">
        <v>1396.9</v>
      </c>
      <c r="BE19" s="43">
        <f t="shared" si="111"/>
        <v>107.96042970863283</v>
      </c>
      <c r="BF19" s="44">
        <v>1293.8999999999999</v>
      </c>
      <c r="BG19" s="43">
        <f t="shared" si="111"/>
        <v>104.13682092555331</v>
      </c>
      <c r="BH19" s="201">
        <v>1242.5</v>
      </c>
      <c r="BI19" s="43">
        <f t="shared" si="111"/>
        <v>102.22971861115681</v>
      </c>
      <c r="BJ19" s="42">
        <v>1215.4</v>
      </c>
      <c r="BK19" s="45">
        <v>858</v>
      </c>
      <c r="BL19" s="43">
        <f t="shared" si="112"/>
        <v>100.1985285530772</v>
      </c>
      <c r="BM19" s="44">
        <v>856.3</v>
      </c>
      <c r="BN19" s="43">
        <f t="shared" si="113"/>
        <v>106.71734795613159</v>
      </c>
      <c r="BO19" s="44">
        <v>802.4000000000001</v>
      </c>
      <c r="BP19" s="43">
        <f t="shared" si="114"/>
        <v>96.5003006614552</v>
      </c>
      <c r="BQ19" s="44">
        <v>831.5000000000001</v>
      </c>
      <c r="BR19" s="43">
        <f t="shared" si="115"/>
        <v>97.77751646284102</v>
      </c>
      <c r="BS19" s="44">
        <v>850.4000000000001</v>
      </c>
      <c r="BT19" s="43">
        <f t="shared" si="116"/>
        <v>102.55668113844672</v>
      </c>
      <c r="BU19" s="44">
        <v>829.1999999999999</v>
      </c>
      <c r="BV19" s="43">
        <f t="shared" si="7"/>
        <v>103.80570856284427</v>
      </c>
      <c r="BW19" s="42">
        <v>798.8</v>
      </c>
      <c r="BX19" s="43">
        <f t="shared" si="8"/>
        <v>192.11159211159213</v>
      </c>
      <c r="BY19" s="42">
        <v>2841.7000000000003</v>
      </c>
      <c r="BZ19" s="45">
        <v>415.79999999999995</v>
      </c>
      <c r="CA19" s="43">
        <f t="shared" si="85"/>
        <v>89.17006219172205</v>
      </c>
      <c r="CB19" s="44">
        <v>466.3</v>
      </c>
      <c r="CC19" s="43">
        <f t="shared" si="86"/>
        <v>96.87941494224216</v>
      </c>
      <c r="CD19" s="44">
        <v>481.32</v>
      </c>
      <c r="CE19" s="43">
        <f t="shared" si="87"/>
        <v>99.0982087708462</v>
      </c>
      <c r="CF19" s="44">
        <v>485.7</v>
      </c>
      <c r="CG19" s="43">
        <f t="shared" si="88"/>
        <v>107.8614257161892</v>
      </c>
      <c r="CH19" s="44">
        <v>450.3</v>
      </c>
      <c r="CI19" s="43">
        <f t="shared" si="89"/>
        <v>105.92801693719126</v>
      </c>
      <c r="CJ19" s="44">
        <v>425.09999999999997</v>
      </c>
      <c r="CK19" s="43">
        <f>CJ19*100/CL19</f>
        <v>86.61369193154033</v>
      </c>
      <c r="CL19" s="44">
        <v>490.80000000000007</v>
      </c>
      <c r="CM19" s="46">
        <f t="shared" si="91"/>
        <v>97.40027783290337</v>
      </c>
      <c r="CN19" s="42">
        <v>503.9</v>
      </c>
      <c r="CO19" s="45">
        <f t="shared" si="9"/>
        <v>796.9901078343538</v>
      </c>
      <c r="CP19" s="43">
        <f t="shared" si="10"/>
        <v>99.42770140030099</v>
      </c>
      <c r="CQ19" s="44">
        <f t="shared" si="11"/>
        <v>801.5775247841958</v>
      </c>
      <c r="CR19" s="43">
        <f t="shared" si="12"/>
        <v>102.18458961105284</v>
      </c>
      <c r="CS19" s="44">
        <f t="shared" si="13"/>
        <v>784.440714431849</v>
      </c>
      <c r="CT19" s="43">
        <f t="shared" si="14"/>
        <v>101.23334810519133</v>
      </c>
      <c r="CU19" s="44">
        <f t="shared" si="15"/>
        <v>774.8837009882736</v>
      </c>
      <c r="CV19" s="43">
        <f t="shared" si="92"/>
        <v>99.96826139939586</v>
      </c>
      <c r="CW19" s="44">
        <f t="shared" si="16"/>
        <v>775.1297163130982</v>
      </c>
      <c r="CX19" s="43">
        <f t="shared" si="93"/>
        <v>110.90442349426358</v>
      </c>
      <c r="CY19" s="44">
        <f t="shared" si="17"/>
        <v>698.916861826698</v>
      </c>
      <c r="CZ19" s="43">
        <f t="shared" si="94"/>
        <v>101.17056455846092</v>
      </c>
      <c r="DA19" s="44">
        <f t="shared" si="18"/>
        <v>690.8302477869759</v>
      </c>
      <c r="DB19" s="46">
        <f t="shared" si="19"/>
        <v>103.83548690345508</v>
      </c>
      <c r="DC19" s="42">
        <f t="shared" si="20"/>
        <v>665.3122823310888</v>
      </c>
      <c r="DD19" s="45">
        <f t="shared" si="21"/>
        <v>603.9745059719716</v>
      </c>
      <c r="DE19" s="43">
        <f t="shared" si="22"/>
        <v>102.1667065048214</v>
      </c>
      <c r="DF19" s="44">
        <f t="shared" si="23"/>
        <v>591.1656807136766</v>
      </c>
      <c r="DG19" s="43">
        <f t="shared" si="24"/>
        <v>103.22940021807646</v>
      </c>
      <c r="DH19" s="44">
        <f t="shared" si="25"/>
        <v>572.6718158439496</v>
      </c>
      <c r="DI19" s="43">
        <f t="shared" si="26"/>
        <v>101.06470260923395</v>
      </c>
      <c r="DJ19" s="44">
        <f t="shared" si="27"/>
        <v>566.638797779064</v>
      </c>
      <c r="DK19" s="43">
        <f t="shared" si="28"/>
        <v>96.66750801097578</v>
      </c>
      <c r="DL19" s="44">
        <f t="shared" si="29"/>
        <v>586.1729648753612</v>
      </c>
      <c r="DM19" s="43">
        <f t="shared" si="30"/>
        <v>111.42314943737911</v>
      </c>
      <c r="DN19" s="44">
        <f t="shared" si="31"/>
        <v>526.0782591725215</v>
      </c>
      <c r="DO19" s="43">
        <f t="shared" si="32"/>
        <v>106.23224249870809</v>
      </c>
      <c r="DP19" s="44">
        <f t="shared" si="33"/>
        <v>495.2152442596881</v>
      </c>
      <c r="DQ19" s="46">
        <f t="shared" si="34"/>
        <v>105.29333834259387</v>
      </c>
      <c r="DR19" s="42">
        <f t="shared" si="35"/>
        <v>470.3196347031964</v>
      </c>
      <c r="DS19" s="45">
        <f t="shared" si="36"/>
        <v>398.28616257317</v>
      </c>
      <c r="DT19" s="43">
        <f t="shared" si="37"/>
        <v>103.0776495928155</v>
      </c>
      <c r="DU19" s="44">
        <f t="shared" si="38"/>
        <v>386.39429997337703</v>
      </c>
      <c r="DV19" s="43">
        <f t="shared" si="39"/>
        <v>109.44893029237164</v>
      </c>
      <c r="DW19" s="44">
        <f t="shared" si="40"/>
        <v>353.0361593678435</v>
      </c>
      <c r="DX19" s="43">
        <f t="shared" si="41"/>
        <v>99.02632426958384</v>
      </c>
      <c r="DY19" s="44">
        <f t="shared" si="42"/>
        <v>356.5073852552148</v>
      </c>
      <c r="DZ19" s="43">
        <f t="shared" si="43"/>
        <v>99.90444522470877</v>
      </c>
      <c r="EA19" s="44">
        <f t="shared" si="44"/>
        <v>356.8483709141722</v>
      </c>
      <c r="EB19" s="43">
        <f t="shared" si="45"/>
        <v>105.84608119040338</v>
      </c>
      <c r="EC19" s="44">
        <f t="shared" si="46"/>
        <v>337.1389539422326</v>
      </c>
      <c r="ED19" s="43">
        <f t="shared" si="47"/>
        <v>105.89446755515787</v>
      </c>
      <c r="EE19" s="44">
        <f t="shared" si="48"/>
        <v>318.37258520292863</v>
      </c>
      <c r="EF19" s="46">
        <f t="shared" si="49"/>
        <v>28.952332571397687</v>
      </c>
      <c r="EG19" s="42">
        <f t="shared" si="50"/>
        <v>1099.6439904032197</v>
      </c>
      <c r="EH19" s="45">
        <f t="shared" si="51"/>
        <v>193.01560186238237</v>
      </c>
      <c r="EI19" s="43">
        <f t="shared" si="52"/>
        <v>91.732289460708</v>
      </c>
      <c r="EJ19" s="44">
        <f t="shared" si="53"/>
        <v>210.41184407051932</v>
      </c>
      <c r="EK19" s="43">
        <f t="shared" si="54"/>
        <v>99.35918138762158</v>
      </c>
      <c r="EL19" s="44">
        <f t="shared" si="55"/>
        <v>211.76889858789937</v>
      </c>
      <c r="EM19" s="43">
        <f t="shared" si="56"/>
        <v>101.69223607607312</v>
      </c>
      <c r="EN19" s="44">
        <f t="shared" si="57"/>
        <v>208.2449032092096</v>
      </c>
      <c r="EO19" s="43">
        <f t="shared" si="58"/>
        <v>110.20770712065716</v>
      </c>
      <c r="EP19" s="44">
        <f t="shared" si="59"/>
        <v>188.95675143773727</v>
      </c>
      <c r="EQ19" s="43">
        <f t="shared" si="60"/>
        <v>109.32554911694744</v>
      </c>
      <c r="ER19" s="44">
        <f t="shared" si="61"/>
        <v>172.8386026541764</v>
      </c>
      <c r="ES19" s="43">
        <f t="shared" si="62"/>
        <v>88.35651639065915</v>
      </c>
      <c r="ET19" s="44">
        <f t="shared" si="63"/>
        <v>195.61500352728768</v>
      </c>
      <c r="EU19" s="46">
        <f t="shared" si="64"/>
        <v>100.31916890557987</v>
      </c>
      <c r="EV19" s="42">
        <f t="shared" si="65"/>
        <v>194.99264762789255</v>
      </c>
      <c r="EW19" s="68" t="s">
        <v>12</v>
      </c>
      <c r="EX19" s="48">
        <v>16</v>
      </c>
    </row>
    <row r="20" spans="1:154" s="22" customFormat="1" ht="19.5" customHeight="1">
      <c r="A20" s="11">
        <v>17</v>
      </c>
      <c r="B20" s="20" t="s">
        <v>13</v>
      </c>
      <c r="C20" s="9">
        <v>12899</v>
      </c>
      <c r="D20" s="10">
        <f t="shared" si="0"/>
        <v>97.5792420001513</v>
      </c>
      <c r="E20" s="9">
        <v>13219</v>
      </c>
      <c r="F20" s="10">
        <f t="shared" si="1"/>
        <v>97.62924667651403</v>
      </c>
      <c r="G20" s="9">
        <v>13540</v>
      </c>
      <c r="H20" s="10">
        <f t="shared" si="2"/>
        <v>97.81823435919665</v>
      </c>
      <c r="I20" s="9">
        <v>13842</v>
      </c>
      <c r="J20" s="10">
        <f t="shared" si="3"/>
        <v>98.1075908994259</v>
      </c>
      <c r="K20" s="9">
        <v>14109</v>
      </c>
      <c r="L20" s="10">
        <f t="shared" si="4"/>
        <v>98.47839743142319</v>
      </c>
      <c r="M20" s="9">
        <v>14327</v>
      </c>
      <c r="N20" s="10">
        <f t="shared" si="5"/>
        <v>97.33016304347827</v>
      </c>
      <c r="O20" s="9">
        <v>14720</v>
      </c>
      <c r="P20" s="10">
        <f t="shared" si="6"/>
        <v>98.67274433570184</v>
      </c>
      <c r="Q20" s="9">
        <v>14918</v>
      </c>
      <c r="R20" s="35">
        <v>49.2</v>
      </c>
      <c r="S20" s="50">
        <f t="shared" si="95"/>
        <v>79.35483870967742</v>
      </c>
      <c r="T20" s="18">
        <v>62</v>
      </c>
      <c r="U20" s="50">
        <f t="shared" si="96"/>
        <v>111.91335740072202</v>
      </c>
      <c r="V20" s="18">
        <v>55.4</v>
      </c>
      <c r="W20" s="50">
        <f t="shared" si="97"/>
        <v>102.97397769516729</v>
      </c>
      <c r="X20" s="18">
        <v>53.8</v>
      </c>
      <c r="Y20" s="50">
        <f t="shared" si="98"/>
        <v>78.54014598540147</v>
      </c>
      <c r="Z20" s="18">
        <v>68.5</v>
      </c>
      <c r="AA20" s="50">
        <f t="shared" si="99"/>
        <v>107.03125</v>
      </c>
      <c r="AB20" s="18">
        <v>64</v>
      </c>
      <c r="AC20" s="50">
        <f t="shared" si="66"/>
        <v>80.20050125313284</v>
      </c>
      <c r="AD20" s="18">
        <v>79.8</v>
      </c>
      <c r="AE20" s="49">
        <f t="shared" si="67"/>
        <v>110.83333333333333</v>
      </c>
      <c r="AF20" s="9">
        <v>72</v>
      </c>
      <c r="AG20" s="35">
        <v>3847.0999999999995</v>
      </c>
      <c r="AH20" s="10">
        <f t="shared" si="100"/>
        <v>96.3002828606473</v>
      </c>
      <c r="AI20" s="18">
        <v>3994.9000000000005</v>
      </c>
      <c r="AJ20" s="10">
        <f t="shared" si="101"/>
        <v>99.25957214202302</v>
      </c>
      <c r="AK20" s="18">
        <v>4024.7000000000003</v>
      </c>
      <c r="AL20" s="10">
        <f t="shared" si="102"/>
        <v>100.70057797683089</v>
      </c>
      <c r="AM20" s="18">
        <v>3996.7000000000003</v>
      </c>
      <c r="AN20" s="10">
        <f t="shared" si="103"/>
        <v>96.20634041836172</v>
      </c>
      <c r="AO20" s="18">
        <v>4154.299999999999</v>
      </c>
      <c r="AP20" s="10">
        <f t="shared" si="104"/>
        <v>100.2679088627148</v>
      </c>
      <c r="AQ20" s="18">
        <v>4143.2</v>
      </c>
      <c r="AR20" s="10">
        <f t="shared" si="105"/>
        <v>99.56264718604316</v>
      </c>
      <c r="AS20" s="18">
        <v>4161.4</v>
      </c>
      <c r="AT20" s="12">
        <f t="shared" si="106"/>
        <v>98.50633211030888</v>
      </c>
      <c r="AU20" s="9">
        <v>4224.500000000001</v>
      </c>
      <c r="AV20" s="35">
        <v>3079.5</v>
      </c>
      <c r="AW20" s="10">
        <f t="shared" si="107"/>
        <v>96.69974251083337</v>
      </c>
      <c r="AX20" s="18">
        <v>3184.6000000000004</v>
      </c>
      <c r="AY20" s="10">
        <f t="shared" si="108"/>
        <v>98.79936710824312</v>
      </c>
      <c r="AZ20" s="18">
        <v>3223.3</v>
      </c>
      <c r="BA20" s="10">
        <f t="shared" si="109"/>
        <v>99.02307148781912</v>
      </c>
      <c r="BB20" s="18">
        <v>3255.1</v>
      </c>
      <c r="BC20" s="10">
        <f t="shared" si="110"/>
        <v>97.50479271507308</v>
      </c>
      <c r="BD20" s="18">
        <v>3338.4</v>
      </c>
      <c r="BE20" s="10">
        <f t="shared" si="111"/>
        <v>99.05643581983266</v>
      </c>
      <c r="BF20" s="18">
        <v>3370.2</v>
      </c>
      <c r="BG20" s="10">
        <f t="shared" si="111"/>
        <v>99.19938776711601</v>
      </c>
      <c r="BH20" s="202">
        <v>3397.4000000000005</v>
      </c>
      <c r="BI20" s="10">
        <f t="shared" si="111"/>
        <v>99.17678654834191</v>
      </c>
      <c r="BJ20" s="9">
        <v>3425.6000000000004</v>
      </c>
      <c r="BK20" s="35">
        <v>2631.7999999999997</v>
      </c>
      <c r="BL20" s="10">
        <f t="shared" si="112"/>
        <v>97.43077150895897</v>
      </c>
      <c r="BM20" s="18">
        <v>2701.2000000000003</v>
      </c>
      <c r="BN20" s="10">
        <f t="shared" si="113"/>
        <v>99.3599646877069</v>
      </c>
      <c r="BO20" s="18">
        <v>2718.6</v>
      </c>
      <c r="BP20" s="10">
        <f t="shared" si="114"/>
        <v>99.3640350877193</v>
      </c>
      <c r="BQ20" s="18">
        <v>2736</v>
      </c>
      <c r="BR20" s="10">
        <f t="shared" si="115"/>
        <v>97.40467798782441</v>
      </c>
      <c r="BS20" s="18">
        <v>2808.9</v>
      </c>
      <c r="BT20" s="10">
        <f t="shared" si="116"/>
        <v>99.04093649730264</v>
      </c>
      <c r="BU20" s="18">
        <v>2836.1</v>
      </c>
      <c r="BV20" s="10">
        <f t="shared" si="7"/>
        <v>100.30770319021008</v>
      </c>
      <c r="BW20" s="9">
        <v>2827.4</v>
      </c>
      <c r="BX20" s="10">
        <f t="shared" si="8"/>
        <v>368.3428869202709</v>
      </c>
      <c r="BY20" s="9">
        <v>11476</v>
      </c>
      <c r="BZ20" s="35">
        <v>767.6000000000001</v>
      </c>
      <c r="CA20" s="10">
        <f t="shared" si="85"/>
        <v>94.73034678514132</v>
      </c>
      <c r="CB20" s="18">
        <v>810.3000000000001</v>
      </c>
      <c r="CC20" s="10">
        <f t="shared" si="86"/>
        <v>101.11055652607936</v>
      </c>
      <c r="CD20" s="18">
        <v>801.4</v>
      </c>
      <c r="CE20" s="10">
        <f t="shared" si="87"/>
        <v>108.06364617044228</v>
      </c>
      <c r="CF20" s="18">
        <v>741.6</v>
      </c>
      <c r="CG20" s="10">
        <f t="shared" si="88"/>
        <v>90.89349184949135</v>
      </c>
      <c r="CH20" s="18">
        <v>815.9000000000001</v>
      </c>
      <c r="CI20" s="10">
        <f t="shared" si="89"/>
        <v>105.54980595084088</v>
      </c>
      <c r="CJ20" s="18">
        <v>773.0000000000001</v>
      </c>
      <c r="CK20" s="10">
        <f t="shared" si="90"/>
        <v>101.17801047120419</v>
      </c>
      <c r="CL20" s="18">
        <v>764.0000000000001</v>
      </c>
      <c r="CM20" s="12">
        <f t="shared" si="91"/>
        <v>95.63149330329203</v>
      </c>
      <c r="CN20" s="9">
        <v>798.9000000000001</v>
      </c>
      <c r="CO20" s="51">
        <f t="shared" si="9"/>
        <v>817.1176060159701</v>
      </c>
      <c r="CP20" s="186">
        <f t="shared" si="10"/>
        <v>98.959693960214</v>
      </c>
      <c r="CQ20" s="53">
        <f t="shared" si="11"/>
        <v>825.7074909149235</v>
      </c>
      <c r="CR20" s="186">
        <f t="shared" si="12"/>
        <v>101.39212837852868</v>
      </c>
      <c r="CS20" s="53">
        <f t="shared" si="13"/>
        <v>814.370409340159</v>
      </c>
      <c r="CT20" s="186">
        <f t="shared" si="14"/>
        <v>102.9466322271265</v>
      </c>
      <c r="CU20" s="53">
        <f t="shared" si="15"/>
        <v>791.0607581056662</v>
      </c>
      <c r="CV20" s="186">
        <f t="shared" si="92"/>
        <v>98.06207607012465</v>
      </c>
      <c r="CW20" s="18">
        <f t="shared" si="16"/>
        <v>806.6938716859053</v>
      </c>
      <c r="CX20" s="10">
        <f t="shared" si="93"/>
        <v>102.09611253305879</v>
      </c>
      <c r="CY20" s="18">
        <f t="shared" si="17"/>
        <v>790.1318195878392</v>
      </c>
      <c r="CZ20" s="10">
        <f t="shared" si="94"/>
        <v>102.01423175569624</v>
      </c>
      <c r="DA20" s="18">
        <f t="shared" si="18"/>
        <v>774.5309708159617</v>
      </c>
      <c r="DB20" s="12">
        <f t="shared" si="19"/>
        <v>99.83134934929265</v>
      </c>
      <c r="DC20" s="9">
        <f t="shared" si="20"/>
        <v>775.8394290615182</v>
      </c>
      <c r="DD20" s="35">
        <f t="shared" si="21"/>
        <v>654.0806497689637</v>
      </c>
      <c r="DE20" s="10">
        <f t="shared" si="22"/>
        <v>99.3701850154591</v>
      </c>
      <c r="DF20" s="18">
        <f t="shared" si="23"/>
        <v>658.2262573700631</v>
      </c>
      <c r="DG20" s="10">
        <f t="shared" si="24"/>
        <v>100.92203600498212</v>
      </c>
      <c r="DH20" s="18">
        <f t="shared" si="25"/>
        <v>652.2126221646669</v>
      </c>
      <c r="DI20" s="10">
        <f t="shared" si="26"/>
        <v>101.23171015763606</v>
      </c>
      <c r="DJ20" s="18">
        <f t="shared" si="27"/>
        <v>644.2769969499221</v>
      </c>
      <c r="DK20" s="10">
        <f t="shared" si="28"/>
        <v>99.38557436909161</v>
      </c>
      <c r="DL20" s="18">
        <f t="shared" si="29"/>
        <v>648.2600729933386</v>
      </c>
      <c r="DM20" s="10">
        <f t="shared" si="30"/>
        <v>100.86255047397353</v>
      </c>
      <c r="DN20" s="18">
        <f t="shared" si="31"/>
        <v>642.7163203260609</v>
      </c>
      <c r="DO20" s="10">
        <f t="shared" si="32"/>
        <v>101.64202760487017</v>
      </c>
      <c r="DP20" s="18">
        <f t="shared" si="33"/>
        <v>632.3332340678977</v>
      </c>
      <c r="DQ20" s="12">
        <f t="shared" si="34"/>
        <v>100.51082212827207</v>
      </c>
      <c r="DR20" s="9">
        <f t="shared" si="35"/>
        <v>629.1195521820656</v>
      </c>
      <c r="DS20" s="35">
        <f t="shared" si="36"/>
        <v>558.9899185133816</v>
      </c>
      <c r="DT20" s="10">
        <f t="shared" si="37"/>
        <v>100.12140197746152</v>
      </c>
      <c r="DU20" s="18">
        <f t="shared" si="38"/>
        <v>558.3121165634662</v>
      </c>
      <c r="DV20" s="10">
        <f t="shared" si="39"/>
        <v>101.49467782197847</v>
      </c>
      <c r="DW20" s="18">
        <f t="shared" si="40"/>
        <v>550.0900426944012</v>
      </c>
      <c r="DX20" s="10">
        <f t="shared" si="41"/>
        <v>101.5802787063671</v>
      </c>
      <c r="DY20" s="18">
        <f t="shared" si="42"/>
        <v>541.5323227105118</v>
      </c>
      <c r="DZ20" s="10">
        <f t="shared" si="43"/>
        <v>99.28352851684835</v>
      </c>
      <c r="EA20" s="18">
        <f t="shared" si="44"/>
        <v>545.440246534564</v>
      </c>
      <c r="EB20" s="10">
        <f t="shared" si="45"/>
        <v>100.84676854937612</v>
      </c>
      <c r="EC20" s="18">
        <f t="shared" si="46"/>
        <v>540.8604106808917</v>
      </c>
      <c r="ED20" s="10">
        <f t="shared" si="47"/>
        <v>102.77763367426948</v>
      </c>
      <c r="EE20" s="18">
        <f t="shared" si="48"/>
        <v>526.2432995830851</v>
      </c>
      <c r="EF20" s="12">
        <f t="shared" si="49"/>
        <v>24.96890557041538</v>
      </c>
      <c r="EG20" s="9">
        <f t="shared" si="50"/>
        <v>2107.594576378265</v>
      </c>
      <c r="EH20" s="35">
        <f t="shared" si="51"/>
        <v>163.03695624700654</v>
      </c>
      <c r="EI20" s="10">
        <f t="shared" si="52"/>
        <v>97.34640281553494</v>
      </c>
      <c r="EJ20" s="18">
        <f t="shared" si="53"/>
        <v>167.48123354486032</v>
      </c>
      <c r="EK20" s="10">
        <f t="shared" si="54"/>
        <v>103.28288049688726</v>
      </c>
      <c r="EL20" s="18">
        <f t="shared" si="55"/>
        <v>162.15778717549216</v>
      </c>
      <c r="EM20" s="10">
        <f t="shared" si="56"/>
        <v>110.47392838192478</v>
      </c>
      <c r="EN20" s="18">
        <f t="shared" si="57"/>
        <v>146.783761155744</v>
      </c>
      <c r="EO20" s="10">
        <f t="shared" si="58"/>
        <v>92.64674732729905</v>
      </c>
      <c r="EP20" s="18">
        <f t="shared" si="59"/>
        <v>158.4337986925668</v>
      </c>
      <c r="EQ20" s="10">
        <f t="shared" si="60"/>
        <v>107.47431544577438</v>
      </c>
      <c r="ER20" s="18">
        <f t="shared" si="61"/>
        <v>147.41549926177828</v>
      </c>
      <c r="ES20" s="10">
        <f t="shared" si="62"/>
        <v>103.66937099917305</v>
      </c>
      <c r="ET20" s="18">
        <f t="shared" si="63"/>
        <v>142.19773674806436</v>
      </c>
      <c r="EU20" s="12">
        <f t="shared" si="64"/>
        <v>96.91784083549665</v>
      </c>
      <c r="EV20" s="9">
        <f t="shared" si="65"/>
        <v>146.71987687945244</v>
      </c>
      <c r="EW20" s="69" t="s">
        <v>13</v>
      </c>
      <c r="EX20" s="39">
        <v>17</v>
      </c>
    </row>
    <row r="21" spans="1:154" s="47" customFormat="1" ht="19.5" customHeight="1">
      <c r="A21" s="40">
        <v>18</v>
      </c>
      <c r="B21" s="41" t="s">
        <v>14</v>
      </c>
      <c r="C21" s="42">
        <v>33160</v>
      </c>
      <c r="D21" s="43">
        <f t="shared" si="0"/>
        <v>100.299446477723</v>
      </c>
      <c r="E21" s="42">
        <v>33061</v>
      </c>
      <c r="F21" s="43">
        <f t="shared" si="1"/>
        <v>99.66237602869803</v>
      </c>
      <c r="G21" s="42">
        <v>33173</v>
      </c>
      <c r="H21" s="43">
        <f t="shared" si="2"/>
        <v>99.54687312447486</v>
      </c>
      <c r="I21" s="42">
        <v>33324</v>
      </c>
      <c r="J21" s="43">
        <f t="shared" si="3"/>
        <v>99.48650585144495</v>
      </c>
      <c r="K21" s="42">
        <v>33496</v>
      </c>
      <c r="L21" s="43">
        <f t="shared" si="4"/>
        <v>99.47140226881274</v>
      </c>
      <c r="M21" s="42">
        <v>33674</v>
      </c>
      <c r="N21" s="43">
        <f t="shared" si="5"/>
        <v>99.69210728876784</v>
      </c>
      <c r="O21" s="42">
        <v>33778</v>
      </c>
      <c r="P21" s="43">
        <f t="shared" si="6"/>
        <v>99.43772262945627</v>
      </c>
      <c r="Q21" s="42">
        <v>33969</v>
      </c>
      <c r="R21" s="45">
        <v>549.1</v>
      </c>
      <c r="S21" s="196">
        <f t="shared" si="95"/>
        <v>78.39805825242719</v>
      </c>
      <c r="T21" s="44">
        <v>700.4</v>
      </c>
      <c r="U21" s="196">
        <f t="shared" si="96"/>
        <v>95.44835104933225</v>
      </c>
      <c r="V21" s="44">
        <v>733.8</v>
      </c>
      <c r="W21" s="196">
        <f t="shared" si="97"/>
        <v>96.78185175415457</v>
      </c>
      <c r="X21" s="44">
        <v>758.2</v>
      </c>
      <c r="Y21" s="196">
        <f t="shared" si="98"/>
        <v>93.42040413997043</v>
      </c>
      <c r="Z21" s="44">
        <v>811.6</v>
      </c>
      <c r="AA21" s="196">
        <f t="shared" si="99"/>
        <v>96.84964200477327</v>
      </c>
      <c r="AB21" s="44">
        <v>838</v>
      </c>
      <c r="AC21" s="196">
        <f t="shared" si="66"/>
        <v>93.85149512823385</v>
      </c>
      <c r="AD21" s="44">
        <v>892.9</v>
      </c>
      <c r="AE21" s="197">
        <f t="shared" si="67"/>
        <v>97.90570175438596</v>
      </c>
      <c r="AF21" s="42">
        <v>912</v>
      </c>
      <c r="AG21" s="45">
        <v>10884.4</v>
      </c>
      <c r="AH21" s="43">
        <f t="shared" si="100"/>
        <v>100.52180016439014</v>
      </c>
      <c r="AI21" s="44">
        <v>10827.9</v>
      </c>
      <c r="AJ21" s="43">
        <f t="shared" si="101"/>
        <v>98.62553284511971</v>
      </c>
      <c r="AK21" s="44">
        <v>10978.799999999997</v>
      </c>
      <c r="AL21" s="43">
        <f t="shared" si="102"/>
        <v>99.00532955785408</v>
      </c>
      <c r="AM21" s="44">
        <v>11089.1</v>
      </c>
      <c r="AN21" s="43">
        <f t="shared" si="103"/>
        <v>101.14285193089987</v>
      </c>
      <c r="AO21" s="44">
        <v>10963.800000000001</v>
      </c>
      <c r="AP21" s="43">
        <f t="shared" si="104"/>
        <v>97.12706301326175</v>
      </c>
      <c r="AQ21" s="44">
        <v>11288.1</v>
      </c>
      <c r="AR21" s="43">
        <f t="shared" si="105"/>
        <v>101.58568741619345</v>
      </c>
      <c r="AS21" s="44">
        <v>11111.9</v>
      </c>
      <c r="AT21" s="46">
        <f t="shared" si="106"/>
        <v>95.28378737598504</v>
      </c>
      <c r="AU21" s="42">
        <v>11661.9</v>
      </c>
      <c r="AV21" s="45">
        <v>7560.199999999999</v>
      </c>
      <c r="AW21" s="43">
        <f t="shared" si="107"/>
        <v>102.2463856317875</v>
      </c>
      <c r="AX21" s="44">
        <v>7394.099999999999</v>
      </c>
      <c r="AY21" s="43">
        <f t="shared" si="108"/>
        <v>100.91303635768098</v>
      </c>
      <c r="AZ21" s="44">
        <v>7327.199999999999</v>
      </c>
      <c r="BA21" s="43">
        <f t="shared" si="109"/>
        <v>101.19882879398926</v>
      </c>
      <c r="BB21" s="44">
        <v>7240.4</v>
      </c>
      <c r="BC21" s="43">
        <f t="shared" si="110"/>
        <v>99.78500551267918</v>
      </c>
      <c r="BD21" s="44">
        <v>7255.999999999999</v>
      </c>
      <c r="BE21" s="43">
        <f t="shared" si="111"/>
        <v>98.00372781544611</v>
      </c>
      <c r="BF21" s="44">
        <v>7403.799999999999</v>
      </c>
      <c r="BG21" s="43">
        <f t="shared" si="111"/>
        <v>99.73059619063012</v>
      </c>
      <c r="BH21" s="201">
        <v>7423.799999999999</v>
      </c>
      <c r="BI21" s="43">
        <f t="shared" si="111"/>
        <v>97.72915761620786</v>
      </c>
      <c r="BJ21" s="42">
        <v>7596.300000000001</v>
      </c>
      <c r="BK21" s="45">
        <v>5566</v>
      </c>
      <c r="BL21" s="43">
        <f t="shared" si="112"/>
        <v>106.24570512331067</v>
      </c>
      <c r="BM21" s="44">
        <v>5238.8</v>
      </c>
      <c r="BN21" s="43">
        <f t="shared" si="113"/>
        <v>102.3123193500508</v>
      </c>
      <c r="BO21" s="44">
        <v>5120.399999999999</v>
      </c>
      <c r="BP21" s="43">
        <f t="shared" si="114"/>
        <v>102.80069866891525</v>
      </c>
      <c r="BQ21" s="44">
        <v>4980.9</v>
      </c>
      <c r="BR21" s="43">
        <f t="shared" si="115"/>
        <v>102.17440357750928</v>
      </c>
      <c r="BS21" s="44">
        <v>4874.9</v>
      </c>
      <c r="BT21" s="43">
        <f t="shared" si="116"/>
        <v>99.70344009489916</v>
      </c>
      <c r="BU21" s="44">
        <v>4889.4</v>
      </c>
      <c r="BV21" s="43">
        <f t="shared" si="7"/>
        <v>102.63870520813654</v>
      </c>
      <c r="BW21" s="42">
        <v>4763.699999999999</v>
      </c>
      <c r="BX21" s="43">
        <f t="shared" si="8"/>
        <v>143.30365200649777</v>
      </c>
      <c r="BY21" s="42">
        <v>4868</v>
      </c>
      <c r="BZ21" s="45">
        <v>3324.2000000000003</v>
      </c>
      <c r="CA21" s="43">
        <f t="shared" si="85"/>
        <v>96.80820082707206</v>
      </c>
      <c r="CB21" s="44">
        <v>3433.7999999999997</v>
      </c>
      <c r="CC21" s="43">
        <f t="shared" si="86"/>
        <v>94.03549129148864</v>
      </c>
      <c r="CD21" s="44">
        <v>3651.600000000001</v>
      </c>
      <c r="CE21" s="43">
        <f t="shared" si="87"/>
        <v>94.87879024086057</v>
      </c>
      <c r="CF21" s="44">
        <v>3848.7</v>
      </c>
      <c r="CG21" s="43">
        <f t="shared" si="88"/>
        <v>103.80009709261554</v>
      </c>
      <c r="CH21" s="44">
        <v>3707.8000000000006</v>
      </c>
      <c r="CI21" s="43">
        <f t="shared" si="89"/>
        <v>95.45606673017018</v>
      </c>
      <c r="CJ21" s="44">
        <v>3884.3</v>
      </c>
      <c r="CK21" s="43">
        <f t="shared" si="90"/>
        <v>105.31981236951277</v>
      </c>
      <c r="CL21" s="44">
        <v>3688.0999999999995</v>
      </c>
      <c r="CM21" s="46">
        <f t="shared" si="91"/>
        <v>90.71477764659579</v>
      </c>
      <c r="CN21" s="42">
        <v>4065.600000000001</v>
      </c>
      <c r="CO21" s="45">
        <f t="shared" si="9"/>
        <v>899.2844985706495</v>
      </c>
      <c r="CP21" s="43">
        <f t="shared" si="10"/>
        <v>100.49626981641309</v>
      </c>
      <c r="CQ21" s="44">
        <f t="shared" si="11"/>
        <v>894.8436595840475</v>
      </c>
      <c r="CR21" s="43">
        <f t="shared" si="12"/>
        <v>98.68926278440529</v>
      </c>
      <c r="CS21" s="44">
        <f t="shared" si="13"/>
        <v>906.72848731164</v>
      </c>
      <c r="CT21" s="43">
        <f t="shared" si="14"/>
        <v>99.45599138413559</v>
      </c>
      <c r="CU21" s="44">
        <f t="shared" si="15"/>
        <v>911.6881493941592</v>
      </c>
      <c r="CV21" s="43">
        <f t="shared" si="92"/>
        <v>101.66489521898396</v>
      </c>
      <c r="CW21" s="44">
        <f t="shared" si="16"/>
        <v>896.7580672073707</v>
      </c>
      <c r="CX21" s="43">
        <f t="shared" si="93"/>
        <v>97.91071839177191</v>
      </c>
      <c r="CY21" s="44">
        <f t="shared" si="17"/>
        <v>915.8936651033</v>
      </c>
      <c r="CZ21" s="43">
        <f t="shared" si="94"/>
        <v>101.6210145902018</v>
      </c>
      <c r="DA21" s="44">
        <f t="shared" si="18"/>
        <v>901.2837244311568</v>
      </c>
      <c r="DB21" s="46">
        <f t="shared" si="19"/>
        <v>95.82257603691265</v>
      </c>
      <c r="DC21" s="42">
        <f t="shared" si="20"/>
        <v>940.5755529719482</v>
      </c>
      <c r="DD21" s="45">
        <f t="shared" si="21"/>
        <v>624.634400251169</v>
      </c>
      <c r="DE21" s="43">
        <f t="shared" si="22"/>
        <v>102.2204172766615</v>
      </c>
      <c r="DF21" s="44">
        <f t="shared" si="23"/>
        <v>611.0661811921431</v>
      </c>
      <c r="DG21" s="43">
        <f t="shared" si="24"/>
        <v>100.9782444381311</v>
      </c>
      <c r="DH21" s="44">
        <f t="shared" si="25"/>
        <v>605.1463704803666</v>
      </c>
      <c r="DI21" s="43">
        <f t="shared" si="26"/>
        <v>101.65947519762753</v>
      </c>
      <c r="DJ21" s="44">
        <f t="shared" si="27"/>
        <v>595.26804491559</v>
      </c>
      <c r="DK21" s="43">
        <f t="shared" si="28"/>
        <v>100.3000403508793</v>
      </c>
      <c r="DL21" s="44">
        <f t="shared" si="29"/>
        <v>593.4873434080044</v>
      </c>
      <c r="DM21" s="43">
        <f t="shared" si="30"/>
        <v>98.794456434576</v>
      </c>
      <c r="DN21" s="44">
        <f t="shared" si="31"/>
        <v>600.7293980113404</v>
      </c>
      <c r="DO21" s="43">
        <f t="shared" si="32"/>
        <v>99.76527824294668</v>
      </c>
      <c r="DP21" s="44">
        <f t="shared" si="33"/>
        <v>602.1427580730589</v>
      </c>
      <c r="DQ21" s="46">
        <f t="shared" si="34"/>
        <v>98.28177378959576</v>
      </c>
      <c r="DR21" s="42">
        <f t="shared" si="35"/>
        <v>612.6698113549946</v>
      </c>
      <c r="DS21" s="45">
        <f t="shared" si="36"/>
        <v>459.8707801113736</v>
      </c>
      <c r="DT21" s="43">
        <f t="shared" si="37"/>
        <v>106.218721028135</v>
      </c>
      <c r="DU21" s="44">
        <f t="shared" si="38"/>
        <v>432.9470131631165</v>
      </c>
      <c r="DV21" s="43">
        <f t="shared" si="39"/>
        <v>102.37843162049693</v>
      </c>
      <c r="DW21" s="44">
        <f t="shared" si="40"/>
        <v>422.8888900818415</v>
      </c>
      <c r="DX21" s="43">
        <f t="shared" si="41"/>
        <v>103.26863661540806</v>
      </c>
      <c r="DY21" s="44">
        <f t="shared" si="42"/>
        <v>409.5037021324875</v>
      </c>
      <c r="DZ21" s="43">
        <f t="shared" si="43"/>
        <v>102.70177116289314</v>
      </c>
      <c r="EA21" s="44">
        <f t="shared" si="44"/>
        <v>398.73090550987894</v>
      </c>
      <c r="EB21" s="43">
        <f t="shared" si="45"/>
        <v>100.5078825917928</v>
      </c>
      <c r="EC21" s="44">
        <f t="shared" si="46"/>
        <v>396.71605373411603</v>
      </c>
      <c r="ED21" s="43">
        <f t="shared" si="47"/>
        <v>102.67439857686892</v>
      </c>
      <c r="EE21" s="44">
        <f t="shared" si="48"/>
        <v>386.3826418589711</v>
      </c>
      <c r="EF21" s="46">
        <f t="shared" si="49"/>
        <v>98.41077785285943</v>
      </c>
      <c r="EG21" s="42">
        <f t="shared" si="50"/>
        <v>392.62228212104753</v>
      </c>
      <c r="EH21" s="45">
        <f t="shared" si="51"/>
        <v>274.65009831948055</v>
      </c>
      <c r="EI21" s="43">
        <f t="shared" si="52"/>
        <v>96.78361365244821</v>
      </c>
      <c r="EJ21" s="44">
        <f t="shared" si="53"/>
        <v>283.7774783919045</v>
      </c>
      <c r="EK21" s="43">
        <f t="shared" si="54"/>
        <v>94.09625523341948</v>
      </c>
      <c r="EL21" s="44">
        <f t="shared" si="55"/>
        <v>301.58211683127354</v>
      </c>
      <c r="EM21" s="43">
        <f t="shared" si="56"/>
        <v>95.31066849505434</v>
      </c>
      <c r="EN21" s="44">
        <f t="shared" si="57"/>
        <v>316.42010447856904</v>
      </c>
      <c r="EO21" s="43">
        <f t="shared" si="58"/>
        <v>104.33585560599718</v>
      </c>
      <c r="EP21" s="44">
        <f t="shared" si="59"/>
        <v>303.270723799366</v>
      </c>
      <c r="EQ21" s="43">
        <f t="shared" si="60"/>
        <v>96.2262399216967</v>
      </c>
      <c r="ER21" s="44">
        <f t="shared" si="61"/>
        <v>315.1642670919596</v>
      </c>
      <c r="ES21" s="43">
        <f t="shared" si="62"/>
        <v>105.3564381130869</v>
      </c>
      <c r="ET21" s="44">
        <f t="shared" si="63"/>
        <v>299.14096635809796</v>
      </c>
      <c r="EU21" s="46">
        <f t="shared" si="64"/>
        <v>91.22773053103239</v>
      </c>
      <c r="EV21" s="42">
        <f t="shared" si="65"/>
        <v>327.9057416169538</v>
      </c>
      <c r="EW21" s="68" t="s">
        <v>14</v>
      </c>
      <c r="EX21" s="48">
        <v>18</v>
      </c>
    </row>
    <row r="22" spans="1:154" s="22" customFormat="1" ht="19.5" customHeight="1">
      <c r="A22" s="11">
        <v>19</v>
      </c>
      <c r="B22" s="20" t="s">
        <v>15</v>
      </c>
      <c r="C22" s="9">
        <v>27152</v>
      </c>
      <c r="D22" s="10">
        <f t="shared" si="0"/>
        <v>99.00094800554218</v>
      </c>
      <c r="E22" s="9">
        <v>27426</v>
      </c>
      <c r="F22" s="10">
        <f t="shared" si="1"/>
        <v>100.59419014084507</v>
      </c>
      <c r="G22" s="9">
        <v>27264</v>
      </c>
      <c r="H22" s="10">
        <f t="shared" si="2"/>
        <v>99.72201901975129</v>
      </c>
      <c r="I22" s="9">
        <v>27340</v>
      </c>
      <c r="J22" s="10">
        <f t="shared" si="3"/>
        <v>100.30082911438843</v>
      </c>
      <c r="K22" s="9">
        <v>27258</v>
      </c>
      <c r="L22" s="10">
        <f t="shared" si="4"/>
        <v>100.5236760584157</v>
      </c>
      <c r="M22" s="9">
        <v>27116</v>
      </c>
      <c r="N22" s="10">
        <f t="shared" si="5"/>
        <v>100.97564608624414</v>
      </c>
      <c r="O22" s="9">
        <v>26854</v>
      </c>
      <c r="P22" s="10">
        <f t="shared" si="6"/>
        <v>100.52783289035301</v>
      </c>
      <c r="Q22" s="9">
        <v>26713</v>
      </c>
      <c r="R22" s="35">
        <v>499.2</v>
      </c>
      <c r="S22" s="50">
        <f t="shared" si="95"/>
        <v>86.98379508625196</v>
      </c>
      <c r="T22" s="18">
        <v>573.9</v>
      </c>
      <c r="U22" s="50">
        <f t="shared" si="96"/>
        <v>107.27102803738318</v>
      </c>
      <c r="V22" s="18">
        <v>535</v>
      </c>
      <c r="W22" s="50">
        <f t="shared" si="97"/>
        <v>93.81027529370508</v>
      </c>
      <c r="X22" s="18">
        <v>570.3</v>
      </c>
      <c r="Y22" s="50">
        <f t="shared" si="98"/>
        <v>93.18627450980391</v>
      </c>
      <c r="Z22" s="18">
        <v>612</v>
      </c>
      <c r="AA22" s="50">
        <f t="shared" si="99"/>
        <v>97.92</v>
      </c>
      <c r="AB22" s="18">
        <v>625</v>
      </c>
      <c r="AC22" s="50">
        <f t="shared" si="66"/>
        <v>98.65824782951854</v>
      </c>
      <c r="AD22" s="18">
        <v>633.5</v>
      </c>
      <c r="AE22" s="49">
        <f t="shared" si="67"/>
        <v>98.52255054432348</v>
      </c>
      <c r="AF22" s="9">
        <v>643</v>
      </c>
      <c r="AG22" s="35">
        <v>11497.800000000001</v>
      </c>
      <c r="AH22" s="10">
        <f t="shared" si="100"/>
        <v>96.86681213510029</v>
      </c>
      <c r="AI22" s="18">
        <v>11869.7</v>
      </c>
      <c r="AJ22" s="10">
        <f t="shared" si="101"/>
        <v>102.8579103805059</v>
      </c>
      <c r="AK22" s="18">
        <v>11539.9</v>
      </c>
      <c r="AL22" s="10">
        <f t="shared" si="102"/>
        <v>103.40134225782464</v>
      </c>
      <c r="AM22" s="18">
        <v>11160.299999999997</v>
      </c>
      <c r="AN22" s="10">
        <f t="shared" si="103"/>
        <v>96.57747624569478</v>
      </c>
      <c r="AO22" s="18">
        <v>11555.8</v>
      </c>
      <c r="AP22" s="10">
        <f t="shared" si="104"/>
        <v>95.14548718033166</v>
      </c>
      <c r="AQ22" s="18">
        <v>12145.4</v>
      </c>
      <c r="AR22" s="10">
        <f t="shared" si="105"/>
        <v>101.66662481270349</v>
      </c>
      <c r="AS22" s="18">
        <v>11946.300000000003</v>
      </c>
      <c r="AT22" s="12">
        <f t="shared" si="106"/>
        <v>98.58798091999938</v>
      </c>
      <c r="AU22" s="9">
        <v>12117.399999999998</v>
      </c>
      <c r="AV22" s="35">
        <v>6662.7</v>
      </c>
      <c r="AW22" s="10">
        <f t="shared" si="107"/>
        <v>101.14462678183776</v>
      </c>
      <c r="AX22" s="18">
        <v>6587.300000000001</v>
      </c>
      <c r="AY22" s="10">
        <f t="shared" si="108"/>
        <v>101.43202500654424</v>
      </c>
      <c r="AZ22" s="18">
        <v>6494.299999999999</v>
      </c>
      <c r="BA22" s="10">
        <f t="shared" si="109"/>
        <v>102.22414607272151</v>
      </c>
      <c r="BB22" s="18">
        <v>6353.000000000001</v>
      </c>
      <c r="BC22" s="10">
        <f t="shared" si="110"/>
        <v>99.16491063763368</v>
      </c>
      <c r="BD22" s="18">
        <v>6406.499999999999</v>
      </c>
      <c r="BE22" s="10">
        <f t="shared" si="111"/>
        <v>98.81846647437179</v>
      </c>
      <c r="BF22" s="18">
        <v>6483.100000000001</v>
      </c>
      <c r="BG22" s="10">
        <f t="shared" si="111"/>
        <v>101.29527202274933</v>
      </c>
      <c r="BH22" s="202">
        <v>6400.199999999999</v>
      </c>
      <c r="BI22" s="10">
        <f t="shared" si="111"/>
        <v>91.11902050113893</v>
      </c>
      <c r="BJ22" s="9">
        <v>7024</v>
      </c>
      <c r="BK22" s="35">
        <v>4866.5</v>
      </c>
      <c r="BL22" s="10">
        <f t="shared" si="112"/>
        <v>103.19564018830317</v>
      </c>
      <c r="BM22" s="18">
        <v>4715.799999999999</v>
      </c>
      <c r="BN22" s="10">
        <f t="shared" si="113"/>
        <v>102.08243137934018</v>
      </c>
      <c r="BO22" s="18">
        <v>4619.6</v>
      </c>
      <c r="BP22" s="10">
        <f t="shared" si="114"/>
        <v>103.84390594793868</v>
      </c>
      <c r="BQ22" s="18">
        <v>4448.6</v>
      </c>
      <c r="BR22" s="10">
        <f t="shared" si="115"/>
        <v>101.36717859909768</v>
      </c>
      <c r="BS22" s="18">
        <v>4388.599999999999</v>
      </c>
      <c r="BT22" s="10">
        <f t="shared" si="116"/>
        <v>100.86185102617726</v>
      </c>
      <c r="BU22" s="18">
        <v>4351.1</v>
      </c>
      <c r="BV22" s="10">
        <f t="shared" si="7"/>
        <v>102.65660021233931</v>
      </c>
      <c r="BW22" s="9">
        <v>4238.499999999999</v>
      </c>
      <c r="BX22" s="10">
        <f t="shared" si="8"/>
        <v>87.66106181878345</v>
      </c>
      <c r="BY22" s="9">
        <v>4788.000000000001</v>
      </c>
      <c r="BZ22" s="35">
        <v>4835.1</v>
      </c>
      <c r="CA22" s="10">
        <f t="shared" si="85"/>
        <v>91.53225806451616</v>
      </c>
      <c r="CB22" s="18">
        <v>5282.399999999999</v>
      </c>
      <c r="CC22" s="10">
        <f t="shared" si="86"/>
        <v>104.69319803393054</v>
      </c>
      <c r="CD22" s="18">
        <v>5045.599999999999</v>
      </c>
      <c r="CE22" s="10">
        <f t="shared" si="87"/>
        <v>104.95704449483077</v>
      </c>
      <c r="CF22" s="18">
        <v>4807.3</v>
      </c>
      <c r="CG22" s="10">
        <f t="shared" si="88"/>
        <v>93.35832054842406</v>
      </c>
      <c r="CH22" s="18">
        <v>5149.3</v>
      </c>
      <c r="CI22" s="10">
        <f t="shared" si="89"/>
        <v>90.94007735372551</v>
      </c>
      <c r="CJ22" s="18">
        <v>5662.3</v>
      </c>
      <c r="CK22" s="10">
        <f t="shared" si="90"/>
        <v>102.09516597248516</v>
      </c>
      <c r="CL22" s="18">
        <v>5546.1</v>
      </c>
      <c r="CM22" s="12">
        <f t="shared" si="91"/>
        <v>108.88797267051478</v>
      </c>
      <c r="CN22" s="9">
        <v>5093.4</v>
      </c>
      <c r="CO22" s="35">
        <f t="shared" si="9"/>
        <v>1160.165804279914</v>
      </c>
      <c r="CP22" s="10">
        <f t="shared" si="10"/>
        <v>98.11239449551562</v>
      </c>
      <c r="CQ22" s="18">
        <f t="shared" si="11"/>
        <v>1182.4864842463317</v>
      </c>
      <c r="CR22" s="10">
        <f t="shared" si="12"/>
        <v>101.97097635048462</v>
      </c>
      <c r="CS22" s="18">
        <f t="shared" si="13"/>
        <v>1159.6304424721848</v>
      </c>
      <c r="CT22" s="10">
        <f t="shared" si="14"/>
        <v>103.68957956752222</v>
      </c>
      <c r="CU22" s="18">
        <f t="shared" si="15"/>
        <v>1118.3673878405866</v>
      </c>
      <c r="CV22" s="10">
        <f t="shared" si="92"/>
        <v>96.28781446617222</v>
      </c>
      <c r="CW22" s="18">
        <f t="shared" si="16"/>
        <v>1161.4838222685912</v>
      </c>
      <c r="CX22" s="10">
        <f t="shared" si="93"/>
        <v>94.90914328730594</v>
      </c>
      <c r="CY22" s="18">
        <f t="shared" si="17"/>
        <v>1223.7849611102108</v>
      </c>
      <c r="CZ22" s="10">
        <f t="shared" si="94"/>
        <v>100.40920863500465</v>
      </c>
      <c r="DA22" s="18">
        <f t="shared" si="18"/>
        <v>1218.7975363482499</v>
      </c>
      <c r="DB22" s="12">
        <f t="shared" si="19"/>
        <v>98.07033344440097</v>
      </c>
      <c r="DC22" s="9">
        <f t="shared" si="20"/>
        <v>1242.7790276039216</v>
      </c>
      <c r="DD22" s="35">
        <f t="shared" si="21"/>
        <v>672.2883250861713</v>
      </c>
      <c r="DE22" s="10">
        <f t="shared" si="22"/>
        <v>102.44521632528773</v>
      </c>
      <c r="DF22" s="18">
        <f t="shared" si="23"/>
        <v>656.2417936153282</v>
      </c>
      <c r="DG22" s="10">
        <f t="shared" si="24"/>
        <v>100.55738625120233</v>
      </c>
      <c r="DH22" s="18">
        <f t="shared" si="25"/>
        <v>652.6042671554441</v>
      </c>
      <c r="DI22" s="10">
        <f t="shared" si="26"/>
        <v>102.50910187896885</v>
      </c>
      <c r="DJ22" s="18">
        <f t="shared" si="27"/>
        <v>636.6305578659399</v>
      </c>
      <c r="DK22" s="10">
        <f t="shared" si="28"/>
        <v>98.86748844771832</v>
      </c>
      <c r="DL22" s="18">
        <f t="shared" si="29"/>
        <v>643.9230609186494</v>
      </c>
      <c r="DM22" s="10">
        <f t="shared" si="30"/>
        <v>98.57299880415935</v>
      </c>
      <c r="DN22" s="18">
        <f t="shared" si="31"/>
        <v>653.2448730691134</v>
      </c>
      <c r="DO22" s="10">
        <f t="shared" si="32"/>
        <v>100.04244874863693</v>
      </c>
      <c r="DP22" s="18">
        <f t="shared" si="33"/>
        <v>652.9676964529657</v>
      </c>
      <c r="DQ22" s="12">
        <f t="shared" si="34"/>
        <v>90.6405896569198</v>
      </c>
      <c r="DR22" s="9">
        <f t="shared" si="35"/>
        <v>720.3921542484317</v>
      </c>
      <c r="DS22" s="35">
        <f t="shared" si="36"/>
        <v>491.04584238099466</v>
      </c>
      <c r="DT22" s="10">
        <f t="shared" si="37"/>
        <v>104.52260312077834</v>
      </c>
      <c r="DU22" s="18">
        <f t="shared" si="38"/>
        <v>469.798711206589</v>
      </c>
      <c r="DV22" s="10">
        <f t="shared" si="39"/>
        <v>101.20218423137936</v>
      </c>
      <c r="DW22" s="18">
        <f t="shared" si="40"/>
        <v>464.21795613865845</v>
      </c>
      <c r="DX22" s="10">
        <f t="shared" si="41"/>
        <v>104.1333769298945</v>
      </c>
      <c r="DY22" s="18">
        <f t="shared" si="42"/>
        <v>445.7917046627452</v>
      </c>
      <c r="DZ22" s="10">
        <f t="shared" si="43"/>
        <v>101.06315121632058</v>
      </c>
      <c r="EA22" s="18">
        <f t="shared" si="44"/>
        <v>441.102122086566</v>
      </c>
      <c r="EB22" s="10">
        <f t="shared" si="45"/>
        <v>100.61130753498546</v>
      </c>
      <c r="EC22" s="18">
        <f t="shared" si="46"/>
        <v>438.42201527217213</v>
      </c>
      <c r="ED22" s="10">
        <f t="shared" si="47"/>
        <v>101.38693998616029</v>
      </c>
      <c r="EE22" s="18">
        <f t="shared" si="48"/>
        <v>432.4245463291608</v>
      </c>
      <c r="EF22" s="12">
        <f t="shared" si="49"/>
        <v>88.05858961410125</v>
      </c>
      <c r="EG22" s="9">
        <f t="shared" si="50"/>
        <v>491.0645835053376</v>
      </c>
      <c r="EH22" s="35">
        <f t="shared" si="51"/>
        <v>487.87747919374243</v>
      </c>
      <c r="EI22" s="10">
        <f t="shared" si="52"/>
        <v>92.70924493485035</v>
      </c>
      <c r="EJ22" s="18">
        <f t="shared" si="53"/>
        <v>526.2446906310034</v>
      </c>
      <c r="EK22" s="10">
        <f t="shared" si="54"/>
        <v>103.79043849210686</v>
      </c>
      <c r="EL22" s="18">
        <f t="shared" si="55"/>
        <v>507.02617531674053</v>
      </c>
      <c r="EM22" s="10">
        <f t="shared" si="56"/>
        <v>105.24961841581107</v>
      </c>
      <c r="EN22" s="18">
        <f t="shared" si="57"/>
        <v>481.73682997464704</v>
      </c>
      <c r="EO22" s="10">
        <f t="shared" si="58"/>
        <v>93.0783138810879</v>
      </c>
      <c r="EP22" s="18">
        <f t="shared" si="59"/>
        <v>517.5607613499418</v>
      </c>
      <c r="EQ22" s="10">
        <f t="shared" si="60"/>
        <v>90.7141798093354</v>
      </c>
      <c r="ER22" s="18">
        <f t="shared" si="61"/>
        <v>570.5400880410976</v>
      </c>
      <c r="ES22" s="10">
        <f t="shared" si="62"/>
        <v>100.83244958355073</v>
      </c>
      <c r="ET22" s="18">
        <f t="shared" si="63"/>
        <v>565.8298398952836</v>
      </c>
      <c r="EU22" s="12">
        <f t="shared" si="64"/>
        <v>108.31624390956512</v>
      </c>
      <c r="EV22" s="9">
        <f t="shared" si="65"/>
        <v>522.38687335549</v>
      </c>
      <c r="EW22" s="69" t="s">
        <v>15</v>
      </c>
      <c r="EX22" s="39">
        <v>19</v>
      </c>
    </row>
    <row r="23" spans="1:154" s="47" customFormat="1" ht="19.5" customHeight="1">
      <c r="A23" s="40">
        <v>20</v>
      </c>
      <c r="B23" s="41" t="s">
        <v>16</v>
      </c>
      <c r="C23" s="42">
        <v>5384</v>
      </c>
      <c r="D23" s="43">
        <f t="shared" si="0"/>
        <v>96.69540229885058</v>
      </c>
      <c r="E23" s="42">
        <v>5568</v>
      </c>
      <c r="F23" s="43">
        <f t="shared" si="1"/>
        <v>97.44487224361218</v>
      </c>
      <c r="G23" s="42">
        <v>5714</v>
      </c>
      <c r="H23" s="43">
        <f t="shared" si="2"/>
        <v>97.2099353521606</v>
      </c>
      <c r="I23" s="42">
        <v>5878</v>
      </c>
      <c r="J23" s="43">
        <f t="shared" si="3"/>
        <v>97.59256184625602</v>
      </c>
      <c r="K23" s="42">
        <v>6023</v>
      </c>
      <c r="L23" s="43">
        <f t="shared" si="4"/>
        <v>98.04655705681263</v>
      </c>
      <c r="M23" s="42">
        <v>6143</v>
      </c>
      <c r="N23" s="43">
        <f t="shared" si="5"/>
        <v>97.39971460282226</v>
      </c>
      <c r="O23" s="42">
        <v>6307</v>
      </c>
      <c r="P23" s="43">
        <f t="shared" si="6"/>
        <v>97.42045103490887</v>
      </c>
      <c r="Q23" s="42">
        <v>6474</v>
      </c>
      <c r="R23" s="45">
        <v>36.7</v>
      </c>
      <c r="S23" s="196">
        <f t="shared" si="95"/>
        <v>91.06699751861044</v>
      </c>
      <c r="T23" s="44">
        <v>40.3</v>
      </c>
      <c r="U23" s="196">
        <f t="shared" si="96"/>
        <v>83.4368530020704</v>
      </c>
      <c r="V23" s="44">
        <v>48.3</v>
      </c>
      <c r="W23" s="196">
        <f t="shared" si="97"/>
        <v>112.85046728971963</v>
      </c>
      <c r="X23" s="44">
        <v>42.8</v>
      </c>
      <c r="Y23" s="196">
        <f t="shared" si="98"/>
        <v>91.84549356223175</v>
      </c>
      <c r="Z23" s="44">
        <v>46.6</v>
      </c>
      <c r="AA23" s="196">
        <f t="shared" si="99"/>
        <v>89.10133843212238</v>
      </c>
      <c r="AB23" s="44">
        <v>52.3</v>
      </c>
      <c r="AC23" s="196">
        <f t="shared" si="66"/>
        <v>92.23985890652557</v>
      </c>
      <c r="AD23" s="44">
        <v>56.7</v>
      </c>
      <c r="AE23" s="197">
        <f t="shared" si="67"/>
        <v>96.10169491525424</v>
      </c>
      <c r="AF23" s="42">
        <v>59</v>
      </c>
      <c r="AG23" s="45">
        <v>1610.1</v>
      </c>
      <c r="AH23" s="43">
        <f t="shared" si="100"/>
        <v>96.9349973811115</v>
      </c>
      <c r="AI23" s="44">
        <v>1661.0099999999998</v>
      </c>
      <c r="AJ23" s="43">
        <f t="shared" si="101"/>
        <v>97.28300339697785</v>
      </c>
      <c r="AK23" s="44">
        <v>1707.3999999999999</v>
      </c>
      <c r="AL23" s="43">
        <f t="shared" si="102"/>
        <v>101.91607473288369</v>
      </c>
      <c r="AM23" s="44">
        <v>1675.2999999999997</v>
      </c>
      <c r="AN23" s="43">
        <f t="shared" si="103"/>
        <v>96.79898307043392</v>
      </c>
      <c r="AO23" s="44">
        <v>1730.6999999999998</v>
      </c>
      <c r="AP23" s="43">
        <f t="shared" si="104"/>
        <v>97.36708860759491</v>
      </c>
      <c r="AQ23" s="44">
        <v>1777.5000000000002</v>
      </c>
      <c r="AR23" s="43">
        <f t="shared" si="105"/>
        <v>98.61850865512649</v>
      </c>
      <c r="AS23" s="44">
        <v>1802.4000000000003</v>
      </c>
      <c r="AT23" s="46">
        <f t="shared" si="106"/>
        <v>98.19132708651124</v>
      </c>
      <c r="AU23" s="42">
        <v>1835.6</v>
      </c>
      <c r="AV23" s="45">
        <v>1074.1000000000001</v>
      </c>
      <c r="AW23" s="43">
        <f t="shared" si="107"/>
        <v>100.78726858150907</v>
      </c>
      <c r="AX23" s="44">
        <v>1065.7099999999998</v>
      </c>
      <c r="AY23" s="43">
        <f t="shared" si="108"/>
        <v>95.49372759856631</v>
      </c>
      <c r="AZ23" s="44">
        <v>1115.9999999999998</v>
      </c>
      <c r="BA23" s="43">
        <f t="shared" si="109"/>
        <v>102.6867868973132</v>
      </c>
      <c r="BB23" s="44">
        <v>1086.8</v>
      </c>
      <c r="BC23" s="43">
        <f t="shared" si="110"/>
        <v>98.56702339923817</v>
      </c>
      <c r="BD23" s="44">
        <v>1102.6</v>
      </c>
      <c r="BE23" s="43">
        <f t="shared" si="111"/>
        <v>96.53300647872527</v>
      </c>
      <c r="BF23" s="44">
        <v>1142.1999999999998</v>
      </c>
      <c r="BG23" s="43">
        <f t="shared" si="111"/>
        <v>96.72283851299854</v>
      </c>
      <c r="BH23" s="201">
        <v>1180.9</v>
      </c>
      <c r="BI23" s="43">
        <f t="shared" si="111"/>
        <v>98.05696255085944</v>
      </c>
      <c r="BJ23" s="42">
        <v>1204.3</v>
      </c>
      <c r="BK23" s="45">
        <v>862.4</v>
      </c>
      <c r="BL23" s="43">
        <f t="shared" si="112"/>
        <v>102.08212497484641</v>
      </c>
      <c r="BM23" s="44">
        <v>844.8100000000001</v>
      </c>
      <c r="BN23" s="43">
        <f t="shared" si="113"/>
        <v>96.91522312722269</v>
      </c>
      <c r="BO23" s="44">
        <v>871.6999999999998</v>
      </c>
      <c r="BP23" s="43">
        <f t="shared" si="114"/>
        <v>102.55294117647057</v>
      </c>
      <c r="BQ23" s="44">
        <v>850</v>
      </c>
      <c r="BR23" s="43">
        <f t="shared" si="115"/>
        <v>100.7944978062374</v>
      </c>
      <c r="BS23" s="44">
        <v>843.3</v>
      </c>
      <c r="BT23" s="43">
        <f t="shared" si="116"/>
        <v>96.42122112965929</v>
      </c>
      <c r="BU23" s="44">
        <v>874.5999999999999</v>
      </c>
      <c r="BV23" s="43">
        <f t="shared" si="7"/>
        <v>98.3359568248257</v>
      </c>
      <c r="BW23" s="42">
        <v>889.4000000000001</v>
      </c>
      <c r="BX23" s="43">
        <f t="shared" si="8"/>
        <v>165.93283582089558</v>
      </c>
      <c r="BY23" s="42">
        <v>909.9</v>
      </c>
      <c r="BZ23" s="45">
        <v>535.9999999999999</v>
      </c>
      <c r="CA23" s="43">
        <f t="shared" si="85"/>
        <v>90.03863598185785</v>
      </c>
      <c r="CB23" s="44">
        <v>595.3000000000001</v>
      </c>
      <c r="CC23" s="43">
        <f t="shared" si="86"/>
        <v>100.65945214744676</v>
      </c>
      <c r="CD23" s="44">
        <v>591.4</v>
      </c>
      <c r="CE23" s="43">
        <f t="shared" si="87"/>
        <v>100.49277824978759</v>
      </c>
      <c r="CF23" s="44">
        <v>588.5</v>
      </c>
      <c r="CG23" s="43">
        <f t="shared" si="88"/>
        <v>93.6952714535902</v>
      </c>
      <c r="CH23" s="44">
        <v>628.1</v>
      </c>
      <c r="CI23" s="43">
        <f t="shared" si="89"/>
        <v>98.86667716039665</v>
      </c>
      <c r="CJ23" s="44">
        <v>635.3000000000001</v>
      </c>
      <c r="CK23" s="43">
        <f t="shared" si="90"/>
        <v>102.22043443282382</v>
      </c>
      <c r="CL23" s="44">
        <v>621.5</v>
      </c>
      <c r="CM23" s="46">
        <f t="shared" si="91"/>
        <v>98.44764771107238</v>
      </c>
      <c r="CN23" s="42">
        <v>631.3000000000001</v>
      </c>
      <c r="CO23" s="45">
        <f t="shared" si="9"/>
        <v>819.3225996865395</v>
      </c>
      <c r="CP23" s="43">
        <f t="shared" si="10"/>
        <v>100.52243478546205</v>
      </c>
      <c r="CQ23" s="44">
        <f t="shared" si="11"/>
        <v>815.0644196344449</v>
      </c>
      <c r="CR23" s="43">
        <f t="shared" si="12"/>
        <v>99.56111656517481</v>
      </c>
      <c r="CS23" s="44">
        <f t="shared" si="13"/>
        <v>818.6573712247256</v>
      </c>
      <c r="CT23" s="43">
        <f t="shared" si="14"/>
        <v>104.84121233459754</v>
      </c>
      <c r="CU23" s="44">
        <f t="shared" si="15"/>
        <v>780.8545446918389</v>
      </c>
      <c r="CV23" s="43">
        <f t="shared" si="92"/>
        <v>99.1868450209635</v>
      </c>
      <c r="CW23" s="44">
        <f t="shared" si="16"/>
        <v>787.2561573329633</v>
      </c>
      <c r="CX23" s="43">
        <f t="shared" si="93"/>
        <v>99.57906803182448</v>
      </c>
      <c r="CY23" s="44">
        <f t="shared" si="17"/>
        <v>790.5839780317729</v>
      </c>
      <c r="CZ23" s="43">
        <f t="shared" si="94"/>
        <v>100.97468927806993</v>
      </c>
      <c r="DA23" s="44">
        <f t="shared" si="18"/>
        <v>782.9526227653121</v>
      </c>
      <c r="DB23" s="46">
        <f t="shared" si="19"/>
        <v>100.79128770541843</v>
      </c>
      <c r="DC23" s="42">
        <f t="shared" si="20"/>
        <v>776.8058535511909</v>
      </c>
      <c r="DD23" s="45">
        <f t="shared" si="21"/>
        <v>546.5712715504081</v>
      </c>
      <c r="DE23" s="43">
        <f t="shared" si="22"/>
        <v>104.51727350192064</v>
      </c>
      <c r="DF23" s="44">
        <f t="shared" si="23"/>
        <v>522.9482680108032</v>
      </c>
      <c r="DG23" s="43">
        <f t="shared" si="24"/>
        <v>97.7299406134419</v>
      </c>
      <c r="DH23" s="44">
        <f t="shared" si="25"/>
        <v>535.0952479130805</v>
      </c>
      <c r="DI23" s="43">
        <f t="shared" si="26"/>
        <v>105.63404504417342</v>
      </c>
      <c r="DJ23" s="44">
        <f t="shared" si="27"/>
        <v>506.55567311591403</v>
      </c>
      <c r="DK23" s="43">
        <f t="shared" si="28"/>
        <v>100.99849981857972</v>
      </c>
      <c r="DL23" s="44">
        <f t="shared" si="29"/>
        <v>501.54772004121185</v>
      </c>
      <c r="DM23" s="43">
        <f t="shared" si="30"/>
        <v>98.72603727736109</v>
      </c>
      <c r="DN23" s="44">
        <f t="shared" si="31"/>
        <v>508.0197016640736</v>
      </c>
      <c r="DO23" s="43">
        <f t="shared" si="32"/>
        <v>99.03372803067904</v>
      </c>
      <c r="DP23" s="44">
        <f t="shared" si="33"/>
        <v>512.9764493029055</v>
      </c>
      <c r="DQ23" s="46">
        <f t="shared" si="34"/>
        <v>100.65336539626827</v>
      </c>
      <c r="DR23" s="42">
        <f t="shared" si="35"/>
        <v>509.6465948091629</v>
      </c>
      <c r="DS23" s="45">
        <f t="shared" si="36"/>
        <v>438.84467422499944</v>
      </c>
      <c r="DT23" s="43">
        <f t="shared" si="37"/>
        <v>105.86005083593183</v>
      </c>
      <c r="DU23" s="44">
        <f t="shared" si="38"/>
        <v>414.5517319891967</v>
      </c>
      <c r="DV23" s="43">
        <f t="shared" si="39"/>
        <v>99.18472384467005</v>
      </c>
      <c r="DW23" s="44">
        <f t="shared" si="40"/>
        <v>417.9592541270898</v>
      </c>
      <c r="DX23" s="43">
        <f t="shared" si="41"/>
        <v>105.49635775906441</v>
      </c>
      <c r="DY23" s="44">
        <f t="shared" si="42"/>
        <v>396.1835868131458</v>
      </c>
      <c r="DZ23" s="43">
        <f t="shared" si="43"/>
        <v>103.28092213116159</v>
      </c>
      <c r="EA23" s="44">
        <f t="shared" si="44"/>
        <v>383.5980340202739</v>
      </c>
      <c r="EB23" s="43">
        <f t="shared" si="45"/>
        <v>98.61171239573228</v>
      </c>
      <c r="EC23" s="44">
        <f t="shared" si="46"/>
        <v>388.9984513004717</v>
      </c>
      <c r="ED23" s="43">
        <f t="shared" si="47"/>
        <v>100.68538675607232</v>
      </c>
      <c r="EE23" s="44">
        <f t="shared" si="48"/>
        <v>386.35045644000695</v>
      </c>
      <c r="EF23" s="46">
        <f t="shared" si="49"/>
        <v>100.33520079924178</v>
      </c>
      <c r="EG23" s="42">
        <f t="shared" si="50"/>
        <v>385.0597331369736</v>
      </c>
      <c r="EH23" s="45">
        <f t="shared" si="51"/>
        <v>272.75132813613135</v>
      </c>
      <c r="EI23" s="43">
        <f t="shared" si="52"/>
        <v>93.37084807537113</v>
      </c>
      <c r="EJ23" s="44">
        <f t="shared" si="53"/>
        <v>292.11615162364177</v>
      </c>
      <c r="EK23" s="43">
        <f t="shared" si="54"/>
        <v>103.01663290290556</v>
      </c>
      <c r="EL23" s="44">
        <f t="shared" si="55"/>
        <v>283.56212331164505</v>
      </c>
      <c r="EM23" s="43">
        <f t="shared" si="56"/>
        <v>103.37706519990402</v>
      </c>
      <c r="EN23" s="44">
        <f t="shared" si="57"/>
        <v>274.29887157592503</v>
      </c>
      <c r="EO23" s="43">
        <f t="shared" si="58"/>
        <v>96.00657025603498</v>
      </c>
      <c r="EP23" s="44">
        <f t="shared" si="59"/>
        <v>285.7084372917515</v>
      </c>
      <c r="EQ23" s="43">
        <f t="shared" si="60"/>
        <v>101.11272414350103</v>
      </c>
      <c r="ER23" s="44">
        <f t="shared" si="61"/>
        <v>282.56427636769916</v>
      </c>
      <c r="ES23" s="43">
        <f t="shared" si="62"/>
        <v>104.66267179945996</v>
      </c>
      <c r="ET23" s="44">
        <f t="shared" si="63"/>
        <v>269.97617346240645</v>
      </c>
      <c r="EU23" s="46">
        <f t="shared" si="64"/>
        <v>101.05439531972137</v>
      </c>
      <c r="EV23" s="42">
        <f t="shared" si="65"/>
        <v>267.1592587420282</v>
      </c>
      <c r="EW23" s="68" t="s">
        <v>16</v>
      </c>
      <c r="EX23" s="48">
        <v>20</v>
      </c>
    </row>
    <row r="24" spans="1:154" s="22" customFormat="1" ht="19.5" customHeight="1">
      <c r="A24" s="11">
        <v>21</v>
      </c>
      <c r="B24" s="20" t="s">
        <v>41</v>
      </c>
      <c r="C24" s="9">
        <v>15580</v>
      </c>
      <c r="D24" s="10">
        <f t="shared" si="0"/>
        <v>99.91022188021034</v>
      </c>
      <c r="E24" s="9">
        <v>15594</v>
      </c>
      <c r="F24" s="10">
        <f t="shared" si="1"/>
        <v>99.61034813158736</v>
      </c>
      <c r="G24" s="9">
        <v>15655</v>
      </c>
      <c r="H24" s="10">
        <f t="shared" si="2"/>
        <v>99.21414538310412</v>
      </c>
      <c r="I24" s="9">
        <v>15779</v>
      </c>
      <c r="J24" s="10">
        <f t="shared" si="3"/>
        <v>98.7916353618833</v>
      </c>
      <c r="K24" s="9">
        <v>15972</v>
      </c>
      <c r="L24" s="10">
        <f t="shared" si="4"/>
        <v>99.51401869158879</v>
      </c>
      <c r="M24" s="9">
        <v>16050</v>
      </c>
      <c r="N24" s="10">
        <f t="shared" si="5"/>
        <v>99.31930693069307</v>
      </c>
      <c r="O24" s="9">
        <v>16160</v>
      </c>
      <c r="P24" s="10">
        <f t="shared" si="6"/>
        <v>99.42168081702965</v>
      </c>
      <c r="Q24" s="9">
        <v>16254</v>
      </c>
      <c r="R24" s="35">
        <v>20.5</v>
      </c>
      <c r="S24" s="50">
        <f t="shared" si="95"/>
        <v>17.87271142109852</v>
      </c>
      <c r="T24" s="18">
        <v>114.7</v>
      </c>
      <c r="U24" s="50">
        <f t="shared" si="96"/>
        <v>63.54570637119114</v>
      </c>
      <c r="V24" s="18">
        <v>180.5</v>
      </c>
      <c r="W24" s="50">
        <f t="shared" si="97"/>
        <v>103.37915234822452</v>
      </c>
      <c r="X24" s="18">
        <v>174.6</v>
      </c>
      <c r="Y24" s="50" t="s">
        <v>101</v>
      </c>
      <c r="Z24" s="18">
        <v>155</v>
      </c>
      <c r="AA24" s="50" t="s">
        <v>101</v>
      </c>
      <c r="AB24" s="18">
        <v>0</v>
      </c>
      <c r="AC24" s="50" t="s">
        <v>101</v>
      </c>
      <c r="AD24" s="18">
        <v>184.2</v>
      </c>
      <c r="AE24" s="49">
        <f t="shared" si="67"/>
        <v>101.76795580110497</v>
      </c>
      <c r="AF24" s="9">
        <v>181</v>
      </c>
      <c r="AG24" s="35">
        <v>4136.599999999999</v>
      </c>
      <c r="AH24" s="10">
        <f t="shared" si="100"/>
        <v>96.38380166829769</v>
      </c>
      <c r="AI24" s="18">
        <v>4291.799999999999</v>
      </c>
      <c r="AJ24" s="10">
        <f t="shared" si="101"/>
        <v>101.73034986252016</v>
      </c>
      <c r="AK24" s="18">
        <v>4218.799999999999</v>
      </c>
      <c r="AL24" s="10">
        <f t="shared" si="102"/>
        <v>100.21378687823646</v>
      </c>
      <c r="AM24" s="18">
        <v>4209.800000000001</v>
      </c>
      <c r="AN24" s="10">
        <f t="shared" si="103"/>
        <v>102.09783425896738</v>
      </c>
      <c r="AO24" s="18">
        <v>4123.299999999999</v>
      </c>
      <c r="AP24" s="10">
        <f t="shared" si="104"/>
        <v>103.84053591215874</v>
      </c>
      <c r="AQ24" s="18">
        <v>3970.8</v>
      </c>
      <c r="AR24" s="10">
        <f t="shared" si="105"/>
        <v>94.77754439564636</v>
      </c>
      <c r="AS24" s="18">
        <v>4189.6</v>
      </c>
      <c r="AT24" s="12">
        <f t="shared" si="106"/>
        <v>99.33376010621903</v>
      </c>
      <c r="AU24" s="9">
        <v>4217.700000000001</v>
      </c>
      <c r="AV24" s="35">
        <v>2697.6000000000004</v>
      </c>
      <c r="AW24" s="10">
        <f t="shared" si="107"/>
        <v>99.24579669622166</v>
      </c>
      <c r="AX24" s="18">
        <v>2718.0999999999995</v>
      </c>
      <c r="AY24" s="10">
        <f t="shared" si="108"/>
        <v>102.40364691255695</v>
      </c>
      <c r="AZ24" s="18">
        <v>2654.3</v>
      </c>
      <c r="BA24" s="10">
        <f t="shared" si="109"/>
        <v>98.35476340460222</v>
      </c>
      <c r="BB24" s="18">
        <v>2698.7</v>
      </c>
      <c r="BC24" s="10">
        <f t="shared" si="110"/>
        <v>101.56179437001354</v>
      </c>
      <c r="BD24" s="18">
        <v>2657.2000000000003</v>
      </c>
      <c r="BE24" s="10">
        <f t="shared" si="111"/>
        <v>106.92527463683554</v>
      </c>
      <c r="BF24" s="18">
        <v>2485.1</v>
      </c>
      <c r="BG24" s="10">
        <f t="shared" si="111"/>
        <v>92.18755796268132</v>
      </c>
      <c r="BH24" s="202">
        <v>2695.6999999999994</v>
      </c>
      <c r="BI24" s="10">
        <f t="shared" si="111"/>
        <v>98.74720685739402</v>
      </c>
      <c r="BJ24" s="9">
        <v>2729.9</v>
      </c>
      <c r="BK24" s="35">
        <v>2316.7</v>
      </c>
      <c r="BL24" s="10">
        <f t="shared" si="112"/>
        <v>104.49706811005862</v>
      </c>
      <c r="BM24" s="18">
        <v>2217</v>
      </c>
      <c r="BN24" s="10">
        <f t="shared" si="113"/>
        <v>106.11209496003447</v>
      </c>
      <c r="BO24" s="18">
        <v>2089.2999999999997</v>
      </c>
      <c r="BP24" s="10">
        <f t="shared" si="114"/>
        <v>98.08459696727853</v>
      </c>
      <c r="BQ24" s="18">
        <v>2130.1</v>
      </c>
      <c r="BR24" s="10">
        <f t="shared" si="115"/>
        <v>102.45791245791246</v>
      </c>
      <c r="BS24" s="18">
        <v>2079</v>
      </c>
      <c r="BT24" s="10">
        <f t="shared" si="116"/>
        <v>102.1471036210878</v>
      </c>
      <c r="BU24" s="18">
        <v>2035.3000000000002</v>
      </c>
      <c r="BV24" s="10">
        <f t="shared" si="7"/>
        <v>100.36490951230338</v>
      </c>
      <c r="BW24" s="9">
        <v>2027.9</v>
      </c>
      <c r="BX24" s="10">
        <f t="shared" si="8"/>
        <v>140.9242529534399</v>
      </c>
      <c r="BY24" s="9">
        <v>2008</v>
      </c>
      <c r="BZ24" s="35">
        <v>1439</v>
      </c>
      <c r="CA24" s="10">
        <f t="shared" si="85"/>
        <v>91.44055410815278</v>
      </c>
      <c r="CB24" s="18">
        <v>1573.6999999999996</v>
      </c>
      <c r="CC24" s="10">
        <f t="shared" si="86"/>
        <v>100.58804729945669</v>
      </c>
      <c r="CD24" s="18">
        <v>1564.4999999999998</v>
      </c>
      <c r="CE24" s="10">
        <f t="shared" si="87"/>
        <v>103.53384951359934</v>
      </c>
      <c r="CF24" s="18">
        <v>1511.1000000000001</v>
      </c>
      <c r="CG24" s="10">
        <f t="shared" si="88"/>
        <v>103.06936771025168</v>
      </c>
      <c r="CH24" s="18">
        <v>1466.1000000000001</v>
      </c>
      <c r="CI24" s="10">
        <f t="shared" si="89"/>
        <v>98.68075654573602</v>
      </c>
      <c r="CJ24" s="18">
        <v>1485.7</v>
      </c>
      <c r="CK24" s="10">
        <f t="shared" si="90"/>
        <v>99.45110114465494</v>
      </c>
      <c r="CL24" s="18">
        <v>1493.8999999999999</v>
      </c>
      <c r="CM24" s="12">
        <f t="shared" si="91"/>
        <v>100.41000134426669</v>
      </c>
      <c r="CN24" s="9">
        <v>1487.8000000000002</v>
      </c>
      <c r="CO24" s="35">
        <f t="shared" si="9"/>
        <v>727.4166036541403</v>
      </c>
      <c r="CP24" s="10">
        <f t="shared" si="10"/>
        <v>96.73471348529884</v>
      </c>
      <c r="CQ24" s="18">
        <f t="shared" si="11"/>
        <v>751.9705981914018</v>
      </c>
      <c r="CR24" s="10">
        <f t="shared" si="12"/>
        <v>101.84925561440541</v>
      </c>
      <c r="CS24" s="18">
        <f t="shared" si="13"/>
        <v>738.3172254476882</v>
      </c>
      <c r="CT24" s="10">
        <f t="shared" si="14"/>
        <v>101.00755944756901</v>
      </c>
      <c r="CU24" s="18">
        <f t="shared" si="15"/>
        <v>730.9524450305463</v>
      </c>
      <c r="CV24" s="10">
        <f t="shared" si="92"/>
        <v>103.34663849320155</v>
      </c>
      <c r="CW24" s="18">
        <f t="shared" si="16"/>
        <v>707.282264510839</v>
      </c>
      <c r="CX24" s="10">
        <f t="shared" si="93"/>
        <v>104.63352992888137</v>
      </c>
      <c r="CY24" s="18">
        <f t="shared" si="17"/>
        <v>675.9613911444768</v>
      </c>
      <c r="CZ24" s="10">
        <f t="shared" si="94"/>
        <v>95.166380311404</v>
      </c>
      <c r="DA24" s="18">
        <f t="shared" si="18"/>
        <v>710.2943171029432</v>
      </c>
      <c r="DB24" s="12">
        <f t="shared" si="19"/>
        <v>99.9115678692131</v>
      </c>
      <c r="DC24" s="9">
        <f t="shared" si="20"/>
        <v>710.9230014613896</v>
      </c>
      <c r="DD24" s="35">
        <f t="shared" si="21"/>
        <v>474.37002127771825</v>
      </c>
      <c r="DE24" s="10">
        <f t="shared" si="22"/>
        <v>99.6071283955901</v>
      </c>
      <c r="DF24" s="18">
        <f t="shared" si="23"/>
        <v>476.2410370809566</v>
      </c>
      <c r="DG24" s="10">
        <f t="shared" si="24"/>
        <v>102.5233396360007</v>
      </c>
      <c r="DH24" s="18">
        <f t="shared" si="25"/>
        <v>464.5196291613254</v>
      </c>
      <c r="DI24" s="10">
        <f t="shared" si="26"/>
        <v>99.13381103552977</v>
      </c>
      <c r="DJ24" s="18">
        <f t="shared" si="27"/>
        <v>468.57840358305253</v>
      </c>
      <c r="DK24" s="10">
        <f t="shared" si="28"/>
        <v>102.80404206083125</v>
      </c>
      <c r="DL24" s="18">
        <f t="shared" si="29"/>
        <v>455.79764588029053</v>
      </c>
      <c r="DM24" s="10">
        <f t="shared" si="30"/>
        <v>107.74182572912923</v>
      </c>
      <c r="DN24" s="18">
        <f t="shared" si="31"/>
        <v>423.0461501795959</v>
      </c>
      <c r="DO24" s="10">
        <f t="shared" si="32"/>
        <v>92.56576815741101</v>
      </c>
      <c r="DP24" s="18">
        <f t="shared" si="33"/>
        <v>457.02224332022234</v>
      </c>
      <c r="DQ24" s="12">
        <f t="shared" si="34"/>
        <v>99.32160273886649</v>
      </c>
      <c r="DR24" s="9">
        <f t="shared" si="35"/>
        <v>460.14384657264554</v>
      </c>
      <c r="DS24" s="35">
        <f t="shared" si="36"/>
        <v>407.38917122408424</v>
      </c>
      <c r="DT24" s="10">
        <f t="shared" si="37"/>
        <v>104.87751851154819</v>
      </c>
      <c r="DU24" s="18">
        <f t="shared" si="38"/>
        <v>388.44280166604636</v>
      </c>
      <c r="DV24" s="10">
        <f t="shared" si="39"/>
        <v>106.2361222385447</v>
      </c>
      <c r="DW24" s="18">
        <f t="shared" si="40"/>
        <v>365.64098301124847</v>
      </c>
      <c r="DX24" s="10">
        <f t="shared" si="41"/>
        <v>98.86150466602923</v>
      </c>
      <c r="DY24" s="18">
        <f t="shared" si="42"/>
        <v>369.8517276734206</v>
      </c>
      <c r="DZ24" s="10">
        <f t="shared" si="43"/>
        <v>103.71112096950235</v>
      </c>
      <c r="EA24" s="18">
        <f t="shared" si="44"/>
        <v>356.6172308388996</v>
      </c>
      <c r="EB24" s="10">
        <f t="shared" si="45"/>
        <v>102.9271654850365</v>
      </c>
      <c r="EC24" s="18">
        <f t="shared" si="46"/>
        <v>346.4753247195411</v>
      </c>
      <c r="ED24" s="10">
        <f t="shared" si="47"/>
        <v>100.77666824427935</v>
      </c>
      <c r="EE24" s="18">
        <f t="shared" si="48"/>
        <v>343.80509968805103</v>
      </c>
      <c r="EF24" s="12">
        <f t="shared" si="49"/>
        <v>101.57848371366022</v>
      </c>
      <c r="EG24" s="9">
        <f t="shared" si="50"/>
        <v>338.4625238718899</v>
      </c>
      <c r="EH24" s="35">
        <f t="shared" si="51"/>
        <v>253.04658237642215</v>
      </c>
      <c r="EI24" s="10">
        <f t="shared" si="52"/>
        <v>91.77346866883916</v>
      </c>
      <c r="EJ24" s="18">
        <f t="shared" si="53"/>
        <v>275.7295611104452</v>
      </c>
      <c r="EK24" s="10">
        <f t="shared" si="54"/>
        <v>100.70561789083844</v>
      </c>
      <c r="EL24" s="18">
        <f t="shared" si="55"/>
        <v>273.79759628636305</v>
      </c>
      <c r="EM24" s="10">
        <f t="shared" si="56"/>
        <v>104.35391960875657</v>
      </c>
      <c r="EN24" s="18">
        <f t="shared" si="57"/>
        <v>262.37404144749354</v>
      </c>
      <c r="EO24" s="10">
        <f t="shared" si="58"/>
        <v>104.3300552042677</v>
      </c>
      <c r="EP24" s="18">
        <f t="shared" si="59"/>
        <v>251.4846186305487</v>
      </c>
      <c r="EQ24" s="10">
        <f t="shared" si="60"/>
        <v>99.43434712401105</v>
      </c>
      <c r="ER24" s="18">
        <f t="shared" si="61"/>
        <v>252.91524096488095</v>
      </c>
      <c r="ES24" s="10">
        <f t="shared" si="62"/>
        <v>99.85911087136047</v>
      </c>
      <c r="ET24" s="18">
        <f t="shared" si="63"/>
        <v>253.27207378272067</v>
      </c>
      <c r="EU24" s="12">
        <f t="shared" si="64"/>
        <v>100.99406942139295</v>
      </c>
      <c r="EV24" s="9">
        <f t="shared" si="65"/>
        <v>250.779154888744</v>
      </c>
      <c r="EW24" s="69" t="s">
        <v>41</v>
      </c>
      <c r="EX24" s="39">
        <v>21</v>
      </c>
    </row>
    <row r="25" spans="1:154" s="47" customFormat="1" ht="19.5" customHeight="1">
      <c r="A25" s="40">
        <v>22</v>
      </c>
      <c r="B25" s="41" t="s">
        <v>17</v>
      </c>
      <c r="C25" s="42">
        <v>7364</v>
      </c>
      <c r="D25" s="43">
        <f t="shared" si="0"/>
        <v>97.89949481520873</v>
      </c>
      <c r="E25" s="42">
        <v>7522</v>
      </c>
      <c r="F25" s="43">
        <f t="shared" si="1"/>
        <v>97.878985035784</v>
      </c>
      <c r="G25" s="42">
        <v>7685</v>
      </c>
      <c r="H25" s="43">
        <f t="shared" si="2"/>
        <v>98.52564102564102</v>
      </c>
      <c r="I25" s="42">
        <v>7800</v>
      </c>
      <c r="J25" s="43">
        <f t="shared" si="3"/>
        <v>98.62182323934758</v>
      </c>
      <c r="K25" s="42">
        <v>7909</v>
      </c>
      <c r="L25" s="43">
        <f t="shared" si="4"/>
        <v>98.8501437320335</v>
      </c>
      <c r="M25" s="42">
        <v>8001</v>
      </c>
      <c r="N25" s="43">
        <f t="shared" si="5"/>
        <v>98.44961240310077</v>
      </c>
      <c r="O25" s="42">
        <v>8127</v>
      </c>
      <c r="P25" s="43">
        <f t="shared" si="6"/>
        <v>98.96492937165124</v>
      </c>
      <c r="Q25" s="42">
        <v>8212</v>
      </c>
      <c r="R25" s="45">
        <v>64.8</v>
      </c>
      <c r="S25" s="196">
        <f t="shared" si="95"/>
        <v>262.3481781376518</v>
      </c>
      <c r="T25" s="44">
        <v>24.7</v>
      </c>
      <c r="U25" s="196">
        <f t="shared" si="96"/>
        <v>77.4294670846395</v>
      </c>
      <c r="V25" s="44">
        <v>31.9</v>
      </c>
      <c r="W25" s="196">
        <f t="shared" si="97"/>
        <v>66.59707724425887</v>
      </c>
      <c r="X25" s="44">
        <v>47.9</v>
      </c>
      <c r="Y25" s="196">
        <f>X25*100/Z25</f>
        <v>121.26582278481013</v>
      </c>
      <c r="Z25" s="44">
        <v>39.5</v>
      </c>
      <c r="AA25" s="196">
        <f>Z25*100/AB25</f>
        <v>82.29166666666667</v>
      </c>
      <c r="AB25" s="44">
        <v>48</v>
      </c>
      <c r="AC25" s="196">
        <f t="shared" si="66"/>
        <v>143.7125748502994</v>
      </c>
      <c r="AD25" s="44">
        <v>33.4</v>
      </c>
      <c r="AE25" s="197">
        <f t="shared" si="67"/>
        <v>55.666666666666664</v>
      </c>
      <c r="AF25" s="42">
        <v>60</v>
      </c>
      <c r="AG25" s="45">
        <v>2052.5</v>
      </c>
      <c r="AH25" s="43">
        <f t="shared" si="100"/>
        <v>95.6921068581286</v>
      </c>
      <c r="AI25" s="44">
        <v>2144.8999999999996</v>
      </c>
      <c r="AJ25" s="43">
        <f t="shared" si="101"/>
        <v>99.26416142169565</v>
      </c>
      <c r="AK25" s="44">
        <v>2160.8</v>
      </c>
      <c r="AL25" s="43">
        <f t="shared" si="102"/>
        <v>98.49127125210812</v>
      </c>
      <c r="AM25" s="44">
        <v>2193.9</v>
      </c>
      <c r="AN25" s="43">
        <f t="shared" si="103"/>
        <v>101.43326089971796</v>
      </c>
      <c r="AO25" s="44">
        <v>2162.9</v>
      </c>
      <c r="AP25" s="43">
        <f t="shared" si="104"/>
        <v>96.20585357174627</v>
      </c>
      <c r="AQ25" s="44">
        <v>2248.2000000000003</v>
      </c>
      <c r="AR25" s="43">
        <f t="shared" si="105"/>
        <v>98.87848001055548</v>
      </c>
      <c r="AS25" s="44">
        <v>2273.7000000000003</v>
      </c>
      <c r="AT25" s="46">
        <f t="shared" si="106"/>
        <v>98.84792626728111</v>
      </c>
      <c r="AU25" s="42">
        <v>2300.2000000000003</v>
      </c>
      <c r="AV25" s="45">
        <v>1594.8</v>
      </c>
      <c r="AW25" s="43">
        <f t="shared" si="107"/>
        <v>100.83459787556902</v>
      </c>
      <c r="AX25" s="44">
        <v>1581.6000000000004</v>
      </c>
      <c r="AY25" s="43">
        <f t="shared" si="108"/>
        <v>99.59070587494492</v>
      </c>
      <c r="AZ25" s="44">
        <v>1588.1000000000001</v>
      </c>
      <c r="BA25" s="43">
        <f t="shared" si="109"/>
        <v>97.92206190652361</v>
      </c>
      <c r="BB25" s="44">
        <v>1621.8000000000002</v>
      </c>
      <c r="BC25" s="43">
        <f t="shared" si="110"/>
        <v>102.13489514453052</v>
      </c>
      <c r="BD25" s="44">
        <v>1587.9</v>
      </c>
      <c r="BE25" s="43">
        <f t="shared" si="111"/>
        <v>94.4447748765836</v>
      </c>
      <c r="BF25" s="44">
        <v>1681.3</v>
      </c>
      <c r="BG25" s="43">
        <f t="shared" si="111"/>
        <v>100.4961147638972</v>
      </c>
      <c r="BH25" s="201">
        <v>1673</v>
      </c>
      <c r="BI25" s="43">
        <f t="shared" si="111"/>
        <v>97.83625730994152</v>
      </c>
      <c r="BJ25" s="42">
        <v>1710</v>
      </c>
      <c r="BK25" s="45">
        <v>1345.1</v>
      </c>
      <c r="BL25" s="43">
        <f t="shared" si="112"/>
        <v>97.79700450777956</v>
      </c>
      <c r="BM25" s="44">
        <v>1375.3999999999999</v>
      </c>
      <c r="BN25" s="43">
        <f t="shared" si="113"/>
        <v>101.0877554020285</v>
      </c>
      <c r="BO25" s="44">
        <v>1360.6000000000001</v>
      </c>
      <c r="BP25" s="43">
        <f t="shared" si="114"/>
        <v>98.9239493965392</v>
      </c>
      <c r="BQ25" s="44">
        <v>1375.3999999999999</v>
      </c>
      <c r="BR25" s="43">
        <f t="shared" si="115"/>
        <v>101.69316081330871</v>
      </c>
      <c r="BS25" s="44">
        <v>1352.4999999999998</v>
      </c>
      <c r="BT25" s="43">
        <f t="shared" si="116"/>
        <v>95.12589675059782</v>
      </c>
      <c r="BU25" s="44">
        <v>1421.8</v>
      </c>
      <c r="BV25" s="43">
        <f t="shared" si="7"/>
        <v>98.99046160272924</v>
      </c>
      <c r="BW25" s="42">
        <v>1436.3</v>
      </c>
      <c r="BX25" s="43">
        <f t="shared" si="8"/>
        <v>313.8081712912388</v>
      </c>
      <c r="BY25" s="42">
        <v>1412.3</v>
      </c>
      <c r="BZ25" s="45">
        <v>457.7</v>
      </c>
      <c r="CA25" s="43">
        <f t="shared" si="85"/>
        <v>81.2533285993254</v>
      </c>
      <c r="CB25" s="44">
        <v>563.3000000000001</v>
      </c>
      <c r="CC25" s="43">
        <f t="shared" si="86"/>
        <v>98.35865199930156</v>
      </c>
      <c r="CD25" s="44">
        <v>572.7</v>
      </c>
      <c r="CE25" s="43">
        <f t="shared" si="87"/>
        <v>100.1048767697955</v>
      </c>
      <c r="CF25" s="44">
        <v>572.1</v>
      </c>
      <c r="CG25" s="43">
        <f t="shared" si="88"/>
        <v>99.49565217391304</v>
      </c>
      <c r="CH25" s="44">
        <v>575</v>
      </c>
      <c r="CI25" s="43">
        <f t="shared" si="89"/>
        <v>101.42882342564826</v>
      </c>
      <c r="CJ25" s="44">
        <v>566.9</v>
      </c>
      <c r="CK25" s="43">
        <f t="shared" si="90"/>
        <v>94.37323123023138</v>
      </c>
      <c r="CL25" s="44">
        <v>600.7</v>
      </c>
      <c r="CM25" s="46">
        <f t="shared" si="91"/>
        <v>101.77905794645883</v>
      </c>
      <c r="CN25" s="42">
        <v>590.2</v>
      </c>
      <c r="CO25" s="45">
        <f t="shared" si="9"/>
        <v>763.61864085183</v>
      </c>
      <c r="CP25" s="43">
        <f t="shared" si="10"/>
        <v>98.013046129629</v>
      </c>
      <c r="CQ25" s="44">
        <f t="shared" si="11"/>
        <v>779.0989781522469</v>
      </c>
      <c r="CR25" s="43">
        <f t="shared" si="12"/>
        <v>101.13810214695974</v>
      </c>
      <c r="CS25" s="44">
        <f t="shared" si="13"/>
        <v>770.3318152244633</v>
      </c>
      <c r="CT25" s="43">
        <f t="shared" si="14"/>
        <v>99.96511590975192</v>
      </c>
      <c r="CU25" s="44">
        <f t="shared" si="15"/>
        <v>770.6006322444679</v>
      </c>
      <c r="CV25" s="43">
        <f t="shared" si="92"/>
        <v>102.85072569947042</v>
      </c>
      <c r="CW25" s="44">
        <f t="shared" si="16"/>
        <v>749.2418035981206</v>
      </c>
      <c r="CX25" s="43">
        <f t="shared" si="93"/>
        <v>97.59159431702757</v>
      </c>
      <c r="CY25" s="44">
        <f t="shared" si="17"/>
        <v>767.7319023646635</v>
      </c>
      <c r="CZ25" s="43">
        <f t="shared" si="94"/>
        <v>100.16120716184771</v>
      </c>
      <c r="DA25" s="44">
        <f t="shared" si="18"/>
        <v>766.4962555054941</v>
      </c>
      <c r="DB25" s="46">
        <f t="shared" si="19"/>
        <v>99.88177316437952</v>
      </c>
      <c r="DC25" s="42">
        <f t="shared" si="20"/>
        <v>767.403532418312</v>
      </c>
      <c r="DD25" s="45">
        <f t="shared" si="21"/>
        <v>593.3344742657728</v>
      </c>
      <c r="DE25" s="43">
        <f t="shared" si="22"/>
        <v>103.28026435548394</v>
      </c>
      <c r="DF25" s="44">
        <f t="shared" si="23"/>
        <v>574.4896936200262</v>
      </c>
      <c r="DG25" s="43">
        <f t="shared" si="24"/>
        <v>101.47081121129108</v>
      </c>
      <c r="DH25" s="44">
        <f t="shared" si="25"/>
        <v>566.1625119205712</v>
      </c>
      <c r="DI25" s="43">
        <f t="shared" si="26"/>
        <v>99.38738879256789</v>
      </c>
      <c r="DJ25" s="44">
        <f t="shared" si="27"/>
        <v>569.6522655426766</v>
      </c>
      <c r="DK25" s="43">
        <f t="shared" si="28"/>
        <v>103.5621648330887</v>
      </c>
      <c r="DL25" s="44">
        <f t="shared" si="29"/>
        <v>550.0582828302073</v>
      </c>
      <c r="DM25" s="43">
        <f t="shared" si="30"/>
        <v>95.80514919754731</v>
      </c>
      <c r="DN25" s="44">
        <f t="shared" si="31"/>
        <v>574.1427130351875</v>
      </c>
      <c r="DO25" s="43">
        <f t="shared" si="32"/>
        <v>101.79982710851725</v>
      </c>
      <c r="DP25" s="44">
        <f t="shared" si="33"/>
        <v>563.9918350972827</v>
      </c>
      <c r="DQ25" s="46">
        <f t="shared" si="34"/>
        <v>98.85952319788848</v>
      </c>
      <c r="DR25" s="42">
        <f t="shared" si="35"/>
        <v>570.4982351253428</v>
      </c>
      <c r="DS25" s="45">
        <f t="shared" si="36"/>
        <v>500.43529052852455</v>
      </c>
      <c r="DT25" s="43">
        <f t="shared" si="37"/>
        <v>100.16899647085472</v>
      </c>
      <c r="DU25" s="44">
        <f t="shared" si="38"/>
        <v>499.59099937087996</v>
      </c>
      <c r="DV25" s="43">
        <f t="shared" si="39"/>
        <v>102.99612252023391</v>
      </c>
      <c r="DW25" s="44">
        <f t="shared" si="40"/>
        <v>485.0580654361369</v>
      </c>
      <c r="DX25" s="43">
        <f t="shared" si="41"/>
        <v>100.40426874339697</v>
      </c>
      <c r="DY25" s="44">
        <f t="shared" si="42"/>
        <v>483.1050228310502</v>
      </c>
      <c r="DZ25" s="43">
        <f t="shared" si="43"/>
        <v>103.11425754775108</v>
      </c>
      <c r="EA25" s="44">
        <f t="shared" si="44"/>
        <v>468.514281458439</v>
      </c>
      <c r="EB25" s="43">
        <f t="shared" si="45"/>
        <v>96.49608189177967</v>
      </c>
      <c r="EC25" s="44">
        <f t="shared" si="46"/>
        <v>485.5267408513826</v>
      </c>
      <c r="ED25" s="43">
        <f t="shared" si="47"/>
        <v>100.27464146474993</v>
      </c>
      <c r="EE25" s="44">
        <f t="shared" si="48"/>
        <v>484.19693529601136</v>
      </c>
      <c r="EF25" s="46">
        <f t="shared" si="49"/>
        <v>102.76302555530403</v>
      </c>
      <c r="EG25" s="42">
        <f t="shared" si="50"/>
        <v>471.1781622617085</v>
      </c>
      <c r="EH25" s="45">
        <f t="shared" si="51"/>
        <v>170.28416658605732</v>
      </c>
      <c r="EI25" s="43">
        <f t="shared" si="52"/>
        <v>83.22406628582961</v>
      </c>
      <c r="EJ25" s="44">
        <f t="shared" si="53"/>
        <v>204.609284532221</v>
      </c>
      <c r="EK25" s="43">
        <f t="shared" si="54"/>
        <v>100.21549822681915</v>
      </c>
      <c r="EL25" s="44">
        <f t="shared" si="55"/>
        <v>204.16930330389212</v>
      </c>
      <c r="EM25" s="43">
        <f t="shared" si="56"/>
        <v>101.60286776895313</v>
      </c>
      <c r="EN25" s="44">
        <f t="shared" si="57"/>
        <v>200.94836670179137</v>
      </c>
      <c r="EO25" s="43">
        <f t="shared" si="58"/>
        <v>100.88604013377929</v>
      </c>
      <c r="EP25" s="44">
        <f t="shared" si="59"/>
        <v>199.18352076791308</v>
      </c>
      <c r="EQ25" s="43">
        <f t="shared" si="60"/>
        <v>102.88979537432537</v>
      </c>
      <c r="ER25" s="44">
        <f t="shared" si="61"/>
        <v>193.5891893294759</v>
      </c>
      <c r="ES25" s="43">
        <f t="shared" si="62"/>
        <v>95.59751285391</v>
      </c>
      <c r="ET25" s="44">
        <f t="shared" si="63"/>
        <v>202.50442040821144</v>
      </c>
      <c r="EU25" s="46">
        <f t="shared" si="64"/>
        <v>102.84356144411467</v>
      </c>
      <c r="EV25" s="42">
        <f t="shared" si="65"/>
        <v>196.9052972929692</v>
      </c>
      <c r="EW25" s="68" t="s">
        <v>17</v>
      </c>
      <c r="EX25" s="48">
        <v>22</v>
      </c>
    </row>
    <row r="26" spans="1:154" s="22" customFormat="1" ht="19.5" customHeight="1">
      <c r="A26" s="11">
        <v>23</v>
      </c>
      <c r="B26" s="20" t="s">
        <v>18</v>
      </c>
      <c r="C26" s="9">
        <v>5260</v>
      </c>
      <c r="D26" s="10">
        <f t="shared" si="0"/>
        <v>97.20938828312697</v>
      </c>
      <c r="E26" s="9">
        <v>5411</v>
      </c>
      <c r="F26" s="10">
        <f t="shared" si="1"/>
        <v>97.42527907814188</v>
      </c>
      <c r="G26" s="9">
        <v>5554</v>
      </c>
      <c r="H26" s="10">
        <f t="shared" si="2"/>
        <v>97.6785086176574</v>
      </c>
      <c r="I26" s="9">
        <v>5686</v>
      </c>
      <c r="J26" s="10">
        <f t="shared" si="3"/>
        <v>97.16336295283664</v>
      </c>
      <c r="K26" s="9">
        <v>5852</v>
      </c>
      <c r="L26" s="10">
        <f t="shared" si="4"/>
        <v>98.7846049966239</v>
      </c>
      <c r="M26" s="9">
        <v>5924</v>
      </c>
      <c r="N26" s="10">
        <f t="shared" si="5"/>
        <v>97.78804886101024</v>
      </c>
      <c r="O26" s="9">
        <v>6058</v>
      </c>
      <c r="P26" s="10">
        <f t="shared" si="6"/>
        <v>98.232527971461</v>
      </c>
      <c r="Q26" s="9">
        <v>6167</v>
      </c>
      <c r="R26" s="35">
        <v>11.2</v>
      </c>
      <c r="S26" s="50">
        <f t="shared" si="95"/>
        <v>9.885260370697264</v>
      </c>
      <c r="T26" s="18">
        <v>113.3</v>
      </c>
      <c r="U26" s="50">
        <f t="shared" si="96"/>
        <v>113.86934673366834</v>
      </c>
      <c r="V26" s="18">
        <v>99.5</v>
      </c>
      <c r="W26" s="50">
        <f t="shared" si="97"/>
        <v>83.96624472573839</v>
      </c>
      <c r="X26" s="18">
        <v>118.5</v>
      </c>
      <c r="Y26" s="50" t="s">
        <v>101</v>
      </c>
      <c r="Z26" s="18">
        <v>0</v>
      </c>
      <c r="AA26" s="50" t="s">
        <v>101</v>
      </c>
      <c r="AB26" s="18">
        <v>0</v>
      </c>
      <c r="AC26" s="50" t="s">
        <v>101</v>
      </c>
      <c r="AD26" s="18">
        <v>115.8</v>
      </c>
      <c r="AE26" s="49">
        <f t="shared" si="67"/>
        <v>87.06766917293233</v>
      </c>
      <c r="AF26" s="9">
        <v>133</v>
      </c>
      <c r="AG26" s="35">
        <v>1166.9000000000003</v>
      </c>
      <c r="AH26" s="10">
        <f t="shared" si="100"/>
        <v>91.65815725394708</v>
      </c>
      <c r="AI26" s="18">
        <v>1273.1</v>
      </c>
      <c r="AJ26" s="10">
        <f t="shared" si="101"/>
        <v>101.24055666003973</v>
      </c>
      <c r="AK26" s="18">
        <v>1257.5000000000002</v>
      </c>
      <c r="AL26" s="10">
        <f t="shared" si="102"/>
        <v>96.15384615384617</v>
      </c>
      <c r="AM26" s="18">
        <v>1307.8</v>
      </c>
      <c r="AN26" s="10">
        <f t="shared" si="103"/>
        <v>112.46990024079805</v>
      </c>
      <c r="AO26" s="18">
        <v>1162.8000000000002</v>
      </c>
      <c r="AP26" s="10">
        <f t="shared" si="104"/>
        <v>94.3448275862069</v>
      </c>
      <c r="AQ26" s="18">
        <v>1232.5</v>
      </c>
      <c r="AR26" s="10">
        <f t="shared" si="105"/>
        <v>91.21521610420368</v>
      </c>
      <c r="AS26" s="18">
        <v>1351.1999999999998</v>
      </c>
      <c r="AT26" s="12">
        <f t="shared" si="106"/>
        <v>98.49832337075374</v>
      </c>
      <c r="AU26" s="9">
        <v>1371.8</v>
      </c>
      <c r="AV26" s="35">
        <v>1166.9000000000003</v>
      </c>
      <c r="AW26" s="10">
        <f t="shared" si="107"/>
        <v>91.65815725394708</v>
      </c>
      <c r="AX26" s="18">
        <v>1273.1</v>
      </c>
      <c r="AY26" s="10">
        <f t="shared" si="108"/>
        <v>101.24055666003973</v>
      </c>
      <c r="AZ26" s="18">
        <v>1257.5000000000002</v>
      </c>
      <c r="BA26" s="10">
        <f t="shared" si="109"/>
        <v>96.15384615384617</v>
      </c>
      <c r="BB26" s="18">
        <v>1307.8</v>
      </c>
      <c r="BC26" s="10">
        <f t="shared" si="110"/>
        <v>112.46990024079805</v>
      </c>
      <c r="BD26" s="18">
        <v>1162.8000000000002</v>
      </c>
      <c r="BE26" s="10">
        <f t="shared" si="111"/>
        <v>94.3448275862069</v>
      </c>
      <c r="BF26" s="18">
        <v>1232.5</v>
      </c>
      <c r="BG26" s="10">
        <f t="shared" si="111"/>
        <v>91.21521610420368</v>
      </c>
      <c r="BH26" s="202">
        <v>1351.1999999999998</v>
      </c>
      <c r="BI26" s="10">
        <f t="shared" si="111"/>
        <v>98.49832337075374</v>
      </c>
      <c r="BJ26" s="9">
        <v>1371.8</v>
      </c>
      <c r="BK26" s="35">
        <v>1089.7999999999997</v>
      </c>
      <c r="BL26" s="10">
        <f t="shared" si="112"/>
        <v>98.55308374027851</v>
      </c>
      <c r="BM26" s="18">
        <v>1105.8</v>
      </c>
      <c r="BN26" s="10">
        <f t="shared" si="113"/>
        <v>100.57298772169167</v>
      </c>
      <c r="BO26" s="18">
        <v>1099.5</v>
      </c>
      <c r="BP26" s="10">
        <f t="shared" si="114"/>
        <v>97.551237689646</v>
      </c>
      <c r="BQ26" s="18">
        <v>1127.1</v>
      </c>
      <c r="BR26" s="10">
        <f t="shared" si="115"/>
        <v>102.35197965855431</v>
      </c>
      <c r="BS26" s="18">
        <v>1101.1999999999998</v>
      </c>
      <c r="BT26" s="10">
        <f t="shared" si="116"/>
        <v>93.99112325025604</v>
      </c>
      <c r="BU26" s="18">
        <v>1171.6000000000001</v>
      </c>
      <c r="BV26" s="10">
        <f t="shared" si="7"/>
        <v>100.42859591976686</v>
      </c>
      <c r="BW26" s="9">
        <v>1166.6</v>
      </c>
      <c r="BX26" s="10" t="e">
        <f t="shared" si="8"/>
        <v>#DIV/0!</v>
      </c>
      <c r="BY26" s="9">
        <v>1164</v>
      </c>
      <c r="BZ26" s="35">
        <v>0</v>
      </c>
      <c r="CA26" s="50" t="s">
        <v>44</v>
      </c>
      <c r="CB26" s="18">
        <v>0</v>
      </c>
      <c r="CC26" s="50" t="s">
        <v>44</v>
      </c>
      <c r="CD26" s="18">
        <v>0</v>
      </c>
      <c r="CE26" s="50" t="s">
        <v>44</v>
      </c>
      <c r="CF26" s="18">
        <v>0</v>
      </c>
      <c r="CG26" s="50" t="s">
        <v>44</v>
      </c>
      <c r="CH26" s="18">
        <v>0</v>
      </c>
      <c r="CI26" s="50" t="s">
        <v>44</v>
      </c>
      <c r="CJ26" s="18">
        <v>0</v>
      </c>
      <c r="CK26" s="50" t="s">
        <v>44</v>
      </c>
      <c r="CL26" s="18">
        <v>0</v>
      </c>
      <c r="CM26" s="49" t="s">
        <v>44</v>
      </c>
      <c r="CN26" s="9">
        <v>0</v>
      </c>
      <c r="CO26" s="35">
        <f t="shared" si="9"/>
        <v>607.7920725037765</v>
      </c>
      <c r="CP26" s="10">
        <f t="shared" si="10"/>
        <v>94.54773568300715</v>
      </c>
      <c r="CQ26" s="18">
        <f t="shared" si="11"/>
        <v>642.8414896592955</v>
      </c>
      <c r="CR26" s="10">
        <f t="shared" si="12"/>
        <v>103.63218260455031</v>
      </c>
      <c r="CS26" s="18">
        <f t="shared" si="13"/>
        <v>620.3106732898912</v>
      </c>
      <c r="CT26" s="10">
        <f t="shared" si="14"/>
        <v>98.43910140993324</v>
      </c>
      <c r="CU26" s="18">
        <f t="shared" si="15"/>
        <v>630.1466230443435</v>
      </c>
      <c r="CV26" s="10">
        <f t="shared" si="92"/>
        <v>115.75340418732857</v>
      </c>
      <c r="CW26" s="18">
        <f t="shared" si="16"/>
        <v>544.3871197295856</v>
      </c>
      <c r="CX26" s="10">
        <f t="shared" si="93"/>
        <v>95.7672570226184</v>
      </c>
      <c r="CY26" s="18">
        <f t="shared" si="17"/>
        <v>568.4480652933515</v>
      </c>
      <c r="CZ26" s="10">
        <f t="shared" si="94"/>
        <v>93.02363147829341</v>
      </c>
      <c r="DA26" s="18">
        <f t="shared" si="18"/>
        <v>611.0792024132019</v>
      </c>
      <c r="DB26" s="12">
        <f t="shared" si="19"/>
        <v>100.27057778597529</v>
      </c>
      <c r="DC26" s="9">
        <f t="shared" si="20"/>
        <v>609.4302196178954</v>
      </c>
      <c r="DD26" s="35">
        <f t="shared" si="21"/>
        <v>607.7920725037765</v>
      </c>
      <c r="DE26" s="10">
        <f t="shared" si="22"/>
        <v>94.54773568300715</v>
      </c>
      <c r="DF26" s="18">
        <f t="shared" si="23"/>
        <v>642.8414896592955</v>
      </c>
      <c r="DG26" s="10">
        <f t="shared" si="24"/>
        <v>103.63218260455031</v>
      </c>
      <c r="DH26" s="18">
        <f t="shared" si="25"/>
        <v>620.3106732898912</v>
      </c>
      <c r="DI26" s="10">
        <f t="shared" si="26"/>
        <v>98.43910140993324</v>
      </c>
      <c r="DJ26" s="18">
        <f t="shared" si="27"/>
        <v>630.1466230443435</v>
      </c>
      <c r="DK26" s="10">
        <f t="shared" si="28"/>
        <v>115.75340418732857</v>
      </c>
      <c r="DL26" s="18">
        <f t="shared" si="29"/>
        <v>544.3871197295856</v>
      </c>
      <c r="DM26" s="10">
        <f t="shared" si="30"/>
        <v>95.7672570226184</v>
      </c>
      <c r="DN26" s="18">
        <f t="shared" si="31"/>
        <v>568.4480652933515</v>
      </c>
      <c r="DO26" s="10">
        <f t="shared" si="32"/>
        <v>93.02363147829341</v>
      </c>
      <c r="DP26" s="18">
        <f t="shared" si="33"/>
        <v>611.0792024132019</v>
      </c>
      <c r="DQ26" s="12">
        <f t="shared" si="34"/>
        <v>100.27057778597529</v>
      </c>
      <c r="DR26" s="9">
        <f t="shared" si="35"/>
        <v>609.4302196178954</v>
      </c>
      <c r="DS26" s="35">
        <f t="shared" si="36"/>
        <v>567.6337309234855</v>
      </c>
      <c r="DT26" s="10">
        <f t="shared" si="37"/>
        <v>101.66002886578718</v>
      </c>
      <c r="DU26" s="18">
        <f t="shared" si="38"/>
        <v>558.3647154703079</v>
      </c>
      <c r="DV26" s="10">
        <f t="shared" si="39"/>
        <v>102.94884355148365</v>
      </c>
      <c r="DW26" s="18">
        <f t="shared" si="40"/>
        <v>542.3710419739446</v>
      </c>
      <c r="DX26" s="10">
        <f t="shared" si="41"/>
        <v>99.86970426779386</v>
      </c>
      <c r="DY26" s="18">
        <f t="shared" si="42"/>
        <v>543.0786502777792</v>
      </c>
      <c r="DZ26" s="10">
        <f t="shared" si="43"/>
        <v>105.34009584274708</v>
      </c>
      <c r="EA26" s="18">
        <f t="shared" si="44"/>
        <v>515.5478983885616</v>
      </c>
      <c r="EB26" s="10">
        <f t="shared" si="45"/>
        <v>95.40821991462147</v>
      </c>
      <c r="EC26" s="18">
        <f t="shared" si="46"/>
        <v>540.3600432435624</v>
      </c>
      <c r="ED26" s="10">
        <f t="shared" si="47"/>
        <v>102.41967399441693</v>
      </c>
      <c r="EE26" s="18">
        <f t="shared" si="48"/>
        <v>527.5939887028135</v>
      </c>
      <c r="EF26" s="12">
        <f t="shared" si="49"/>
        <v>102.02666038148982</v>
      </c>
      <c r="EG26" s="9">
        <f t="shared" si="50"/>
        <v>517.1138472337298</v>
      </c>
      <c r="EH26" s="35">
        <f t="shared" si="51"/>
        <v>0</v>
      </c>
      <c r="EI26" s="50" t="s">
        <v>44</v>
      </c>
      <c r="EJ26" s="18">
        <f t="shared" si="53"/>
        <v>0</v>
      </c>
      <c r="EK26" s="50" t="s">
        <v>44</v>
      </c>
      <c r="EL26" s="18">
        <f t="shared" si="55"/>
        <v>0</v>
      </c>
      <c r="EM26" s="50" t="s">
        <v>44</v>
      </c>
      <c r="EN26" s="18">
        <f t="shared" si="57"/>
        <v>0</v>
      </c>
      <c r="EO26" s="50" t="s">
        <v>44</v>
      </c>
      <c r="EP26" s="18">
        <f t="shared" si="59"/>
        <v>0</v>
      </c>
      <c r="EQ26" s="50" t="s">
        <v>44</v>
      </c>
      <c r="ER26" s="18">
        <f t="shared" si="61"/>
        <v>0</v>
      </c>
      <c r="ES26" s="50" t="s">
        <v>44</v>
      </c>
      <c r="ET26" s="18">
        <f t="shared" si="63"/>
        <v>0</v>
      </c>
      <c r="EU26" s="49" t="s">
        <v>44</v>
      </c>
      <c r="EV26" s="9">
        <f t="shared" si="65"/>
        <v>0</v>
      </c>
      <c r="EW26" s="69" t="s">
        <v>18</v>
      </c>
      <c r="EX26" s="39">
        <v>23</v>
      </c>
    </row>
    <row r="27" spans="1:154" s="47" customFormat="1" ht="19.5" customHeight="1">
      <c r="A27" s="40">
        <v>24</v>
      </c>
      <c r="B27" s="41" t="s">
        <v>19</v>
      </c>
      <c r="C27" s="42">
        <v>11458</v>
      </c>
      <c r="D27" s="43">
        <f t="shared" si="0"/>
        <v>97.84799316823228</v>
      </c>
      <c r="E27" s="42">
        <v>11710</v>
      </c>
      <c r="F27" s="43">
        <f t="shared" si="1"/>
        <v>97.90969899665552</v>
      </c>
      <c r="G27" s="42">
        <v>11960</v>
      </c>
      <c r="H27" s="43">
        <f t="shared" si="2"/>
        <v>98.76135425268373</v>
      </c>
      <c r="I27" s="42">
        <v>12110</v>
      </c>
      <c r="J27" s="43">
        <f t="shared" si="3"/>
        <v>98.44728070888546</v>
      </c>
      <c r="K27" s="42">
        <v>12301</v>
      </c>
      <c r="L27" s="43">
        <f t="shared" si="4"/>
        <v>99.03389421141615</v>
      </c>
      <c r="M27" s="42">
        <v>12421</v>
      </c>
      <c r="N27" s="43">
        <f t="shared" si="5"/>
        <v>98.58718945948091</v>
      </c>
      <c r="O27" s="42">
        <v>12599</v>
      </c>
      <c r="P27" s="43">
        <f t="shared" si="6"/>
        <v>98.3682073703935</v>
      </c>
      <c r="Q27" s="42">
        <v>12808</v>
      </c>
      <c r="R27" s="45">
        <v>7.6</v>
      </c>
      <c r="S27" s="196">
        <f t="shared" si="95"/>
        <v>80.85106382978724</v>
      </c>
      <c r="T27" s="44">
        <v>9.4</v>
      </c>
      <c r="U27" s="196">
        <f t="shared" si="96"/>
        <v>104.44444444444444</v>
      </c>
      <c r="V27" s="44">
        <v>9</v>
      </c>
      <c r="W27" s="196">
        <f t="shared" si="97"/>
        <v>83.33333333333333</v>
      </c>
      <c r="X27" s="44">
        <v>10.8</v>
      </c>
      <c r="Y27" s="196" t="s">
        <v>44</v>
      </c>
      <c r="Z27" s="44">
        <v>0</v>
      </c>
      <c r="AA27" s="196" t="s">
        <v>44</v>
      </c>
      <c r="AB27" s="44">
        <v>0</v>
      </c>
      <c r="AC27" s="196" t="s">
        <v>44</v>
      </c>
      <c r="AD27" s="44">
        <v>0</v>
      </c>
      <c r="AE27" s="197" t="s">
        <v>44</v>
      </c>
      <c r="AF27" s="42">
        <v>0</v>
      </c>
      <c r="AG27" s="45">
        <v>3879.7999999999993</v>
      </c>
      <c r="AH27" s="43">
        <f t="shared" si="100"/>
        <v>96.02989950992522</v>
      </c>
      <c r="AI27" s="44">
        <v>4040.2000000000007</v>
      </c>
      <c r="AJ27" s="43">
        <f t="shared" si="101"/>
        <v>96.98031685069613</v>
      </c>
      <c r="AK27" s="44">
        <v>4166</v>
      </c>
      <c r="AL27" s="43">
        <f t="shared" si="102"/>
        <v>97.44801291197867</v>
      </c>
      <c r="AM27" s="44">
        <v>4275.1</v>
      </c>
      <c r="AN27" s="43">
        <f t="shared" si="103"/>
        <v>98.86681621609121</v>
      </c>
      <c r="AO27" s="44">
        <v>4324.1</v>
      </c>
      <c r="AP27" s="43">
        <f t="shared" si="104"/>
        <v>102.7883426832747</v>
      </c>
      <c r="AQ27" s="44">
        <v>4206.8</v>
      </c>
      <c r="AR27" s="43">
        <f t="shared" si="105"/>
        <v>97.8257330883892</v>
      </c>
      <c r="AS27" s="44">
        <v>4300.299999999999</v>
      </c>
      <c r="AT27" s="46">
        <f t="shared" si="106"/>
        <v>107.40278228726989</v>
      </c>
      <c r="AU27" s="42">
        <v>4003.9000000000005</v>
      </c>
      <c r="AV27" s="45">
        <v>2852.9</v>
      </c>
      <c r="AW27" s="43">
        <f t="shared" si="107"/>
        <v>95.8056283162066</v>
      </c>
      <c r="AX27" s="44">
        <v>2977.8</v>
      </c>
      <c r="AY27" s="43">
        <f t="shared" si="108"/>
        <v>97.86702599664773</v>
      </c>
      <c r="AZ27" s="44">
        <v>3042.7</v>
      </c>
      <c r="BA27" s="43">
        <f t="shared" si="109"/>
        <v>95.56818895659275</v>
      </c>
      <c r="BB27" s="44">
        <v>3183.8</v>
      </c>
      <c r="BC27" s="43">
        <f t="shared" si="110"/>
        <v>103.75077394336363</v>
      </c>
      <c r="BD27" s="44">
        <v>3068.7000000000003</v>
      </c>
      <c r="BE27" s="43">
        <f t="shared" si="111"/>
        <v>98.38099512695563</v>
      </c>
      <c r="BF27" s="44">
        <v>3119.2000000000003</v>
      </c>
      <c r="BG27" s="43">
        <f t="shared" si="111"/>
        <v>97.81736076266935</v>
      </c>
      <c r="BH27" s="201">
        <v>3188.7999999999997</v>
      </c>
      <c r="BI27" s="43">
        <f t="shared" si="111"/>
        <v>103.69406867845993</v>
      </c>
      <c r="BJ27" s="42">
        <v>3075.2000000000003</v>
      </c>
      <c r="BK27" s="45">
        <v>2180.1</v>
      </c>
      <c r="BL27" s="43">
        <f t="shared" si="112"/>
        <v>95.58907353005655</v>
      </c>
      <c r="BM27" s="44">
        <v>2280.7000000000003</v>
      </c>
      <c r="BN27" s="43">
        <f t="shared" si="113"/>
        <v>99.64174931189658</v>
      </c>
      <c r="BO27" s="44">
        <v>2288.8999999999996</v>
      </c>
      <c r="BP27" s="43">
        <f t="shared" si="114"/>
        <v>97.032515155369</v>
      </c>
      <c r="BQ27" s="44">
        <v>2358.9000000000005</v>
      </c>
      <c r="BR27" s="43">
        <f t="shared" si="115"/>
        <v>103.10328248612268</v>
      </c>
      <c r="BS27" s="44">
        <v>2287.8999999999996</v>
      </c>
      <c r="BT27" s="43">
        <f t="shared" si="116"/>
        <v>97.80276150985335</v>
      </c>
      <c r="BU27" s="44">
        <v>2339.3</v>
      </c>
      <c r="BV27" s="43">
        <f t="shared" si="7"/>
        <v>98.88405123219343</v>
      </c>
      <c r="BW27" s="42">
        <v>2365.7000000000003</v>
      </c>
      <c r="BX27" s="43">
        <f t="shared" si="8"/>
        <v>230.37296718278319</v>
      </c>
      <c r="BY27" s="42">
        <v>2252.2</v>
      </c>
      <c r="BZ27" s="45">
        <v>1026.8999999999999</v>
      </c>
      <c r="CA27" s="43">
        <f aca="true" t="shared" si="117" ref="CA27:CA36">BZ27*100/CB27</f>
        <v>96.65850903614458</v>
      </c>
      <c r="CB27" s="44">
        <v>1062.3999999999999</v>
      </c>
      <c r="CC27" s="43">
        <f aca="true" t="shared" si="118" ref="CC27:CC36">CB27*100/CD27</f>
        <v>94.57847413869847</v>
      </c>
      <c r="CD27" s="44">
        <v>1123.3</v>
      </c>
      <c r="CE27" s="43">
        <f aca="true" t="shared" si="119" ref="CE27:CE36">CD27*100/CF27</f>
        <v>102.93228259873545</v>
      </c>
      <c r="CF27" s="44">
        <v>1091.3</v>
      </c>
      <c r="CG27" s="43">
        <f aca="true" t="shared" si="120" ref="CG27:CG36">CF27*100/CH27</f>
        <v>86.92846901386012</v>
      </c>
      <c r="CH27" s="44">
        <v>1255.4</v>
      </c>
      <c r="CI27" s="43">
        <f aca="true" t="shared" si="121" ref="CI27:CI36">CH27*100/CJ27</f>
        <v>115.42846634792203</v>
      </c>
      <c r="CJ27" s="44">
        <v>1087.6000000000001</v>
      </c>
      <c r="CK27" s="43">
        <f aca="true" t="shared" si="122" ref="CK27:CK36">CJ27*100/CL27</f>
        <v>97.8497525865947</v>
      </c>
      <c r="CL27" s="44">
        <v>1111.5</v>
      </c>
      <c r="CM27" s="46">
        <f aca="true" t="shared" si="123" ref="CM27:CM36">CL27*100/CN27</f>
        <v>119.6834284483687</v>
      </c>
      <c r="CN27" s="42">
        <v>928.6999999999999</v>
      </c>
      <c r="CO27" s="45">
        <f t="shared" si="9"/>
        <v>927.7002130472933</v>
      </c>
      <c r="CP27" s="43">
        <f t="shared" si="10"/>
        <v>98.41080231401594</v>
      </c>
      <c r="CQ27" s="44">
        <f t="shared" si="11"/>
        <v>942.6812821697397</v>
      </c>
      <c r="CR27" s="43">
        <f t="shared" si="12"/>
        <v>98.78014568372016</v>
      </c>
      <c r="CS27" s="44">
        <f t="shared" si="13"/>
        <v>954.322627937875</v>
      </c>
      <c r="CT27" s="43">
        <f t="shared" si="14"/>
        <v>98.67018698696167</v>
      </c>
      <c r="CU27" s="44">
        <f t="shared" si="15"/>
        <v>967.1843715711007</v>
      </c>
      <c r="CV27" s="43">
        <f t="shared" si="92"/>
        <v>100.42615245864063</v>
      </c>
      <c r="CW27" s="44">
        <f t="shared" si="16"/>
        <v>963.0801816981135</v>
      </c>
      <c r="CX27" s="43">
        <f t="shared" si="93"/>
        <v>104.07543336729223</v>
      </c>
      <c r="CY27" s="44">
        <f t="shared" si="17"/>
        <v>925.3674479541302</v>
      </c>
      <c r="CZ27" s="43">
        <f t="shared" si="94"/>
        <v>98.95651777835364</v>
      </c>
      <c r="DA27" s="44">
        <f t="shared" si="18"/>
        <v>935.125314359587</v>
      </c>
      <c r="DB27" s="46">
        <f t="shared" si="19"/>
        <v>109.18444603026849</v>
      </c>
      <c r="DC27" s="42">
        <f t="shared" si="20"/>
        <v>856.4638539269123</v>
      </c>
      <c r="DD27" s="45">
        <f t="shared" si="21"/>
        <v>682.1578271567154</v>
      </c>
      <c r="DE27" s="43">
        <f t="shared" si="22"/>
        <v>98.1809706863416</v>
      </c>
      <c r="DF27" s="44">
        <f t="shared" si="23"/>
        <v>694.7963769231847</v>
      </c>
      <c r="DG27" s="43">
        <f t="shared" si="24"/>
        <v>99.68331100077138</v>
      </c>
      <c r="DH27" s="44">
        <f t="shared" si="25"/>
        <v>697.0037110001374</v>
      </c>
      <c r="DI27" s="43">
        <f t="shared" si="26"/>
        <v>96.76678664417541</v>
      </c>
      <c r="DJ27" s="44">
        <f t="shared" si="27"/>
        <v>720.2922977727002</v>
      </c>
      <c r="DK27" s="43">
        <f t="shared" si="28"/>
        <v>105.38714040275113</v>
      </c>
      <c r="DL27" s="44">
        <f t="shared" si="29"/>
        <v>683.4726656592126</v>
      </c>
      <c r="DM27" s="43">
        <f t="shared" si="30"/>
        <v>99.61289807437889</v>
      </c>
      <c r="DN27" s="44">
        <f t="shared" si="31"/>
        <v>686.1286830033573</v>
      </c>
      <c r="DO27" s="43">
        <f t="shared" si="32"/>
        <v>98.94804867546237</v>
      </c>
      <c r="DP27" s="44">
        <f t="shared" si="33"/>
        <v>693.4231570890057</v>
      </c>
      <c r="DQ27" s="46">
        <f t="shared" si="34"/>
        <v>105.41420998759543</v>
      </c>
      <c r="DR27" s="42">
        <f t="shared" si="35"/>
        <v>657.8080480521592</v>
      </c>
      <c r="DS27" s="45">
        <f t="shared" si="36"/>
        <v>521.2844049859284</v>
      </c>
      <c r="DT27" s="43">
        <f t="shared" si="37"/>
        <v>97.95904678182097</v>
      </c>
      <c r="DU27" s="44">
        <f t="shared" si="38"/>
        <v>532.1452403951599</v>
      </c>
      <c r="DV27" s="43">
        <f t="shared" si="39"/>
        <v>101.49097087775924</v>
      </c>
      <c r="DW27" s="44">
        <f t="shared" si="40"/>
        <v>524.3276675676914</v>
      </c>
      <c r="DX27" s="43">
        <f t="shared" si="41"/>
        <v>98.24947813808684</v>
      </c>
      <c r="DY27" s="44">
        <f t="shared" si="42"/>
        <v>533.6696718437158</v>
      </c>
      <c r="DZ27" s="43">
        <f t="shared" si="43"/>
        <v>104.72943665250166</v>
      </c>
      <c r="EA27" s="44">
        <f t="shared" si="44"/>
        <v>509.56988684515005</v>
      </c>
      <c r="EB27" s="43">
        <f t="shared" si="45"/>
        <v>99.02742395623993</v>
      </c>
      <c r="EC27" s="44">
        <f t="shared" si="46"/>
        <v>514.5745153083334</v>
      </c>
      <c r="ED27" s="43">
        <f t="shared" si="47"/>
        <v>100.02706920594063</v>
      </c>
      <c r="EE27" s="44">
        <f t="shared" si="48"/>
        <v>514.4352617678942</v>
      </c>
      <c r="EF27" s="46">
        <f t="shared" si="49"/>
        <v>106.7819773529866</v>
      </c>
      <c r="EG27" s="42">
        <f t="shared" si="50"/>
        <v>481.7622547551615</v>
      </c>
      <c r="EH27" s="45">
        <f t="shared" si="51"/>
        <v>245.5423858905783</v>
      </c>
      <c r="EI27" s="43">
        <f aca="true" t="shared" si="124" ref="EI27:EI36">EH27*100/EJ27</f>
        <v>99.05499717554537</v>
      </c>
      <c r="EJ27" s="44">
        <f t="shared" si="53"/>
        <v>247.88490524655492</v>
      </c>
      <c r="EK27" s="43">
        <f aca="true" t="shared" si="125" ref="EK27:EK36">EJ27*100/EL27</f>
        <v>96.33372788776916</v>
      </c>
      <c r="EL27" s="44">
        <f t="shared" si="55"/>
        <v>257.31891693773764</v>
      </c>
      <c r="EM27" s="43">
        <f aca="true" t="shared" si="126" ref="EM27:EM36">EL27*100/EN27</f>
        <v>104.22323932029148</v>
      </c>
      <c r="EN27" s="44">
        <f t="shared" si="57"/>
        <v>246.8920737984005</v>
      </c>
      <c r="EO27" s="43">
        <f aca="true" t="shared" si="127" ref="EO27:EO36">EN27*100/EP27</f>
        <v>88.29951257964436</v>
      </c>
      <c r="EP27" s="44">
        <f t="shared" si="59"/>
        <v>279.607516038901</v>
      </c>
      <c r="EQ27" s="43">
        <f aca="true" t="shared" si="128" ref="EQ27:EQ36">EP27*100/ER27</f>
        <v>116.87383359316138</v>
      </c>
      <c r="ER27" s="44">
        <f t="shared" si="61"/>
        <v>239.23876495077306</v>
      </c>
      <c r="ES27" s="43">
        <f aca="true" t="shared" si="129" ref="ES27:ES36">ER27*100/ET27</f>
        <v>98.9808149221231</v>
      </c>
      <c r="ET27" s="44">
        <f t="shared" si="63"/>
        <v>241.70215727058138</v>
      </c>
      <c r="EU27" s="46">
        <f aca="true" t="shared" si="130" ref="EU27:EU36">ET27*100/EV27</f>
        <v>121.66881114109898</v>
      </c>
      <c r="EV27" s="42">
        <f t="shared" si="65"/>
        <v>198.65580587475293</v>
      </c>
      <c r="EW27" s="68" t="s">
        <v>19</v>
      </c>
      <c r="EX27" s="48">
        <v>24</v>
      </c>
    </row>
    <row r="28" spans="1:154" s="22" customFormat="1" ht="19.5" customHeight="1">
      <c r="A28" s="11">
        <v>25</v>
      </c>
      <c r="B28" s="20" t="s">
        <v>20</v>
      </c>
      <c r="C28" s="9">
        <v>15104</v>
      </c>
      <c r="D28" s="10">
        <f t="shared" si="0"/>
        <v>98.371759802006</v>
      </c>
      <c r="E28" s="9">
        <v>15354</v>
      </c>
      <c r="F28" s="10">
        <f t="shared" si="1"/>
        <v>97.709049255441</v>
      </c>
      <c r="G28" s="9">
        <v>15714</v>
      </c>
      <c r="H28" s="10">
        <f t="shared" si="2"/>
        <v>98.15728652632895</v>
      </c>
      <c r="I28" s="9">
        <v>16009</v>
      </c>
      <c r="J28" s="10">
        <f t="shared" si="3"/>
        <v>98.65656005423061</v>
      </c>
      <c r="K28" s="9">
        <v>16227</v>
      </c>
      <c r="L28" s="10">
        <f t="shared" si="4"/>
        <v>98.48871085214859</v>
      </c>
      <c r="M28" s="9">
        <v>16476</v>
      </c>
      <c r="N28" s="10">
        <f t="shared" si="5"/>
        <v>98.03058249538883</v>
      </c>
      <c r="O28" s="9">
        <v>16807</v>
      </c>
      <c r="P28" s="10">
        <f t="shared" si="6"/>
        <v>98.78916122964792</v>
      </c>
      <c r="Q28" s="9">
        <v>17013</v>
      </c>
      <c r="R28" s="35">
        <v>267.3</v>
      </c>
      <c r="S28" s="50">
        <f t="shared" si="95"/>
        <v>84.61538461538463</v>
      </c>
      <c r="T28" s="18">
        <v>315.9</v>
      </c>
      <c r="U28" s="50">
        <f t="shared" si="96"/>
        <v>95.93076222289704</v>
      </c>
      <c r="V28" s="18">
        <v>329.3</v>
      </c>
      <c r="W28" s="50">
        <f t="shared" si="97"/>
        <v>103.65124331129998</v>
      </c>
      <c r="X28" s="18">
        <v>317.7</v>
      </c>
      <c r="Y28" s="50">
        <f>X28*100/Z28</f>
        <v>95.4054054054054</v>
      </c>
      <c r="Z28" s="18">
        <v>333</v>
      </c>
      <c r="AA28" s="50">
        <f>Z28*100/AB28</f>
        <v>94.0677966101695</v>
      </c>
      <c r="AB28" s="18">
        <v>354</v>
      </c>
      <c r="AC28" s="50">
        <f>AB28*100/AD28</f>
        <v>94.4251800480128</v>
      </c>
      <c r="AD28" s="18">
        <v>374.9</v>
      </c>
      <c r="AE28" s="49">
        <f t="shared" si="67"/>
        <v>104.13888888888889</v>
      </c>
      <c r="AF28" s="9">
        <v>360</v>
      </c>
      <c r="AG28" s="35">
        <v>5006.400000000001</v>
      </c>
      <c r="AH28" s="10">
        <f t="shared" si="100"/>
        <v>98.74166699538479</v>
      </c>
      <c r="AI28" s="18">
        <v>5070.200000000001</v>
      </c>
      <c r="AJ28" s="10">
        <f t="shared" si="101"/>
        <v>100.07697925507767</v>
      </c>
      <c r="AK28" s="18">
        <v>5066.3</v>
      </c>
      <c r="AL28" s="10">
        <f t="shared" si="102"/>
        <v>100.26122578219312</v>
      </c>
      <c r="AM28" s="18">
        <v>5053.099999999999</v>
      </c>
      <c r="AN28" s="10">
        <f t="shared" si="103"/>
        <v>96.90664314206809</v>
      </c>
      <c r="AO28" s="18">
        <v>5214.400000000001</v>
      </c>
      <c r="AP28" s="10">
        <f t="shared" si="104"/>
        <v>98.2477295851076</v>
      </c>
      <c r="AQ28" s="18">
        <v>5307.4</v>
      </c>
      <c r="AR28" s="10">
        <f t="shared" si="105"/>
        <v>94.01448992967603</v>
      </c>
      <c r="AS28" s="18">
        <v>5645.299999999999</v>
      </c>
      <c r="AT28" s="12">
        <f t="shared" si="106"/>
        <v>105.06402143973793</v>
      </c>
      <c r="AU28" s="9">
        <v>5373.200000000001</v>
      </c>
      <c r="AV28" s="35">
        <v>3956.5</v>
      </c>
      <c r="AW28" s="10">
        <f t="shared" si="107"/>
        <v>97.56849399521587</v>
      </c>
      <c r="AX28" s="18">
        <v>4055.100000000001</v>
      </c>
      <c r="AY28" s="10">
        <f t="shared" si="108"/>
        <v>99.80801890275418</v>
      </c>
      <c r="AZ28" s="18">
        <v>4062.9000000000005</v>
      </c>
      <c r="BA28" s="10">
        <f t="shared" si="109"/>
        <v>100.91904915671033</v>
      </c>
      <c r="BB28" s="18">
        <v>4025.899999999999</v>
      </c>
      <c r="BC28" s="10">
        <f t="shared" si="110"/>
        <v>98.35100405530854</v>
      </c>
      <c r="BD28" s="18">
        <v>4093.3999999999996</v>
      </c>
      <c r="BE28" s="10">
        <f t="shared" si="111"/>
        <v>95.72965388213282</v>
      </c>
      <c r="BF28" s="18">
        <v>4276</v>
      </c>
      <c r="BG28" s="10">
        <f t="shared" si="111"/>
        <v>97.15973642354011</v>
      </c>
      <c r="BH28" s="202">
        <v>4401</v>
      </c>
      <c r="BI28" s="10">
        <f t="shared" si="111"/>
        <v>102.01668984700973</v>
      </c>
      <c r="BJ28" s="9">
        <v>4314</v>
      </c>
      <c r="BK28" s="35">
        <v>3388.0000000000005</v>
      </c>
      <c r="BL28" s="10">
        <f t="shared" si="112"/>
        <v>98.06361978639036</v>
      </c>
      <c r="BM28" s="18">
        <v>3454.9</v>
      </c>
      <c r="BN28" s="10">
        <f t="shared" si="113"/>
        <v>100.1623517815209</v>
      </c>
      <c r="BO28" s="18">
        <v>3449.2999999999997</v>
      </c>
      <c r="BP28" s="10">
        <f t="shared" si="114"/>
        <v>101.10801700131906</v>
      </c>
      <c r="BQ28" s="18">
        <v>3411.5000000000005</v>
      </c>
      <c r="BR28" s="10">
        <f t="shared" si="115"/>
        <v>98.94141531322508</v>
      </c>
      <c r="BS28" s="18">
        <v>3448</v>
      </c>
      <c r="BT28" s="10">
        <f t="shared" si="116"/>
        <v>96.01247493873915</v>
      </c>
      <c r="BU28" s="18">
        <v>3591.2</v>
      </c>
      <c r="BV28" s="10">
        <f t="shared" si="7"/>
        <v>97.49158431968725</v>
      </c>
      <c r="BW28" s="9">
        <v>3683.6000000000004</v>
      </c>
      <c r="BX28" s="10">
        <f t="shared" si="8"/>
        <v>350.8524621392514</v>
      </c>
      <c r="BY28" s="9">
        <v>3618.7999999999997</v>
      </c>
      <c r="BZ28" s="35">
        <v>1049.9</v>
      </c>
      <c r="CA28" s="10">
        <f t="shared" si="117"/>
        <v>103.42823367155947</v>
      </c>
      <c r="CB28" s="18">
        <v>1015.1</v>
      </c>
      <c r="CC28" s="10">
        <f t="shared" si="118"/>
        <v>101.16603547937014</v>
      </c>
      <c r="CD28" s="18">
        <v>1003.4000000000001</v>
      </c>
      <c r="CE28" s="10">
        <f t="shared" si="119"/>
        <v>97.68302180685359</v>
      </c>
      <c r="CF28" s="18">
        <v>1027.2</v>
      </c>
      <c r="CG28" s="10">
        <f t="shared" si="120"/>
        <v>91.63247100802855</v>
      </c>
      <c r="CH28" s="18">
        <v>1121</v>
      </c>
      <c r="CI28" s="10">
        <f t="shared" si="121"/>
        <v>108.68722125266629</v>
      </c>
      <c r="CJ28" s="18">
        <v>1031.3999999999999</v>
      </c>
      <c r="CK28" s="10">
        <f t="shared" si="122"/>
        <v>82.88997830105278</v>
      </c>
      <c r="CL28" s="18">
        <v>1244.3000000000002</v>
      </c>
      <c r="CM28" s="12">
        <f t="shared" si="123"/>
        <v>117.47545317220545</v>
      </c>
      <c r="CN28" s="9">
        <v>1059.2</v>
      </c>
      <c r="CO28" s="35">
        <f t="shared" si="9"/>
        <v>908.1146970048759</v>
      </c>
      <c r="CP28" s="10">
        <f t="shared" si="10"/>
        <v>100.65103268430255</v>
      </c>
      <c r="CQ28" s="18">
        <f t="shared" si="11"/>
        <v>902.2408144119368</v>
      </c>
      <c r="CR28" s="10">
        <f t="shared" si="12"/>
        <v>102.14360455459108</v>
      </c>
      <c r="CS28" s="18">
        <f t="shared" si="13"/>
        <v>883.3062220060291</v>
      </c>
      <c r="CT28" s="10">
        <f t="shared" si="14"/>
        <v>102.1434366518474</v>
      </c>
      <c r="CU28" s="18">
        <f t="shared" si="15"/>
        <v>864.7704159560931</v>
      </c>
      <c r="CV28" s="10">
        <f t="shared" si="92"/>
        <v>98.22625387384214</v>
      </c>
      <c r="CW28" s="18">
        <f t="shared" si="16"/>
        <v>880.3862326530028</v>
      </c>
      <c r="CX28" s="10">
        <f t="shared" si="93"/>
        <v>100.02862317375475</v>
      </c>
      <c r="CY28" s="18">
        <f t="shared" si="17"/>
        <v>880.1343102800961</v>
      </c>
      <c r="CZ28" s="10">
        <f t="shared" si="94"/>
        <v>95.64119415797771</v>
      </c>
      <c r="DA28" s="18">
        <f t="shared" si="18"/>
        <v>920.2460488169068</v>
      </c>
      <c r="DB28" s="12">
        <f t="shared" si="19"/>
        <v>106.35176990267514</v>
      </c>
      <c r="DC28" s="9">
        <f t="shared" si="20"/>
        <v>865.2851284553554</v>
      </c>
      <c r="DD28" s="35">
        <f t="shared" si="21"/>
        <v>717.6725388901789</v>
      </c>
      <c r="DE28" s="10">
        <f t="shared" si="22"/>
        <v>99.45517406070994</v>
      </c>
      <c r="DF28" s="18">
        <f t="shared" si="23"/>
        <v>721.6040247962299</v>
      </c>
      <c r="DG28" s="10">
        <f t="shared" si="24"/>
        <v>101.86909007510651</v>
      </c>
      <c r="DH28" s="18">
        <f t="shared" si="25"/>
        <v>708.3640624101013</v>
      </c>
      <c r="DI28" s="10">
        <f t="shared" si="26"/>
        <v>102.81360938970194</v>
      </c>
      <c r="DJ28" s="18">
        <f t="shared" si="27"/>
        <v>688.978887731815</v>
      </c>
      <c r="DK28" s="10">
        <f t="shared" si="28"/>
        <v>99.69028314107635</v>
      </c>
      <c r="DL28" s="18">
        <f t="shared" si="29"/>
        <v>691.1194010321036</v>
      </c>
      <c r="DM28" s="10">
        <f t="shared" si="30"/>
        <v>97.46490341473826</v>
      </c>
      <c r="DN28" s="18">
        <f t="shared" si="31"/>
        <v>709.0956609182822</v>
      </c>
      <c r="DO28" s="10">
        <f t="shared" si="32"/>
        <v>98.84086189876285</v>
      </c>
      <c r="DP28" s="18">
        <f t="shared" si="33"/>
        <v>717.4114503823015</v>
      </c>
      <c r="DQ28" s="12">
        <f t="shared" si="34"/>
        <v>103.2670877828986</v>
      </c>
      <c r="DR28" s="9">
        <f t="shared" si="35"/>
        <v>694.7145172627861</v>
      </c>
      <c r="DS28" s="35">
        <f t="shared" si="36"/>
        <v>614.5518922684004</v>
      </c>
      <c r="DT28" s="10">
        <f t="shared" si="37"/>
        <v>99.95987408965182</v>
      </c>
      <c r="DU28" s="18">
        <f t="shared" si="38"/>
        <v>614.7985857977594</v>
      </c>
      <c r="DV28" s="10">
        <f t="shared" si="39"/>
        <v>102.23074005414105</v>
      </c>
      <c r="DW28" s="18">
        <f t="shared" si="40"/>
        <v>601.383287915322</v>
      </c>
      <c r="DX28" s="10">
        <f t="shared" si="41"/>
        <v>103.00612474062088</v>
      </c>
      <c r="DY28" s="18">
        <f t="shared" si="42"/>
        <v>583.8325530929949</v>
      </c>
      <c r="DZ28" s="10">
        <f t="shared" si="43"/>
        <v>100.2887342299771</v>
      </c>
      <c r="EA28" s="18">
        <f t="shared" si="44"/>
        <v>582.1516819169134</v>
      </c>
      <c r="EB28" s="10">
        <f t="shared" si="45"/>
        <v>97.75285104483966</v>
      </c>
      <c r="EC28" s="18">
        <f t="shared" si="46"/>
        <v>595.534222986374</v>
      </c>
      <c r="ED28" s="10">
        <f t="shared" si="47"/>
        <v>99.17845165849101</v>
      </c>
      <c r="EE28" s="18">
        <f t="shared" si="48"/>
        <v>600.4673525626554</v>
      </c>
      <c r="EF28" s="12">
        <f t="shared" si="49"/>
        <v>103.03827623077227</v>
      </c>
      <c r="EG28" s="9">
        <f t="shared" si="50"/>
        <v>582.7614499468174</v>
      </c>
      <c r="EH28" s="35">
        <f t="shared" si="51"/>
        <v>190.442158114697</v>
      </c>
      <c r="EI28" s="10">
        <f t="shared" si="124"/>
        <v>105.42822340889167</v>
      </c>
      <c r="EJ28" s="18">
        <f t="shared" si="53"/>
        <v>180.63678961570682</v>
      </c>
      <c r="EK28" s="10">
        <f t="shared" si="125"/>
        <v>103.25515017816862</v>
      </c>
      <c r="EL28" s="18">
        <f t="shared" si="55"/>
        <v>174.94215959592793</v>
      </c>
      <c r="EM28" s="10">
        <f t="shared" si="126"/>
        <v>99.51683187641079</v>
      </c>
      <c r="EN28" s="18">
        <f t="shared" si="57"/>
        <v>175.79152822427798</v>
      </c>
      <c r="EO28" s="10">
        <f t="shared" si="127"/>
        <v>92.88026154333683</v>
      </c>
      <c r="EP28" s="18">
        <f t="shared" si="59"/>
        <v>189.26683162089904</v>
      </c>
      <c r="EQ28" s="10">
        <f t="shared" si="128"/>
        <v>110.65734693713897</v>
      </c>
      <c r="ER28" s="18">
        <f t="shared" si="61"/>
        <v>171.0386493618139</v>
      </c>
      <c r="ES28" s="10">
        <f t="shared" si="129"/>
        <v>84.3241984759111</v>
      </c>
      <c r="ET28" s="18">
        <f t="shared" si="63"/>
        <v>202.83459843460534</v>
      </c>
      <c r="EU28" s="12">
        <f t="shared" si="130"/>
        <v>118.9153260438348</v>
      </c>
      <c r="EV28" s="9">
        <f t="shared" si="65"/>
        <v>170.57061119256912</v>
      </c>
      <c r="EW28" s="69" t="s">
        <v>20</v>
      </c>
      <c r="EX28" s="39">
        <v>25</v>
      </c>
    </row>
    <row r="29" spans="1:154" s="47" customFormat="1" ht="19.5" customHeight="1">
      <c r="A29" s="40">
        <v>26</v>
      </c>
      <c r="B29" s="41" t="s">
        <v>21</v>
      </c>
      <c r="C29" s="42">
        <v>8915</v>
      </c>
      <c r="D29" s="43">
        <f t="shared" si="0"/>
        <v>96.73394097222223</v>
      </c>
      <c r="E29" s="42">
        <v>9216</v>
      </c>
      <c r="F29" s="43">
        <f t="shared" si="1"/>
        <v>97.4001268230818</v>
      </c>
      <c r="G29" s="42">
        <v>9462</v>
      </c>
      <c r="H29" s="43">
        <f t="shared" si="2"/>
        <v>97.8895096213532</v>
      </c>
      <c r="I29" s="42">
        <v>9666</v>
      </c>
      <c r="J29" s="43">
        <f t="shared" si="3"/>
        <v>97.65609213982623</v>
      </c>
      <c r="K29" s="42">
        <v>9898</v>
      </c>
      <c r="L29" s="43">
        <f t="shared" si="4"/>
        <v>97.61341222879685</v>
      </c>
      <c r="M29" s="42">
        <v>10140</v>
      </c>
      <c r="N29" s="43">
        <f t="shared" si="5"/>
        <v>98.11320754716981</v>
      </c>
      <c r="O29" s="42">
        <v>10335</v>
      </c>
      <c r="P29" s="43">
        <f t="shared" si="6"/>
        <v>97.51839969805624</v>
      </c>
      <c r="Q29" s="42">
        <v>10598</v>
      </c>
      <c r="R29" s="45">
        <v>734.6</v>
      </c>
      <c r="S29" s="196">
        <f t="shared" si="95"/>
        <v>89.60722127348134</v>
      </c>
      <c r="T29" s="44">
        <v>819.8</v>
      </c>
      <c r="U29" s="196">
        <f t="shared" si="96"/>
        <v>99.80521061602143</v>
      </c>
      <c r="V29" s="44">
        <v>821.4</v>
      </c>
      <c r="W29" s="196">
        <f t="shared" si="97"/>
        <v>96.52173913043478</v>
      </c>
      <c r="X29" s="44">
        <v>851</v>
      </c>
      <c r="Y29" s="196">
        <f>X29*100/Z29</f>
        <v>96.21254946297343</v>
      </c>
      <c r="Z29" s="44">
        <v>884.5</v>
      </c>
      <c r="AA29" s="196">
        <f>Z29*100/AB29</f>
        <v>94.09574468085107</v>
      </c>
      <c r="AB29" s="44">
        <v>940</v>
      </c>
      <c r="AC29" s="196">
        <f>AB29*100/AD29</f>
        <v>93.9060939060939</v>
      </c>
      <c r="AD29" s="44">
        <v>1001</v>
      </c>
      <c r="AE29" s="197">
        <f t="shared" si="67"/>
        <v>101.93482688391039</v>
      </c>
      <c r="AF29" s="42">
        <v>982</v>
      </c>
      <c r="AG29" s="45">
        <v>3377.3</v>
      </c>
      <c r="AH29" s="43">
        <f t="shared" si="100"/>
        <v>91.07898923977238</v>
      </c>
      <c r="AI29" s="44">
        <v>3708.1000000000004</v>
      </c>
      <c r="AJ29" s="43">
        <f t="shared" si="101"/>
        <v>104.67171004347091</v>
      </c>
      <c r="AK29" s="44">
        <v>3542.6</v>
      </c>
      <c r="AL29" s="43">
        <f t="shared" si="102"/>
        <v>99.10479494209142</v>
      </c>
      <c r="AM29" s="44">
        <v>3574.6000000000004</v>
      </c>
      <c r="AN29" s="43">
        <f t="shared" si="103"/>
        <v>97.80294946510166</v>
      </c>
      <c r="AO29" s="44">
        <v>3654.9</v>
      </c>
      <c r="AP29" s="43">
        <f t="shared" si="104"/>
        <v>99.00048756704047</v>
      </c>
      <c r="AQ29" s="44">
        <v>3691.8</v>
      </c>
      <c r="AR29" s="43">
        <f t="shared" si="105"/>
        <v>97.617599619239</v>
      </c>
      <c r="AS29" s="44">
        <v>3781.9</v>
      </c>
      <c r="AT29" s="46">
        <f t="shared" si="106"/>
        <v>100.85335608949572</v>
      </c>
      <c r="AU29" s="42">
        <v>3749.9</v>
      </c>
      <c r="AV29" s="45">
        <v>2735.2000000000003</v>
      </c>
      <c r="AW29" s="43">
        <f t="shared" si="107"/>
        <v>96.28951629937339</v>
      </c>
      <c r="AX29" s="44">
        <v>2840.5999999999995</v>
      </c>
      <c r="AY29" s="43">
        <f t="shared" si="108"/>
        <v>100.48818451959811</v>
      </c>
      <c r="AZ29" s="44">
        <v>2826.8</v>
      </c>
      <c r="BA29" s="43">
        <f t="shared" si="109"/>
        <v>98.49820551238717</v>
      </c>
      <c r="BB29" s="44">
        <v>2869.9000000000005</v>
      </c>
      <c r="BC29" s="43">
        <f t="shared" si="110"/>
        <v>96.69474393530999</v>
      </c>
      <c r="BD29" s="44">
        <v>2968</v>
      </c>
      <c r="BE29" s="43">
        <f t="shared" si="111"/>
        <v>99.47380768844053</v>
      </c>
      <c r="BF29" s="44">
        <v>2983.7</v>
      </c>
      <c r="BG29" s="43">
        <f t="shared" si="111"/>
        <v>97.29033520281726</v>
      </c>
      <c r="BH29" s="201">
        <v>3066.8</v>
      </c>
      <c r="BI29" s="43">
        <f t="shared" si="111"/>
        <v>100.38953811908736</v>
      </c>
      <c r="BJ29" s="42">
        <v>3054.9</v>
      </c>
      <c r="BK29" s="45">
        <v>1699.4999999999998</v>
      </c>
      <c r="BL29" s="43">
        <f t="shared" si="112"/>
        <v>97.77355885398687</v>
      </c>
      <c r="BM29" s="44">
        <v>1738.2</v>
      </c>
      <c r="BN29" s="43">
        <f t="shared" si="113"/>
        <v>101.47702726370483</v>
      </c>
      <c r="BO29" s="44">
        <v>1712.9</v>
      </c>
      <c r="BP29" s="43">
        <f t="shared" si="114"/>
        <v>99.45999303216817</v>
      </c>
      <c r="BQ29" s="44">
        <v>1722.1999999999998</v>
      </c>
      <c r="BR29" s="43">
        <f t="shared" si="115"/>
        <v>97.12384389803742</v>
      </c>
      <c r="BS29" s="44">
        <v>1773.2</v>
      </c>
      <c r="BT29" s="43">
        <f t="shared" si="116"/>
        <v>103.82948823047194</v>
      </c>
      <c r="BU29" s="44">
        <v>1707.8000000000002</v>
      </c>
      <c r="BV29" s="43">
        <f t="shared" si="7"/>
        <v>99.87134502923978</v>
      </c>
      <c r="BW29" s="42">
        <v>1710</v>
      </c>
      <c r="BX29" s="43">
        <f t="shared" si="8"/>
        <v>266.31365830867463</v>
      </c>
      <c r="BY29" s="42">
        <v>1704.3999999999999</v>
      </c>
      <c r="BZ29" s="45">
        <v>642.1000000000001</v>
      </c>
      <c r="CA29" s="43">
        <f t="shared" si="117"/>
        <v>74.01729106628244</v>
      </c>
      <c r="CB29" s="44">
        <v>867.5</v>
      </c>
      <c r="CC29" s="43">
        <f t="shared" si="118"/>
        <v>121.19307069013692</v>
      </c>
      <c r="CD29" s="44">
        <v>715.8</v>
      </c>
      <c r="CE29" s="43">
        <f t="shared" si="119"/>
        <v>101.57513835674756</v>
      </c>
      <c r="CF29" s="44">
        <v>704.6999999999999</v>
      </c>
      <c r="CG29" s="43">
        <f t="shared" si="120"/>
        <v>102.59135245304994</v>
      </c>
      <c r="CH29" s="44">
        <v>686.9</v>
      </c>
      <c r="CI29" s="43">
        <f t="shared" si="121"/>
        <v>97.00607258861744</v>
      </c>
      <c r="CJ29" s="44">
        <v>708.0999999999999</v>
      </c>
      <c r="CK29" s="43">
        <f t="shared" si="122"/>
        <v>99.02111592784223</v>
      </c>
      <c r="CL29" s="44">
        <v>715.1</v>
      </c>
      <c r="CM29" s="46">
        <f t="shared" si="123"/>
        <v>102.89208633093526</v>
      </c>
      <c r="CN29" s="42">
        <v>695</v>
      </c>
      <c r="CO29" s="45">
        <f t="shared" si="9"/>
        <v>1037.8997994760255</v>
      </c>
      <c r="CP29" s="43">
        <f t="shared" si="10"/>
        <v>94.4120748097787</v>
      </c>
      <c r="CQ29" s="44">
        <f t="shared" si="11"/>
        <v>1099.3295100941107</v>
      </c>
      <c r="CR29" s="43">
        <f t="shared" si="12"/>
        <v>107.17205938989227</v>
      </c>
      <c r="CS29" s="44">
        <f t="shared" si="13"/>
        <v>1025.7613004288241</v>
      </c>
      <c r="CT29" s="43">
        <f t="shared" si="14"/>
        <v>101.24148677977759</v>
      </c>
      <c r="CU29" s="44">
        <f t="shared" si="15"/>
        <v>1013.1827702808037</v>
      </c>
      <c r="CV29" s="43">
        <f t="shared" si="92"/>
        <v>100.15038214417301</v>
      </c>
      <c r="CW29" s="44">
        <f t="shared" si="16"/>
        <v>1011.6614121574304</v>
      </c>
      <c r="CX29" s="43">
        <f t="shared" si="93"/>
        <v>101.69885419727889</v>
      </c>
      <c r="CY29" s="44">
        <f t="shared" si="17"/>
        <v>994.7618585701814</v>
      </c>
      <c r="CZ29" s="43">
        <f t="shared" si="94"/>
        <v>99.22301726745367</v>
      </c>
      <c r="DA29" s="44">
        <f t="shared" si="18"/>
        <v>1002.5515106931495</v>
      </c>
      <c r="DB29" s="46">
        <f t="shared" si="19"/>
        <v>103.41982272244564</v>
      </c>
      <c r="DC29" s="42">
        <f t="shared" si="20"/>
        <v>969.3997575143411</v>
      </c>
      <c r="DD29" s="45">
        <f t="shared" si="21"/>
        <v>840.5719158874915</v>
      </c>
      <c r="DE29" s="43">
        <f t="shared" si="22"/>
        <v>99.81328396521155</v>
      </c>
      <c r="DF29" s="44">
        <f t="shared" si="23"/>
        <v>842.144334395871</v>
      </c>
      <c r="DG29" s="43">
        <f t="shared" si="24"/>
        <v>102.88859974528131</v>
      </c>
      <c r="DH29" s="44">
        <f t="shared" si="25"/>
        <v>818.501113321346</v>
      </c>
      <c r="DI29" s="43">
        <f t="shared" si="26"/>
        <v>100.62181932812668</v>
      </c>
      <c r="DJ29" s="44">
        <f t="shared" si="27"/>
        <v>813.4429677247464</v>
      </c>
      <c r="DK29" s="43">
        <f t="shared" si="28"/>
        <v>99.01557784726862</v>
      </c>
      <c r="DL29" s="44">
        <f t="shared" si="29"/>
        <v>821.5302939295885</v>
      </c>
      <c r="DM29" s="43">
        <f t="shared" si="30"/>
        <v>102.18507517656757</v>
      </c>
      <c r="DN29" s="44">
        <f t="shared" si="31"/>
        <v>803.9630958924779</v>
      </c>
      <c r="DO29" s="43">
        <f t="shared" si="32"/>
        <v>98.89037066511663</v>
      </c>
      <c r="DP29" s="44">
        <f t="shared" si="33"/>
        <v>812.9842071429044</v>
      </c>
      <c r="DQ29" s="46">
        <f t="shared" si="34"/>
        <v>102.94420174030846</v>
      </c>
      <c r="DR29" s="42">
        <f t="shared" si="35"/>
        <v>789.7328780048963</v>
      </c>
      <c r="DS29" s="45">
        <f t="shared" si="36"/>
        <v>522.2842830691692</v>
      </c>
      <c r="DT29" s="43">
        <f t="shared" si="37"/>
        <v>101.35163587114023</v>
      </c>
      <c r="DU29" s="44">
        <f t="shared" si="38"/>
        <v>515.319045992714</v>
      </c>
      <c r="DV29" s="43">
        <f t="shared" si="39"/>
        <v>103.90106350702416</v>
      </c>
      <c r="DW29" s="44">
        <f t="shared" si="40"/>
        <v>495.9709059742937</v>
      </c>
      <c r="DX29" s="43">
        <f t="shared" si="41"/>
        <v>101.60434291364803</v>
      </c>
      <c r="DY29" s="44">
        <f t="shared" si="42"/>
        <v>488.13947490001664</v>
      </c>
      <c r="DZ29" s="43">
        <f t="shared" si="43"/>
        <v>99.4549769193849</v>
      </c>
      <c r="EA29" s="44">
        <f t="shared" si="44"/>
        <v>490.81452735712486</v>
      </c>
      <c r="EB29" s="43">
        <f t="shared" si="45"/>
        <v>106.6594745584293</v>
      </c>
      <c r="EC29" s="44">
        <f t="shared" si="46"/>
        <v>460.169646802686</v>
      </c>
      <c r="ED29" s="43">
        <f t="shared" si="47"/>
        <v>101.51382774225743</v>
      </c>
      <c r="EE29" s="44">
        <f t="shared" si="48"/>
        <v>453.30735431536675</v>
      </c>
      <c r="EF29" s="46">
        <f t="shared" si="49"/>
        <v>102.88167328546724</v>
      </c>
      <c r="EG29" s="42">
        <f t="shared" si="50"/>
        <v>440.61040206603985</v>
      </c>
      <c r="EH29" s="45">
        <f t="shared" si="51"/>
        <v>197.32788358853406</v>
      </c>
      <c r="EI29" s="43">
        <f t="shared" si="124"/>
        <v>76.72599443292292</v>
      </c>
      <c r="EJ29" s="44">
        <f t="shared" si="53"/>
        <v>257.1851756982392</v>
      </c>
      <c r="EK29" s="43">
        <f t="shared" si="125"/>
        <v>124.08807465028082</v>
      </c>
      <c r="EL29" s="44">
        <f t="shared" si="55"/>
        <v>207.26018710747817</v>
      </c>
      <c r="EM29" s="43">
        <f t="shared" si="126"/>
        <v>103.76509061047577</v>
      </c>
      <c r="EN29" s="44">
        <f t="shared" si="57"/>
        <v>199.7398025560572</v>
      </c>
      <c r="EO29" s="43">
        <f t="shared" si="127"/>
        <v>105.05371473001118</v>
      </c>
      <c r="EP29" s="44">
        <f t="shared" si="59"/>
        <v>190.1311182278418</v>
      </c>
      <c r="EQ29" s="43">
        <f t="shared" si="128"/>
        <v>99.65007925602255</v>
      </c>
      <c r="ER29" s="44">
        <f t="shared" si="61"/>
        <v>190.7987626777034</v>
      </c>
      <c r="ES29" s="43">
        <f t="shared" si="129"/>
        <v>100.64961578520956</v>
      </c>
      <c r="ET29" s="44">
        <f t="shared" si="63"/>
        <v>189.56730355024487</v>
      </c>
      <c r="EU29" s="46">
        <f t="shared" si="130"/>
        <v>105.51043356896486</v>
      </c>
      <c r="EV29" s="42">
        <f t="shared" si="65"/>
        <v>179.66687950944478</v>
      </c>
      <c r="EW29" s="68" t="s">
        <v>21</v>
      </c>
      <c r="EX29" s="48">
        <v>26</v>
      </c>
    </row>
    <row r="30" spans="1:154" s="22" customFormat="1" ht="19.5" customHeight="1">
      <c r="A30" s="11">
        <v>27</v>
      </c>
      <c r="B30" s="20" t="s">
        <v>22</v>
      </c>
      <c r="C30" s="9">
        <v>3214</v>
      </c>
      <c r="D30" s="10">
        <f t="shared" si="0"/>
        <v>96.690734055355</v>
      </c>
      <c r="E30" s="9">
        <v>3324</v>
      </c>
      <c r="F30" s="10">
        <f t="shared" si="1"/>
        <v>96.5998256320837</v>
      </c>
      <c r="G30" s="9">
        <v>3441</v>
      </c>
      <c r="H30" s="10">
        <f t="shared" si="2"/>
        <v>96.90228104759223</v>
      </c>
      <c r="I30" s="9">
        <v>3551</v>
      </c>
      <c r="J30" s="10">
        <f t="shared" si="3"/>
        <v>98.72115651932165</v>
      </c>
      <c r="K30" s="9">
        <v>3597</v>
      </c>
      <c r="L30" s="10">
        <f t="shared" si="4"/>
        <v>98.92739273927393</v>
      </c>
      <c r="M30" s="9">
        <v>3636</v>
      </c>
      <c r="N30" s="10">
        <f t="shared" si="5"/>
        <v>98.40324763193505</v>
      </c>
      <c r="O30" s="9">
        <v>3695</v>
      </c>
      <c r="P30" s="10">
        <f t="shared" si="6"/>
        <v>98.48081023454158</v>
      </c>
      <c r="Q30" s="9">
        <v>3752</v>
      </c>
      <c r="R30" s="35">
        <v>227.6</v>
      </c>
      <c r="S30" s="50">
        <f t="shared" si="95"/>
        <v>119.85255397577671</v>
      </c>
      <c r="T30" s="18">
        <v>189.9</v>
      </c>
      <c r="U30" s="50">
        <f t="shared" si="96"/>
        <v>98.49585062240664</v>
      </c>
      <c r="V30" s="18">
        <v>192.8</v>
      </c>
      <c r="W30" s="50">
        <f t="shared" si="97"/>
        <v>132.145305003427</v>
      </c>
      <c r="X30" s="18">
        <v>145.9</v>
      </c>
      <c r="Y30" s="50" t="s">
        <v>101</v>
      </c>
      <c r="Z30" s="18">
        <v>0</v>
      </c>
      <c r="AA30" s="50" t="s">
        <v>101</v>
      </c>
      <c r="AB30" s="18">
        <v>0</v>
      </c>
      <c r="AC30" s="50" t="s">
        <v>101</v>
      </c>
      <c r="AD30" s="18">
        <v>155</v>
      </c>
      <c r="AE30" s="49">
        <f t="shared" si="67"/>
        <v>100.64935064935065</v>
      </c>
      <c r="AF30" s="9">
        <v>154</v>
      </c>
      <c r="AG30" s="35">
        <v>1143.4</v>
      </c>
      <c r="AH30" s="10">
        <f t="shared" si="100"/>
        <v>102.7036737626875</v>
      </c>
      <c r="AI30" s="18">
        <v>1113.3000000000002</v>
      </c>
      <c r="AJ30" s="10">
        <f t="shared" si="101"/>
        <v>98.03628038041566</v>
      </c>
      <c r="AK30" s="18">
        <v>1135.6</v>
      </c>
      <c r="AL30" s="10">
        <f t="shared" si="102"/>
        <v>104.83751846381091</v>
      </c>
      <c r="AM30" s="18">
        <v>1083.2</v>
      </c>
      <c r="AN30" s="10">
        <f t="shared" si="103"/>
        <v>113.82934005884826</v>
      </c>
      <c r="AO30" s="18">
        <v>951.5999999999999</v>
      </c>
      <c r="AP30" s="10">
        <f t="shared" si="104"/>
        <v>89.59608323133415</v>
      </c>
      <c r="AQ30" s="18">
        <v>1062.1</v>
      </c>
      <c r="AR30" s="10">
        <f t="shared" si="105"/>
        <v>91.66307068266161</v>
      </c>
      <c r="AS30" s="18">
        <v>1158.6999999999998</v>
      </c>
      <c r="AT30" s="12">
        <f t="shared" si="106"/>
        <v>102.94980008884939</v>
      </c>
      <c r="AU30" s="9">
        <v>1125.5</v>
      </c>
      <c r="AV30" s="35">
        <v>940.9000000000001</v>
      </c>
      <c r="AW30" s="10">
        <f t="shared" si="107"/>
        <v>104.90578659828299</v>
      </c>
      <c r="AX30" s="18">
        <v>896.9000000000001</v>
      </c>
      <c r="AY30" s="10">
        <f t="shared" si="108"/>
        <v>99.25852146967685</v>
      </c>
      <c r="AZ30" s="18">
        <v>903.6000000000001</v>
      </c>
      <c r="BA30" s="10">
        <f t="shared" si="109"/>
        <v>105.84514466440204</v>
      </c>
      <c r="BB30" s="18">
        <v>853.6999999999999</v>
      </c>
      <c r="BC30" s="10">
        <f t="shared" si="110"/>
        <v>119.24849839363038</v>
      </c>
      <c r="BD30" s="18">
        <v>715.9000000000001</v>
      </c>
      <c r="BE30" s="10">
        <f t="shared" si="111"/>
        <v>94.62067142479515</v>
      </c>
      <c r="BF30" s="18">
        <v>756.6</v>
      </c>
      <c r="BG30" s="10">
        <f t="shared" si="111"/>
        <v>83.88956647078389</v>
      </c>
      <c r="BH30" s="202">
        <v>901.9000000000001</v>
      </c>
      <c r="BI30" s="10">
        <f t="shared" si="111"/>
        <v>103.07428571428572</v>
      </c>
      <c r="BJ30" s="9">
        <v>875.0000000000001</v>
      </c>
      <c r="BK30" s="35">
        <v>617.3</v>
      </c>
      <c r="BL30" s="10">
        <f t="shared" si="112"/>
        <v>99.61271583024042</v>
      </c>
      <c r="BM30" s="18">
        <v>619.7</v>
      </c>
      <c r="BN30" s="10">
        <f t="shared" si="113"/>
        <v>100.40505508749192</v>
      </c>
      <c r="BO30" s="18">
        <v>617.1999999999999</v>
      </c>
      <c r="BP30" s="10">
        <f t="shared" si="114"/>
        <v>101.24671916010497</v>
      </c>
      <c r="BQ30" s="18">
        <v>609.6</v>
      </c>
      <c r="BR30" s="10">
        <f t="shared" si="115"/>
        <v>99.26722032242306</v>
      </c>
      <c r="BS30" s="18">
        <v>614.1</v>
      </c>
      <c r="BT30" s="10">
        <f t="shared" si="116"/>
        <v>94.90032452480297</v>
      </c>
      <c r="BU30" s="18">
        <v>647.1</v>
      </c>
      <c r="BV30" s="10">
        <f t="shared" si="7"/>
        <v>102.56776034236805</v>
      </c>
      <c r="BW30" s="9">
        <v>630.9</v>
      </c>
      <c r="BX30" s="10">
        <f t="shared" si="8"/>
        <v>311.55555555555554</v>
      </c>
      <c r="BY30" s="9">
        <v>609.1</v>
      </c>
      <c r="BZ30" s="35">
        <v>202.5</v>
      </c>
      <c r="CA30" s="10">
        <f t="shared" si="117"/>
        <v>93.57670979667284</v>
      </c>
      <c r="CB30" s="18">
        <v>216.39999999999998</v>
      </c>
      <c r="CC30" s="10">
        <f t="shared" si="118"/>
        <v>93.2758620689655</v>
      </c>
      <c r="CD30" s="18">
        <v>232</v>
      </c>
      <c r="CE30" s="10">
        <f t="shared" si="119"/>
        <v>101.08932461873638</v>
      </c>
      <c r="CF30" s="18">
        <v>229.5</v>
      </c>
      <c r="CG30" s="10">
        <f t="shared" si="120"/>
        <v>97.36953754773018</v>
      </c>
      <c r="CH30" s="18">
        <v>235.69999999999996</v>
      </c>
      <c r="CI30" s="10">
        <f t="shared" si="121"/>
        <v>77.15220949263501</v>
      </c>
      <c r="CJ30" s="18">
        <v>305.5</v>
      </c>
      <c r="CK30" s="10">
        <f t="shared" si="122"/>
        <v>118.96417445482865</v>
      </c>
      <c r="CL30" s="18">
        <v>256.8</v>
      </c>
      <c r="CM30" s="12">
        <f t="shared" si="123"/>
        <v>102.51497005988023</v>
      </c>
      <c r="CN30" s="9">
        <v>250.50000000000003</v>
      </c>
      <c r="CO30" s="35">
        <f t="shared" si="9"/>
        <v>974.6741567286957</v>
      </c>
      <c r="CP30" s="10">
        <f t="shared" si="10"/>
        <v>106.50974438961856</v>
      </c>
      <c r="CQ30" s="18">
        <f t="shared" si="11"/>
        <v>915.1032727703143</v>
      </c>
      <c r="CR30" s="10">
        <f t="shared" si="12"/>
        <v>101.20972895253328</v>
      </c>
      <c r="CS30" s="18">
        <f t="shared" si="13"/>
        <v>904.1653230782704</v>
      </c>
      <c r="CT30" s="10">
        <f t="shared" si="14"/>
        <v>108.18890673205246</v>
      </c>
      <c r="CU30" s="18">
        <f t="shared" si="15"/>
        <v>835.7283111452302</v>
      </c>
      <c r="CV30" s="10">
        <f t="shared" si="92"/>
        <v>115.3038964211989</v>
      </c>
      <c r="CW30" s="18">
        <f t="shared" si="16"/>
        <v>724.8049173397922</v>
      </c>
      <c r="CX30" s="10">
        <f t="shared" si="93"/>
        <v>90.81564717802272</v>
      </c>
      <c r="CY30" s="18">
        <f t="shared" si="17"/>
        <v>798.105766860839</v>
      </c>
      <c r="CZ30" s="10">
        <f t="shared" si="94"/>
        <v>92.8959433089706</v>
      </c>
      <c r="DA30" s="18">
        <f t="shared" si="18"/>
        <v>859.1395258309079</v>
      </c>
      <c r="DB30" s="12">
        <f t="shared" si="19"/>
        <v>104.53792961660702</v>
      </c>
      <c r="DC30" s="9">
        <f t="shared" si="20"/>
        <v>821.8447878026695</v>
      </c>
      <c r="DD30" s="35">
        <f t="shared" si="21"/>
        <v>802.0560731730187</v>
      </c>
      <c r="DE30" s="10">
        <f t="shared" si="22"/>
        <v>108.7934647926328</v>
      </c>
      <c r="DF30" s="18">
        <f t="shared" si="23"/>
        <v>737.2281733115018</v>
      </c>
      <c r="DG30" s="10">
        <f t="shared" si="24"/>
        <v>102.47153416259187</v>
      </c>
      <c r="DH30" s="18">
        <f t="shared" si="25"/>
        <v>719.4467998710156</v>
      </c>
      <c r="DI30" s="10">
        <f t="shared" si="26"/>
        <v>109.22874417416206</v>
      </c>
      <c r="DJ30" s="18">
        <f t="shared" si="27"/>
        <v>658.6606898307634</v>
      </c>
      <c r="DK30" s="10">
        <f t="shared" si="28"/>
        <v>120.79325506107813</v>
      </c>
      <c r="DL30" s="18">
        <f t="shared" si="29"/>
        <v>545.2793614160964</v>
      </c>
      <c r="DM30" s="10">
        <f t="shared" si="30"/>
        <v>95.90862905998773</v>
      </c>
      <c r="DN30" s="18">
        <f t="shared" si="31"/>
        <v>568.5404606034374</v>
      </c>
      <c r="DO30" s="10">
        <f t="shared" si="32"/>
        <v>85.01788509860748</v>
      </c>
      <c r="DP30" s="18">
        <f t="shared" si="33"/>
        <v>668.7304205979943</v>
      </c>
      <c r="DQ30" s="12">
        <f t="shared" si="34"/>
        <v>104.66433558863328</v>
      </c>
      <c r="DR30" s="9">
        <f t="shared" si="35"/>
        <v>638.928644448988</v>
      </c>
      <c r="DS30" s="35">
        <f t="shared" si="36"/>
        <v>526.2081134761445</v>
      </c>
      <c r="DT30" s="10">
        <f t="shared" si="37"/>
        <v>103.30423939410387</v>
      </c>
      <c r="DU30" s="18">
        <f t="shared" si="38"/>
        <v>509.377075483485</v>
      </c>
      <c r="DV30" s="10">
        <f t="shared" si="39"/>
        <v>103.65518123940623</v>
      </c>
      <c r="DW30" s="18">
        <f t="shared" si="40"/>
        <v>491.4149677737834</v>
      </c>
      <c r="DX30" s="10">
        <f t="shared" si="41"/>
        <v>104.4833187263972</v>
      </c>
      <c r="DY30" s="18">
        <f t="shared" si="42"/>
        <v>470.3286359620867</v>
      </c>
      <c r="DZ30" s="10">
        <f t="shared" si="43"/>
        <v>100.55313756681379</v>
      </c>
      <c r="EA30" s="18">
        <f t="shared" si="44"/>
        <v>467.7413826590652</v>
      </c>
      <c r="EB30" s="10">
        <f t="shared" si="45"/>
        <v>96.1920887420028</v>
      </c>
      <c r="EC30" s="18">
        <f t="shared" si="46"/>
        <v>486.25764215765844</v>
      </c>
      <c r="ED30" s="10">
        <f t="shared" si="47"/>
        <v>103.94730155919797</v>
      </c>
      <c r="EE30" s="18">
        <f t="shared" si="48"/>
        <v>467.79246297291786</v>
      </c>
      <c r="EF30" s="12">
        <f t="shared" si="49"/>
        <v>105.17688757053875</v>
      </c>
      <c r="EG30" s="9">
        <f t="shared" si="50"/>
        <v>444.7673569530041</v>
      </c>
      <c r="EH30" s="35">
        <f t="shared" si="51"/>
        <v>172.61808355567678</v>
      </c>
      <c r="EI30" s="10">
        <f t="shared" si="124"/>
        <v>97.04454647158018</v>
      </c>
      <c r="EJ30" s="18">
        <f t="shared" si="53"/>
        <v>177.87509945881254</v>
      </c>
      <c r="EK30" s="10">
        <f t="shared" si="125"/>
        <v>96.29521521197736</v>
      </c>
      <c r="EL30" s="18">
        <f t="shared" si="55"/>
        <v>184.718523207255</v>
      </c>
      <c r="EM30" s="10">
        <f t="shared" si="126"/>
        <v>104.32089268268903</v>
      </c>
      <c r="EN30" s="18">
        <f t="shared" si="57"/>
        <v>177.0676213144667</v>
      </c>
      <c r="EO30" s="10">
        <f t="shared" si="127"/>
        <v>98.63087202455237</v>
      </c>
      <c r="EP30" s="18">
        <f t="shared" si="59"/>
        <v>179.5255559236959</v>
      </c>
      <c r="EQ30" s="10">
        <f t="shared" si="128"/>
        <v>78.20238992141158</v>
      </c>
      <c r="ER30" s="18">
        <f t="shared" si="61"/>
        <v>229.56530625740166</v>
      </c>
      <c r="ES30" s="10">
        <f t="shared" si="129"/>
        <v>120.56424821522631</v>
      </c>
      <c r="ET30" s="18">
        <f t="shared" si="63"/>
        <v>190.4091052329138</v>
      </c>
      <c r="EU30" s="12">
        <f t="shared" si="130"/>
        <v>104.09639179016796</v>
      </c>
      <c r="EV30" s="9">
        <f t="shared" si="65"/>
        <v>182.91614335368172</v>
      </c>
      <c r="EW30" s="69" t="s">
        <v>22</v>
      </c>
      <c r="EX30" s="39">
        <v>27</v>
      </c>
    </row>
    <row r="31" spans="1:154" s="47" customFormat="1" ht="19.5" customHeight="1">
      <c r="A31" s="40">
        <v>28</v>
      </c>
      <c r="B31" s="41" t="s">
        <v>46</v>
      </c>
      <c r="C31" s="42">
        <v>2572</v>
      </c>
      <c r="D31" s="43">
        <f t="shared" si="0"/>
        <v>97.57207890743551</v>
      </c>
      <c r="E31" s="42">
        <v>2636</v>
      </c>
      <c r="F31" s="43">
        <f t="shared" si="1"/>
        <v>96.34502923976608</v>
      </c>
      <c r="G31" s="42">
        <v>2736</v>
      </c>
      <c r="H31" s="43">
        <f t="shared" si="2"/>
        <v>98.24057450628366</v>
      </c>
      <c r="I31" s="42">
        <v>2785</v>
      </c>
      <c r="J31" s="43">
        <f t="shared" si="3"/>
        <v>98.58407079646018</v>
      </c>
      <c r="K31" s="42">
        <v>2825</v>
      </c>
      <c r="L31" s="43">
        <f t="shared" si="4"/>
        <v>98.50069735006973</v>
      </c>
      <c r="M31" s="42">
        <v>2868</v>
      </c>
      <c r="N31" s="43">
        <f t="shared" si="5"/>
        <v>98.4552008238929</v>
      </c>
      <c r="O31" s="42">
        <v>2913</v>
      </c>
      <c r="P31" s="43">
        <f t="shared" si="6"/>
        <v>98.64544530985438</v>
      </c>
      <c r="Q31" s="42">
        <v>2953</v>
      </c>
      <c r="R31" s="45">
        <v>11</v>
      </c>
      <c r="S31" s="196" t="s">
        <v>44</v>
      </c>
      <c r="T31" s="44">
        <v>0</v>
      </c>
      <c r="U31" s="196">
        <f t="shared" si="96"/>
        <v>0</v>
      </c>
      <c r="V31" s="44">
        <v>14.3</v>
      </c>
      <c r="W31" s="196">
        <f t="shared" si="97"/>
        <v>90.50632911392405</v>
      </c>
      <c r="X31" s="44">
        <v>15.8</v>
      </c>
      <c r="Y31" s="196">
        <f>X31*100/Z31</f>
        <v>112.85714285714286</v>
      </c>
      <c r="Z31" s="44">
        <v>14</v>
      </c>
      <c r="AA31" s="196">
        <f>Z31*100/AB31</f>
        <v>73.6842105263158</v>
      </c>
      <c r="AB31" s="44">
        <v>19</v>
      </c>
      <c r="AC31" s="196">
        <f>AB31*100/AD31</f>
        <v>107.95454545454544</v>
      </c>
      <c r="AD31" s="44">
        <v>17.6</v>
      </c>
      <c r="AE31" s="197">
        <f t="shared" si="67"/>
        <v>92.63157894736844</v>
      </c>
      <c r="AF31" s="42">
        <v>19</v>
      </c>
      <c r="AG31" s="45">
        <v>917.9</v>
      </c>
      <c r="AH31" s="43">
        <f t="shared" si="100"/>
        <v>101.9888888888889</v>
      </c>
      <c r="AI31" s="44">
        <v>900</v>
      </c>
      <c r="AJ31" s="43">
        <f t="shared" si="101"/>
        <v>88.58267716535434</v>
      </c>
      <c r="AK31" s="44">
        <v>1015.9999999999999</v>
      </c>
      <c r="AL31" s="43">
        <f t="shared" si="102"/>
        <v>103.89610389610387</v>
      </c>
      <c r="AM31" s="44">
        <v>977.9000000000001</v>
      </c>
      <c r="AN31" s="43">
        <f t="shared" si="103"/>
        <v>95.00631497133976</v>
      </c>
      <c r="AO31" s="44">
        <v>1029.3</v>
      </c>
      <c r="AP31" s="43">
        <f t="shared" si="104"/>
        <v>102.12322651056654</v>
      </c>
      <c r="AQ31" s="44">
        <v>1007.8999999999999</v>
      </c>
      <c r="AR31" s="43">
        <f t="shared" si="105"/>
        <v>102.58524173027988</v>
      </c>
      <c r="AS31" s="44">
        <v>982.5000000000001</v>
      </c>
      <c r="AT31" s="46">
        <f t="shared" si="106"/>
        <v>98.14204375187296</v>
      </c>
      <c r="AU31" s="42">
        <v>1001.0999999999999</v>
      </c>
      <c r="AV31" s="45">
        <v>780.5</v>
      </c>
      <c r="AW31" s="43">
        <f t="shared" si="107"/>
        <v>103.04990757855823</v>
      </c>
      <c r="AX31" s="44">
        <v>757.4</v>
      </c>
      <c r="AY31" s="43">
        <f t="shared" si="108"/>
        <v>90.08087535680306</v>
      </c>
      <c r="AZ31" s="44">
        <v>840.7999999999998</v>
      </c>
      <c r="BA31" s="43">
        <f t="shared" si="109"/>
        <v>101.70557638804885</v>
      </c>
      <c r="BB31" s="44">
        <v>826.6999999999999</v>
      </c>
      <c r="BC31" s="43">
        <f t="shared" si="110"/>
        <v>98.9112227805695</v>
      </c>
      <c r="BD31" s="44">
        <v>835.8000000000001</v>
      </c>
      <c r="BE31" s="43">
        <f t="shared" si="111"/>
        <v>101.4197306152166</v>
      </c>
      <c r="BF31" s="44">
        <v>824.1</v>
      </c>
      <c r="BG31" s="43">
        <f t="shared" si="111"/>
        <v>99.90301854770276</v>
      </c>
      <c r="BH31" s="201">
        <v>824.9</v>
      </c>
      <c r="BI31" s="43">
        <f t="shared" si="111"/>
        <v>100.03638127577007</v>
      </c>
      <c r="BJ31" s="42">
        <v>824.6</v>
      </c>
      <c r="BK31" s="45">
        <v>680.9000000000001</v>
      </c>
      <c r="BL31" s="43">
        <f t="shared" si="112"/>
        <v>101.8092105263158</v>
      </c>
      <c r="BM31" s="44">
        <v>668.8000000000001</v>
      </c>
      <c r="BN31" s="43">
        <f t="shared" si="113"/>
        <v>89.97712901923855</v>
      </c>
      <c r="BO31" s="44">
        <v>743.2999999999998</v>
      </c>
      <c r="BP31" s="43">
        <f t="shared" si="114"/>
        <v>101.73829728989867</v>
      </c>
      <c r="BQ31" s="44">
        <v>730.6000000000001</v>
      </c>
      <c r="BR31" s="43">
        <f t="shared" si="115"/>
        <v>96.44884488448845</v>
      </c>
      <c r="BS31" s="44">
        <v>757.5000000000001</v>
      </c>
      <c r="BT31" s="43">
        <f t="shared" si="116"/>
        <v>101.93782801776344</v>
      </c>
      <c r="BU31" s="44">
        <v>743.1</v>
      </c>
      <c r="BV31" s="43">
        <f t="shared" si="7"/>
        <v>101.08828730784926</v>
      </c>
      <c r="BW31" s="42">
        <v>735.1000000000001</v>
      </c>
      <c r="BX31" s="43">
        <f t="shared" si="8"/>
        <v>535.0072780203785</v>
      </c>
      <c r="BY31" s="42">
        <v>744.3</v>
      </c>
      <c r="BZ31" s="45">
        <v>137.4</v>
      </c>
      <c r="CA31" s="43">
        <f t="shared" si="117"/>
        <v>96.35343618513325</v>
      </c>
      <c r="CB31" s="44">
        <v>142.6</v>
      </c>
      <c r="CC31" s="43">
        <f t="shared" si="118"/>
        <v>81.39269406392694</v>
      </c>
      <c r="CD31" s="44">
        <v>175.20000000000002</v>
      </c>
      <c r="CE31" s="43">
        <f t="shared" si="119"/>
        <v>115.87301587301589</v>
      </c>
      <c r="CF31" s="44">
        <v>151.2</v>
      </c>
      <c r="CG31" s="43">
        <f t="shared" si="120"/>
        <v>78.13953488372093</v>
      </c>
      <c r="CH31" s="44">
        <v>193.5</v>
      </c>
      <c r="CI31" s="43">
        <f t="shared" si="121"/>
        <v>105.27747551686615</v>
      </c>
      <c r="CJ31" s="44">
        <v>183.8</v>
      </c>
      <c r="CK31" s="43">
        <f t="shared" si="122"/>
        <v>116.6243654822335</v>
      </c>
      <c r="CL31" s="44">
        <v>157.6</v>
      </c>
      <c r="CM31" s="46">
        <f t="shared" si="123"/>
        <v>89.29178470254958</v>
      </c>
      <c r="CN31" s="42">
        <v>176.5</v>
      </c>
      <c r="CO31" s="45">
        <f t="shared" si="9"/>
        <v>977.7583672425914</v>
      </c>
      <c r="CP31" s="43">
        <f t="shared" si="10"/>
        <v>104.81308961275981</v>
      </c>
      <c r="CQ31" s="44">
        <f t="shared" si="11"/>
        <v>932.8590263439389</v>
      </c>
      <c r="CR31" s="43">
        <f t="shared" si="12"/>
        <v>91.69196240827867</v>
      </c>
      <c r="CS31" s="44">
        <f t="shared" si="13"/>
        <v>1017.3836417527837</v>
      </c>
      <c r="CT31" s="43">
        <f t="shared" si="14"/>
        <v>105.75681628313205</v>
      </c>
      <c r="CU31" s="44">
        <f t="shared" si="15"/>
        <v>962.0029020437275</v>
      </c>
      <c r="CV31" s="43">
        <f t="shared" si="92"/>
        <v>96.37085809480604</v>
      </c>
      <c r="CW31" s="44">
        <f t="shared" si="16"/>
        <v>998.2300884955752</v>
      </c>
      <c r="CX31" s="43">
        <f t="shared" si="93"/>
        <v>103.96171694937428</v>
      </c>
      <c r="CY31" s="44">
        <f t="shared" si="17"/>
        <v>960.1900755272043</v>
      </c>
      <c r="CZ31" s="43">
        <f t="shared" si="94"/>
        <v>103.91015744060277</v>
      </c>
      <c r="DA31" s="44">
        <f t="shared" si="18"/>
        <v>924.0579546576754</v>
      </c>
      <c r="DB31" s="46">
        <f t="shared" si="19"/>
        <v>99.48968595924507</v>
      </c>
      <c r="DC31" s="42">
        <f t="shared" si="20"/>
        <v>928.7977399347772</v>
      </c>
      <c r="DD31" s="45">
        <f t="shared" si="21"/>
        <v>831.3981976607938</v>
      </c>
      <c r="DE31" s="43">
        <f t="shared" si="22"/>
        <v>105.90348924562846</v>
      </c>
      <c r="DF31" s="44">
        <f t="shared" si="23"/>
        <v>785.0526961698881</v>
      </c>
      <c r="DG31" s="43">
        <f t="shared" si="24"/>
        <v>93.24274791901728</v>
      </c>
      <c r="DH31" s="44">
        <f t="shared" si="25"/>
        <v>841.9450452615555</v>
      </c>
      <c r="DI31" s="43">
        <f t="shared" si="26"/>
        <v>103.52705783651903</v>
      </c>
      <c r="DJ31" s="44">
        <f t="shared" si="27"/>
        <v>813.2608642187845</v>
      </c>
      <c r="DK31" s="43">
        <f t="shared" si="28"/>
        <v>100.3318507558739</v>
      </c>
      <c r="DL31" s="44">
        <f t="shared" si="29"/>
        <v>810.5709783004002</v>
      </c>
      <c r="DM31" s="43">
        <f t="shared" si="30"/>
        <v>103.24555625169158</v>
      </c>
      <c r="DN31" s="44">
        <f t="shared" si="31"/>
        <v>785.0904268696985</v>
      </c>
      <c r="DO31" s="43">
        <f t="shared" si="32"/>
        <v>101.19329263147927</v>
      </c>
      <c r="DP31" s="44">
        <f t="shared" si="33"/>
        <v>775.8324751115689</v>
      </c>
      <c r="DQ31" s="46">
        <f t="shared" si="34"/>
        <v>101.41003567021937</v>
      </c>
      <c r="DR31" s="42">
        <f t="shared" si="35"/>
        <v>765.045066776763</v>
      </c>
      <c r="DS31" s="45">
        <f t="shared" si="36"/>
        <v>725.3030528984428</v>
      </c>
      <c r="DT31" s="43">
        <f t="shared" si="37"/>
        <v>104.62843573013575</v>
      </c>
      <c r="DU31" s="44">
        <f t="shared" si="38"/>
        <v>693.2179075764739</v>
      </c>
      <c r="DV31" s="43">
        <f t="shared" si="39"/>
        <v>93.1353600460339</v>
      </c>
      <c r="DW31" s="44">
        <f t="shared" si="40"/>
        <v>744.3122646799646</v>
      </c>
      <c r="DX31" s="43">
        <f t="shared" si="41"/>
        <v>103.56036474867244</v>
      </c>
      <c r="DY31" s="44">
        <f t="shared" si="42"/>
        <v>718.7231007599421</v>
      </c>
      <c r="DZ31" s="43">
        <f t="shared" si="43"/>
        <v>97.83410657044162</v>
      </c>
      <c r="EA31" s="44">
        <f t="shared" si="44"/>
        <v>734.6345011516547</v>
      </c>
      <c r="EB31" s="43">
        <f t="shared" si="45"/>
        <v>103.7729807892448</v>
      </c>
      <c r="EC31" s="44">
        <f t="shared" si="46"/>
        <v>707.9246404645952</v>
      </c>
      <c r="ED31" s="43">
        <f t="shared" si="47"/>
        <v>102.3938694532415</v>
      </c>
      <c r="EE31" s="44">
        <f t="shared" si="48"/>
        <v>691.3740483143586</v>
      </c>
      <c r="EF31" s="46">
        <f t="shared" si="49"/>
        <v>100.1201210674983</v>
      </c>
      <c r="EG31" s="42">
        <f t="shared" si="50"/>
        <v>690.544558818754</v>
      </c>
      <c r="EH31" s="45">
        <f t="shared" si="51"/>
        <v>146.36016958179766</v>
      </c>
      <c r="EI31" s="43">
        <f t="shared" si="124"/>
        <v>99.02158412934672</v>
      </c>
      <c r="EJ31" s="44">
        <f t="shared" si="53"/>
        <v>147.80633017405077</v>
      </c>
      <c r="EK31" s="43">
        <f t="shared" si="125"/>
        <v>84.24960819920894</v>
      </c>
      <c r="EL31" s="44">
        <f t="shared" si="55"/>
        <v>175.43859649122808</v>
      </c>
      <c r="EM31" s="43">
        <f t="shared" si="126"/>
        <v>117.94822704910425</v>
      </c>
      <c r="EN31" s="44">
        <f t="shared" si="57"/>
        <v>148.74203782494283</v>
      </c>
      <c r="EO31" s="43">
        <f t="shared" si="127"/>
        <v>79.26182622854996</v>
      </c>
      <c r="EP31" s="44">
        <f t="shared" si="59"/>
        <v>187.65911019517515</v>
      </c>
      <c r="EQ31" s="43">
        <f t="shared" si="128"/>
        <v>107.17275085013765</v>
      </c>
      <c r="ER31" s="44">
        <f t="shared" si="61"/>
        <v>175.09964865750587</v>
      </c>
      <c r="ES31" s="43">
        <f t="shared" si="129"/>
        <v>118.1306002137372</v>
      </c>
      <c r="ET31" s="44">
        <f t="shared" si="63"/>
        <v>148.2254795461065</v>
      </c>
      <c r="EU31" s="46">
        <f t="shared" si="130"/>
        <v>90.51789915091965</v>
      </c>
      <c r="EV31" s="42">
        <f t="shared" si="65"/>
        <v>163.75267315801437</v>
      </c>
      <c r="EW31" s="68" t="s">
        <v>46</v>
      </c>
      <c r="EX31" s="48">
        <v>28</v>
      </c>
    </row>
    <row r="32" spans="1:154" s="22" customFormat="1" ht="19.5" customHeight="1">
      <c r="A32" s="11">
        <v>29</v>
      </c>
      <c r="B32" s="20" t="s">
        <v>23</v>
      </c>
      <c r="C32" s="9">
        <v>8827</v>
      </c>
      <c r="D32" s="10">
        <f t="shared" si="0"/>
        <v>97.6654127019252</v>
      </c>
      <c r="E32" s="9">
        <v>9038</v>
      </c>
      <c r="F32" s="10">
        <f t="shared" si="1"/>
        <v>97.96228051159765</v>
      </c>
      <c r="G32" s="9">
        <v>9226</v>
      </c>
      <c r="H32" s="10">
        <f t="shared" si="2"/>
        <v>97.72269886664549</v>
      </c>
      <c r="I32" s="9">
        <v>9441</v>
      </c>
      <c r="J32" s="10">
        <f t="shared" si="3"/>
        <v>98.05774823431658</v>
      </c>
      <c r="K32" s="9">
        <v>9628</v>
      </c>
      <c r="L32" s="10">
        <f t="shared" si="4"/>
        <v>98.03482333774565</v>
      </c>
      <c r="M32" s="9">
        <v>9821</v>
      </c>
      <c r="N32" s="10">
        <f t="shared" si="5"/>
        <v>98.15110933439937</v>
      </c>
      <c r="O32" s="9">
        <v>10006</v>
      </c>
      <c r="P32" s="10">
        <f t="shared" si="6"/>
        <v>97.93481452481159</v>
      </c>
      <c r="Q32" s="9">
        <v>10217</v>
      </c>
      <c r="R32" s="35">
        <v>0</v>
      </c>
      <c r="S32" s="50" t="s">
        <v>44</v>
      </c>
      <c r="T32" s="18">
        <v>0</v>
      </c>
      <c r="U32" s="50" t="s">
        <v>44</v>
      </c>
      <c r="V32" s="18">
        <v>0</v>
      </c>
      <c r="W32" s="50" t="s">
        <v>44</v>
      </c>
      <c r="X32" s="18">
        <v>7.5</v>
      </c>
      <c r="Y32" s="50" t="s">
        <v>44</v>
      </c>
      <c r="Z32" s="18">
        <v>10.1</v>
      </c>
      <c r="AA32" s="50" t="s">
        <v>44</v>
      </c>
      <c r="AB32" s="18">
        <v>13.6</v>
      </c>
      <c r="AC32" s="50" t="s">
        <v>44</v>
      </c>
      <c r="AD32" s="18">
        <v>0</v>
      </c>
      <c r="AE32" s="49" t="s">
        <v>44</v>
      </c>
      <c r="AF32" s="9">
        <v>0</v>
      </c>
      <c r="AG32" s="35">
        <v>2027.0000000000005</v>
      </c>
      <c r="AH32" s="10">
        <f t="shared" si="100"/>
        <v>95.88004351733599</v>
      </c>
      <c r="AI32" s="18">
        <v>2114.1000000000004</v>
      </c>
      <c r="AJ32" s="10">
        <f t="shared" si="101"/>
        <v>96.61807047209909</v>
      </c>
      <c r="AK32" s="18">
        <v>2188.1</v>
      </c>
      <c r="AL32" s="10">
        <f t="shared" si="102"/>
        <v>98.5364315950644</v>
      </c>
      <c r="AM32" s="18">
        <v>2220.6</v>
      </c>
      <c r="AN32" s="10">
        <f t="shared" si="103"/>
        <v>106.411730879816</v>
      </c>
      <c r="AO32" s="18">
        <v>2086.7999999999997</v>
      </c>
      <c r="AP32" s="10">
        <f t="shared" si="104"/>
        <v>98.17925194071984</v>
      </c>
      <c r="AQ32" s="18">
        <v>2125.4999999999995</v>
      </c>
      <c r="AR32" s="10">
        <f t="shared" si="105"/>
        <v>99.02627655609389</v>
      </c>
      <c r="AS32" s="18">
        <v>2146.4</v>
      </c>
      <c r="AT32" s="12">
        <f t="shared" si="106"/>
        <v>102.19005903637402</v>
      </c>
      <c r="AU32" s="9">
        <v>2100.4</v>
      </c>
      <c r="AV32" s="35">
        <v>1699</v>
      </c>
      <c r="AW32" s="10">
        <f t="shared" si="107"/>
        <v>100.37811650714877</v>
      </c>
      <c r="AX32" s="18">
        <v>1692.6</v>
      </c>
      <c r="AY32" s="10">
        <f t="shared" si="108"/>
        <v>94.08560311284047</v>
      </c>
      <c r="AZ32" s="18">
        <v>1798.9999999999998</v>
      </c>
      <c r="BA32" s="10">
        <f t="shared" si="109"/>
        <v>96.85060565275907</v>
      </c>
      <c r="BB32" s="18">
        <v>1857.5</v>
      </c>
      <c r="BC32" s="10">
        <f t="shared" si="110"/>
        <v>106.96803915922835</v>
      </c>
      <c r="BD32" s="18">
        <v>1736.4999999999995</v>
      </c>
      <c r="BE32" s="10">
        <f t="shared" si="111"/>
        <v>98.17945383615083</v>
      </c>
      <c r="BF32" s="18">
        <v>1768.6999999999998</v>
      </c>
      <c r="BG32" s="10">
        <f t="shared" si="111"/>
        <v>100.15855937482301</v>
      </c>
      <c r="BH32" s="202">
        <v>1765.9</v>
      </c>
      <c r="BI32" s="10">
        <f t="shared" si="111"/>
        <v>101.43021252153935</v>
      </c>
      <c r="BJ32" s="9">
        <v>1741</v>
      </c>
      <c r="BK32" s="35">
        <v>1438.8</v>
      </c>
      <c r="BL32" s="10">
        <f t="shared" si="112"/>
        <v>99.22074339700713</v>
      </c>
      <c r="BM32" s="18">
        <v>1450.0999999999997</v>
      </c>
      <c r="BN32" s="10">
        <f t="shared" si="113"/>
        <v>96.93829801457314</v>
      </c>
      <c r="BO32" s="18">
        <v>1495.9</v>
      </c>
      <c r="BP32" s="10">
        <f t="shared" si="114"/>
        <v>100.72044169135468</v>
      </c>
      <c r="BQ32" s="18">
        <v>1485.2000000000003</v>
      </c>
      <c r="BR32" s="10">
        <f t="shared" si="115"/>
        <v>107.25014442518778</v>
      </c>
      <c r="BS32" s="18">
        <v>1384.8</v>
      </c>
      <c r="BT32" s="10">
        <f t="shared" si="116"/>
        <v>99.5399654974123</v>
      </c>
      <c r="BU32" s="18">
        <v>1391.2</v>
      </c>
      <c r="BV32" s="10">
        <f t="shared" si="7"/>
        <v>101.21498726809749</v>
      </c>
      <c r="BW32" s="9">
        <v>1374.5</v>
      </c>
      <c r="BX32" s="10">
        <f t="shared" si="8"/>
        <v>419.05487804878044</v>
      </c>
      <c r="BY32" s="9">
        <v>1359.3</v>
      </c>
      <c r="BZ32" s="35">
        <v>328.00000000000006</v>
      </c>
      <c r="CA32" s="10">
        <f t="shared" si="117"/>
        <v>77.8173190984579</v>
      </c>
      <c r="CB32" s="18">
        <v>421.50000000000006</v>
      </c>
      <c r="CC32" s="10">
        <f t="shared" si="118"/>
        <v>108.32690824980726</v>
      </c>
      <c r="CD32" s="18">
        <v>389.1</v>
      </c>
      <c r="CE32" s="10">
        <f t="shared" si="119"/>
        <v>107.16056182869733</v>
      </c>
      <c r="CF32" s="18">
        <v>363.1</v>
      </c>
      <c r="CG32" s="10">
        <f t="shared" si="120"/>
        <v>103.65401084784472</v>
      </c>
      <c r="CH32" s="18">
        <v>350.29999999999995</v>
      </c>
      <c r="CI32" s="10">
        <f t="shared" si="121"/>
        <v>98.17825112107622</v>
      </c>
      <c r="CJ32" s="18">
        <v>356.8</v>
      </c>
      <c r="CK32" s="10">
        <f t="shared" si="122"/>
        <v>93.77135348226018</v>
      </c>
      <c r="CL32" s="18">
        <v>380.5</v>
      </c>
      <c r="CM32" s="12">
        <f t="shared" si="123"/>
        <v>105.87089593767391</v>
      </c>
      <c r="CN32" s="9">
        <v>359.4</v>
      </c>
      <c r="CO32" s="35">
        <f t="shared" si="9"/>
        <v>629.1406658586436</v>
      </c>
      <c r="CP32" s="10">
        <f t="shared" si="10"/>
        <v>98.44091772948931</v>
      </c>
      <c r="CQ32" s="18">
        <f t="shared" si="11"/>
        <v>639.1048360474356</v>
      </c>
      <c r="CR32" s="10">
        <f t="shared" si="12"/>
        <v>98.35835402136004</v>
      </c>
      <c r="CS32" s="18">
        <f t="shared" si="13"/>
        <v>649.7717884834104</v>
      </c>
      <c r="CT32" s="10">
        <f t="shared" si="14"/>
        <v>100.83269571742932</v>
      </c>
      <c r="CU32" s="18">
        <f t="shared" si="15"/>
        <v>644.4058485794255</v>
      </c>
      <c r="CV32" s="10">
        <f t="shared" si="92"/>
        <v>108.51945184947235</v>
      </c>
      <c r="CW32" s="18">
        <f t="shared" si="16"/>
        <v>593.8159819248652</v>
      </c>
      <c r="CX32" s="10">
        <f t="shared" si="93"/>
        <v>100.42170000494855</v>
      </c>
      <c r="CY32" s="18">
        <f t="shared" si="17"/>
        <v>591.3223754383797</v>
      </c>
      <c r="CZ32" s="10">
        <f t="shared" si="94"/>
        <v>100.61599265525045</v>
      </c>
      <c r="DA32" s="18">
        <f t="shared" si="18"/>
        <v>587.702173216618</v>
      </c>
      <c r="DB32" s="12">
        <f t="shared" si="19"/>
        <v>104.34497633166434</v>
      </c>
      <c r="DC32" s="9">
        <f t="shared" si="20"/>
        <v>563.2299645634928</v>
      </c>
      <c r="DD32" s="35">
        <f t="shared" si="21"/>
        <v>527.3359601844279</v>
      </c>
      <c r="DE32" s="10">
        <f t="shared" si="22"/>
        <v>103.05913041366836</v>
      </c>
      <c r="DF32" s="18">
        <f t="shared" si="23"/>
        <v>511.68291258402587</v>
      </c>
      <c r="DG32" s="10">
        <f t="shared" si="24"/>
        <v>95.78027188980442</v>
      </c>
      <c r="DH32" s="18">
        <f t="shared" si="25"/>
        <v>534.2257883468102</v>
      </c>
      <c r="DI32" s="10">
        <f t="shared" si="26"/>
        <v>99.10758378145441</v>
      </c>
      <c r="DJ32" s="18">
        <f t="shared" si="27"/>
        <v>539.0362351329744</v>
      </c>
      <c r="DK32" s="10">
        <f t="shared" si="28"/>
        <v>109.08677905148296</v>
      </c>
      <c r="DL32" s="18">
        <f t="shared" si="29"/>
        <v>494.13525618771723</v>
      </c>
      <c r="DM32" s="10">
        <f t="shared" si="30"/>
        <v>100.421906511741</v>
      </c>
      <c r="DN32" s="18">
        <f t="shared" si="31"/>
        <v>492.0592262704598</v>
      </c>
      <c r="DO32" s="10">
        <f t="shared" si="32"/>
        <v>101.7664525506943</v>
      </c>
      <c r="DP32" s="18">
        <f t="shared" si="33"/>
        <v>483.5181083130944</v>
      </c>
      <c r="DQ32" s="12">
        <f t="shared" si="34"/>
        <v>103.56910666925522</v>
      </c>
      <c r="DR32" s="9">
        <f t="shared" si="35"/>
        <v>466.855536233594</v>
      </c>
      <c r="DS32" s="35">
        <f t="shared" si="36"/>
        <v>446.57503208555323</v>
      </c>
      <c r="DT32" s="10">
        <f t="shared" si="37"/>
        <v>101.8708448545658</v>
      </c>
      <c r="DU32" s="18">
        <f t="shared" si="38"/>
        <v>438.37373953568226</v>
      </c>
      <c r="DV32" s="10">
        <f t="shared" si="39"/>
        <v>98.6843494985637</v>
      </c>
      <c r="DW32" s="18">
        <f t="shared" si="40"/>
        <v>444.2180971584177</v>
      </c>
      <c r="DX32" s="10">
        <f t="shared" si="41"/>
        <v>103.0676013449035</v>
      </c>
      <c r="DY32" s="18">
        <f t="shared" si="42"/>
        <v>430.99683252731825</v>
      </c>
      <c r="DZ32" s="10">
        <f t="shared" si="43"/>
        <v>109.37447203958351</v>
      </c>
      <c r="EA32" s="18">
        <f t="shared" si="44"/>
        <v>394.05614901742064</v>
      </c>
      <c r="EB32" s="10">
        <f t="shared" si="45"/>
        <v>101.81349272980393</v>
      </c>
      <c r="EC32" s="18">
        <f t="shared" si="46"/>
        <v>387.03725650899736</v>
      </c>
      <c r="ED32" s="10">
        <f t="shared" si="47"/>
        <v>102.83983978534704</v>
      </c>
      <c r="EE32" s="18">
        <f t="shared" si="48"/>
        <v>376.3495327461058</v>
      </c>
      <c r="EF32" s="12">
        <f t="shared" si="49"/>
        <v>103.25053772268387</v>
      </c>
      <c r="EG32" s="9">
        <f t="shared" si="50"/>
        <v>364.5012811041495</v>
      </c>
      <c r="EH32" s="35">
        <f t="shared" si="51"/>
        <v>101.80470567421565</v>
      </c>
      <c r="EI32" s="10">
        <f t="shared" si="124"/>
        <v>79.89575334220244</v>
      </c>
      <c r="EJ32" s="18">
        <f t="shared" si="53"/>
        <v>127.42192346340954</v>
      </c>
      <c r="EK32" s="10">
        <f t="shared" si="125"/>
        <v>110.27809124744203</v>
      </c>
      <c r="EL32" s="18">
        <f t="shared" si="55"/>
        <v>115.54600013660027</v>
      </c>
      <c r="EM32" s="10">
        <f t="shared" si="126"/>
        <v>109.65780015442569</v>
      </c>
      <c r="EN32" s="18">
        <f t="shared" si="57"/>
        <v>105.36961344645115</v>
      </c>
      <c r="EO32" s="10">
        <f t="shared" si="127"/>
        <v>105.70710903961965</v>
      </c>
      <c r="EP32" s="18">
        <f t="shared" si="59"/>
        <v>99.68072573714791</v>
      </c>
      <c r="EQ32" s="10">
        <f t="shared" si="128"/>
        <v>100.42067632623817</v>
      </c>
      <c r="ER32" s="18">
        <f t="shared" si="61"/>
        <v>99.26314916791999</v>
      </c>
      <c r="ES32" s="10">
        <f t="shared" si="129"/>
        <v>95.27670979226957</v>
      </c>
      <c r="ET32" s="18">
        <f t="shared" si="63"/>
        <v>104.18406490352363</v>
      </c>
      <c r="EU32" s="12">
        <f t="shared" si="130"/>
        <v>108.10343232012936</v>
      </c>
      <c r="EV32" s="9">
        <f t="shared" si="65"/>
        <v>96.37442832989872</v>
      </c>
      <c r="EW32" s="69" t="s">
        <v>23</v>
      </c>
      <c r="EX32" s="39">
        <v>29</v>
      </c>
    </row>
    <row r="33" spans="1:154" s="47" customFormat="1" ht="19.5" customHeight="1">
      <c r="A33" s="40">
        <v>30</v>
      </c>
      <c r="B33" s="41" t="s">
        <v>47</v>
      </c>
      <c r="C33" s="42">
        <v>4200</v>
      </c>
      <c r="D33" s="43">
        <f t="shared" si="0"/>
        <v>99.38476100331283</v>
      </c>
      <c r="E33" s="42">
        <v>4226</v>
      </c>
      <c r="F33" s="43">
        <f t="shared" si="1"/>
        <v>99.24847346171912</v>
      </c>
      <c r="G33" s="42">
        <v>4258</v>
      </c>
      <c r="H33" s="43">
        <f t="shared" si="2"/>
        <v>98.72478553211222</v>
      </c>
      <c r="I33" s="42">
        <v>4313</v>
      </c>
      <c r="J33" s="43">
        <f t="shared" si="3"/>
        <v>97.93369663941871</v>
      </c>
      <c r="K33" s="42">
        <v>4404</v>
      </c>
      <c r="L33" s="43">
        <f t="shared" si="4"/>
        <v>98.96629213483146</v>
      </c>
      <c r="M33" s="42">
        <v>4450</v>
      </c>
      <c r="N33" s="43">
        <f t="shared" si="5"/>
        <v>99.02091677792612</v>
      </c>
      <c r="O33" s="42">
        <v>4494</v>
      </c>
      <c r="P33" s="43">
        <f t="shared" si="6"/>
        <v>98.12227074235808</v>
      </c>
      <c r="Q33" s="42">
        <v>4580</v>
      </c>
      <c r="R33" s="45">
        <v>18.1</v>
      </c>
      <c r="S33" s="196">
        <f>R33*100/T33</f>
        <v>84.97652582159625</v>
      </c>
      <c r="T33" s="44">
        <v>21.3</v>
      </c>
      <c r="U33" s="196">
        <f>T33*100/V33</f>
        <v>94.24778761061947</v>
      </c>
      <c r="V33" s="44">
        <v>22.6</v>
      </c>
      <c r="W33" s="196">
        <f t="shared" si="97"/>
        <v>90.4</v>
      </c>
      <c r="X33" s="44">
        <v>25</v>
      </c>
      <c r="Y33" s="196">
        <f>X33*100/Z33</f>
        <v>100</v>
      </c>
      <c r="Z33" s="44">
        <v>25</v>
      </c>
      <c r="AA33" s="196">
        <f>Z33*100/AB33</f>
        <v>89.28571428571429</v>
      </c>
      <c r="AB33" s="44">
        <v>28</v>
      </c>
      <c r="AC33" s="196">
        <f>AB33*100/AD33</f>
        <v>64.22018348623853</v>
      </c>
      <c r="AD33" s="44">
        <v>43.6</v>
      </c>
      <c r="AE33" s="197">
        <f t="shared" si="67"/>
        <v>94.78260869565217</v>
      </c>
      <c r="AF33" s="42">
        <v>46</v>
      </c>
      <c r="AG33" s="45">
        <v>1289.1</v>
      </c>
      <c r="AH33" s="43">
        <f t="shared" si="100"/>
        <v>99.7832649585881</v>
      </c>
      <c r="AI33" s="44">
        <v>1291.9</v>
      </c>
      <c r="AJ33" s="43">
        <f t="shared" si="101"/>
        <v>98.39299314546842</v>
      </c>
      <c r="AK33" s="44">
        <v>1312.9999999999998</v>
      </c>
      <c r="AL33" s="43">
        <f t="shared" si="102"/>
        <v>101.8066216949678</v>
      </c>
      <c r="AM33" s="44">
        <v>1289.7</v>
      </c>
      <c r="AN33" s="43">
        <f t="shared" si="103"/>
        <v>98.60091743119266</v>
      </c>
      <c r="AO33" s="44">
        <v>1308</v>
      </c>
      <c r="AP33" s="43">
        <f t="shared" si="104"/>
        <v>98.8288628636192</v>
      </c>
      <c r="AQ33" s="44">
        <v>1323.5</v>
      </c>
      <c r="AR33" s="43">
        <f t="shared" si="105"/>
        <v>96.28255492506912</v>
      </c>
      <c r="AS33" s="44">
        <v>1374.6</v>
      </c>
      <c r="AT33" s="46">
        <f t="shared" si="106"/>
        <v>78.719505211316</v>
      </c>
      <c r="AU33" s="42">
        <v>1746.1999999999998</v>
      </c>
      <c r="AV33" s="45">
        <v>1002.4999999999999</v>
      </c>
      <c r="AW33" s="43">
        <f t="shared" si="107"/>
        <v>101.2830874924227</v>
      </c>
      <c r="AX33" s="44">
        <v>989.8000000000001</v>
      </c>
      <c r="AY33" s="43">
        <f t="shared" si="108"/>
        <v>100.09101021336839</v>
      </c>
      <c r="AZ33" s="44">
        <v>988.9</v>
      </c>
      <c r="BA33" s="43">
        <f t="shared" si="109"/>
        <v>102.09580838323355</v>
      </c>
      <c r="BB33" s="44">
        <v>968.5999999999999</v>
      </c>
      <c r="BC33" s="43">
        <f t="shared" si="110"/>
        <v>97.62144728885305</v>
      </c>
      <c r="BD33" s="44">
        <v>992.1999999999999</v>
      </c>
      <c r="BE33" s="43">
        <f t="shared" si="111"/>
        <v>98.92323030907278</v>
      </c>
      <c r="BF33" s="44">
        <v>1003</v>
      </c>
      <c r="BG33" s="43">
        <f t="shared" si="111"/>
        <v>91.99302944143815</v>
      </c>
      <c r="BH33" s="201">
        <v>1090.2999999999997</v>
      </c>
      <c r="BI33" s="43">
        <f t="shared" si="111"/>
        <v>103.99656619610832</v>
      </c>
      <c r="BJ33" s="42">
        <v>1048.4</v>
      </c>
      <c r="BK33" s="45">
        <v>858.0999999999999</v>
      </c>
      <c r="BL33" s="43">
        <f t="shared" si="112"/>
        <v>101.80329813738282</v>
      </c>
      <c r="BM33" s="44">
        <v>842.9</v>
      </c>
      <c r="BN33" s="43">
        <f t="shared" si="113"/>
        <v>100.3094133047721</v>
      </c>
      <c r="BO33" s="44">
        <v>840.3000000000001</v>
      </c>
      <c r="BP33" s="43">
        <f t="shared" si="114"/>
        <v>101.66969147005443</v>
      </c>
      <c r="BQ33" s="44">
        <v>826.5000000000001</v>
      </c>
      <c r="BR33" s="43">
        <f t="shared" si="115"/>
        <v>96.11582742179327</v>
      </c>
      <c r="BS33" s="44">
        <v>859.8999999999999</v>
      </c>
      <c r="BT33" s="43">
        <f t="shared" si="116"/>
        <v>99.3989134204138</v>
      </c>
      <c r="BU33" s="44">
        <v>865.1</v>
      </c>
      <c r="BV33" s="43">
        <f t="shared" si="7"/>
        <v>94.26827939413751</v>
      </c>
      <c r="BW33" s="42">
        <v>917.7</v>
      </c>
      <c r="BX33" s="43">
        <f t="shared" si="8"/>
        <v>320.2023726448011</v>
      </c>
      <c r="BY33" s="42">
        <v>902.0999999999999</v>
      </c>
      <c r="BZ33" s="45">
        <v>286.6</v>
      </c>
      <c r="CA33" s="43">
        <f t="shared" si="117"/>
        <v>94.86924859318108</v>
      </c>
      <c r="CB33" s="44">
        <v>302.09999999999997</v>
      </c>
      <c r="CC33" s="43">
        <f t="shared" si="118"/>
        <v>93.21197161369948</v>
      </c>
      <c r="CD33" s="44">
        <v>324.09999999999997</v>
      </c>
      <c r="CE33" s="43">
        <f t="shared" si="119"/>
        <v>100.93428838368108</v>
      </c>
      <c r="CF33" s="44">
        <v>321.1</v>
      </c>
      <c r="CG33" s="43">
        <f t="shared" si="120"/>
        <v>101.67827739075366</v>
      </c>
      <c r="CH33" s="44">
        <v>315.79999999999995</v>
      </c>
      <c r="CI33" s="43">
        <f t="shared" si="121"/>
        <v>98.53354134165366</v>
      </c>
      <c r="CJ33" s="44">
        <v>320.5</v>
      </c>
      <c r="CK33" s="43">
        <f t="shared" si="122"/>
        <v>112.7330284910306</v>
      </c>
      <c r="CL33" s="44">
        <v>284.3</v>
      </c>
      <c r="CM33" s="46">
        <f t="shared" si="123"/>
        <v>40.742333046718265</v>
      </c>
      <c r="CN33" s="42">
        <v>697.7999999999998</v>
      </c>
      <c r="CO33" s="45">
        <f t="shared" si="9"/>
        <v>840.9001956947161</v>
      </c>
      <c r="CP33" s="43">
        <f t="shared" si="10"/>
        <v>100.67604203763051</v>
      </c>
      <c r="CQ33" s="44">
        <f t="shared" si="11"/>
        <v>835.2535307063481</v>
      </c>
      <c r="CR33" s="43">
        <f t="shared" si="12"/>
        <v>98.86717287264929</v>
      </c>
      <c r="CS33" s="44">
        <f t="shared" si="13"/>
        <v>844.8239253106159</v>
      </c>
      <c r="CT33" s="43">
        <f t="shared" si="14"/>
        <v>103.12164381643875</v>
      </c>
      <c r="CU33" s="44">
        <f t="shared" si="15"/>
        <v>819.2498626325636</v>
      </c>
      <c r="CV33" s="43">
        <f t="shared" si="92"/>
        <v>100.6812984852707</v>
      </c>
      <c r="CW33" s="44">
        <f t="shared" si="16"/>
        <v>813.7060953305214</v>
      </c>
      <c r="CX33" s="43">
        <f t="shared" si="93"/>
        <v>100.13472742461808</v>
      </c>
      <c r="CY33" s="44">
        <f t="shared" si="17"/>
        <v>812.6112850739853</v>
      </c>
      <c r="CZ33" s="43">
        <f t="shared" si="94"/>
        <v>96.96889400696267</v>
      </c>
      <c r="DA33" s="44">
        <f t="shared" si="18"/>
        <v>838.0123269382008</v>
      </c>
      <c r="DB33" s="46">
        <f t="shared" si="19"/>
        <v>80.22593098972571</v>
      </c>
      <c r="DC33" s="42">
        <f t="shared" si="20"/>
        <v>1044.5654124543876</v>
      </c>
      <c r="DD33" s="45">
        <f t="shared" si="21"/>
        <v>653.9465101108937</v>
      </c>
      <c r="DE33" s="43">
        <f t="shared" si="22"/>
        <v>102.18928372728641</v>
      </c>
      <c r="DF33" s="44">
        <f t="shared" si="23"/>
        <v>639.9364847845371</v>
      </c>
      <c r="DG33" s="43">
        <f t="shared" si="24"/>
        <v>100.57337309713661</v>
      </c>
      <c r="DH33" s="44">
        <f t="shared" si="25"/>
        <v>636.2881795427785</v>
      </c>
      <c r="DI33" s="43">
        <f t="shared" si="26"/>
        <v>103.41456588935799</v>
      </c>
      <c r="DJ33" s="44">
        <f t="shared" si="27"/>
        <v>615.2790702844856</v>
      </c>
      <c r="DK33" s="43">
        <f t="shared" si="28"/>
        <v>99.68116249944558</v>
      </c>
      <c r="DL33" s="44">
        <f t="shared" si="29"/>
        <v>617.247085464024</v>
      </c>
      <c r="DM33" s="43">
        <f t="shared" si="30"/>
        <v>100.23034178417308</v>
      </c>
      <c r="DN33" s="44">
        <f t="shared" si="31"/>
        <v>615.8285749370664</v>
      </c>
      <c r="DO33" s="43">
        <f t="shared" si="32"/>
        <v>92.6487911359277</v>
      </c>
      <c r="DP33" s="44">
        <f t="shared" si="33"/>
        <v>664.6914302784228</v>
      </c>
      <c r="DQ33" s="46">
        <f t="shared" si="34"/>
        <v>105.98670965246464</v>
      </c>
      <c r="DR33" s="42">
        <f t="shared" si="35"/>
        <v>627.146019022552</v>
      </c>
      <c r="DS33" s="45">
        <f t="shared" si="36"/>
        <v>559.7521200260925</v>
      </c>
      <c r="DT33" s="43">
        <f t="shared" si="37"/>
        <v>102.71414878138303</v>
      </c>
      <c r="DU33" s="44">
        <f t="shared" si="38"/>
        <v>544.9610658970361</v>
      </c>
      <c r="DV33" s="43">
        <f t="shared" si="39"/>
        <v>100.7928287260736</v>
      </c>
      <c r="DW33" s="44">
        <f t="shared" si="40"/>
        <v>540.6744435936868</v>
      </c>
      <c r="DX33" s="43">
        <f t="shared" si="41"/>
        <v>102.98294488265498</v>
      </c>
      <c r="DY33" s="44">
        <f t="shared" si="42"/>
        <v>525.0135779373604</v>
      </c>
      <c r="DZ33" s="43">
        <f t="shared" si="43"/>
        <v>98.14377555427252</v>
      </c>
      <c r="EA33" s="44">
        <f t="shared" si="44"/>
        <v>534.943326739079</v>
      </c>
      <c r="EB33" s="43">
        <f t="shared" si="45"/>
        <v>100.71231028319706</v>
      </c>
      <c r="EC33" s="44">
        <f t="shared" si="46"/>
        <v>531.1598207159085</v>
      </c>
      <c r="ED33" s="43">
        <f t="shared" si="47"/>
        <v>94.94025994535382</v>
      </c>
      <c r="EE33" s="44">
        <f t="shared" si="48"/>
        <v>559.4674177442068</v>
      </c>
      <c r="EF33" s="46">
        <f t="shared" si="49"/>
        <v>103.67605390122945</v>
      </c>
      <c r="EG33" s="42">
        <f t="shared" si="50"/>
        <v>539.630316444338</v>
      </c>
      <c r="EH33" s="45">
        <f t="shared" si="51"/>
        <v>186.9536855838226</v>
      </c>
      <c r="EI33" s="43">
        <f t="shared" si="124"/>
        <v>95.71805916963515</v>
      </c>
      <c r="EJ33" s="44">
        <f t="shared" si="53"/>
        <v>195.3170459218111</v>
      </c>
      <c r="EK33" s="43">
        <f t="shared" si="125"/>
        <v>93.66118273998802</v>
      </c>
      <c r="EL33" s="44">
        <f t="shared" si="55"/>
        <v>208.53574576783745</v>
      </c>
      <c r="EM33" s="43">
        <f t="shared" si="126"/>
        <v>102.23804269582351</v>
      </c>
      <c r="EN33" s="44">
        <f t="shared" si="57"/>
        <v>203.97079234807796</v>
      </c>
      <c r="EO33" s="43">
        <f t="shared" si="127"/>
        <v>103.82358767189406</v>
      </c>
      <c r="EP33" s="44">
        <f t="shared" si="59"/>
        <v>196.45900986649744</v>
      </c>
      <c r="EQ33" s="43">
        <f t="shared" si="128"/>
        <v>99.83550370345222</v>
      </c>
      <c r="ER33" s="44">
        <f t="shared" si="61"/>
        <v>196.78271013691904</v>
      </c>
      <c r="ES33" s="43">
        <f t="shared" si="129"/>
        <v>113.5366328753745</v>
      </c>
      <c r="ET33" s="44">
        <f t="shared" si="63"/>
        <v>173.32089665977773</v>
      </c>
      <c r="EU33" s="46">
        <f t="shared" si="130"/>
        <v>41.522003861586484</v>
      </c>
      <c r="EV33" s="42">
        <f t="shared" si="65"/>
        <v>417.4193934318358</v>
      </c>
      <c r="EW33" s="68" t="s">
        <v>47</v>
      </c>
      <c r="EX33" s="48">
        <v>30</v>
      </c>
    </row>
    <row r="34" spans="1:154" s="22" customFormat="1" ht="19.5" customHeight="1">
      <c r="A34" s="11">
        <v>31</v>
      </c>
      <c r="B34" s="20" t="s">
        <v>24</v>
      </c>
      <c r="C34" s="9">
        <v>5617</v>
      </c>
      <c r="D34" s="10">
        <f t="shared" si="0"/>
        <v>98.1993006993007</v>
      </c>
      <c r="E34" s="9">
        <v>5720</v>
      </c>
      <c r="F34" s="10">
        <f t="shared" si="1"/>
        <v>98.29867674858222</v>
      </c>
      <c r="G34" s="9">
        <v>5819</v>
      </c>
      <c r="H34" s="10">
        <f t="shared" si="2"/>
        <v>97.42173112338858</v>
      </c>
      <c r="I34" s="9">
        <v>5973</v>
      </c>
      <c r="J34" s="10">
        <f t="shared" si="3"/>
        <v>98.04661851608667</v>
      </c>
      <c r="K34" s="9">
        <v>6092</v>
      </c>
      <c r="L34" s="10">
        <f t="shared" si="4"/>
        <v>98.70382372002592</v>
      </c>
      <c r="M34" s="9">
        <v>6172</v>
      </c>
      <c r="N34" s="10">
        <f t="shared" si="5"/>
        <v>98.54702219383682</v>
      </c>
      <c r="O34" s="9">
        <v>6263</v>
      </c>
      <c r="P34" s="10">
        <f t="shared" si="6"/>
        <v>98.12000626664577</v>
      </c>
      <c r="Q34" s="9">
        <v>6383</v>
      </c>
      <c r="R34" s="35">
        <v>0</v>
      </c>
      <c r="S34" s="50" t="s">
        <v>44</v>
      </c>
      <c r="T34" s="18">
        <v>0</v>
      </c>
      <c r="U34" s="50" t="s">
        <v>44</v>
      </c>
      <c r="V34" s="18">
        <v>0</v>
      </c>
      <c r="W34" s="50" t="s">
        <v>44</v>
      </c>
      <c r="X34" s="18">
        <v>0</v>
      </c>
      <c r="Y34" s="50" t="s">
        <v>44</v>
      </c>
      <c r="Z34" s="18">
        <v>0</v>
      </c>
      <c r="AA34" s="50" t="s">
        <v>44</v>
      </c>
      <c r="AB34" s="18">
        <v>0</v>
      </c>
      <c r="AC34" s="50" t="s">
        <v>44</v>
      </c>
      <c r="AD34" s="18">
        <v>0</v>
      </c>
      <c r="AE34" s="49" t="s">
        <v>44</v>
      </c>
      <c r="AF34" s="9">
        <v>0</v>
      </c>
      <c r="AG34" s="35">
        <v>1327.2000000000003</v>
      </c>
      <c r="AH34" s="10">
        <f t="shared" si="100"/>
        <v>92.14107192446545</v>
      </c>
      <c r="AI34" s="18">
        <v>1440.3999999999999</v>
      </c>
      <c r="AJ34" s="10">
        <f t="shared" si="101"/>
        <v>102.70231729055259</v>
      </c>
      <c r="AK34" s="18">
        <v>1402.5</v>
      </c>
      <c r="AL34" s="10">
        <f t="shared" si="102"/>
        <v>97.48383957739625</v>
      </c>
      <c r="AM34" s="18">
        <v>1438.7</v>
      </c>
      <c r="AN34" s="10">
        <f t="shared" si="103"/>
        <v>91.759678550928</v>
      </c>
      <c r="AO34" s="18">
        <v>1567.8999999999999</v>
      </c>
      <c r="AP34" s="10">
        <f t="shared" si="104"/>
        <v>100.16610234459849</v>
      </c>
      <c r="AQ34" s="18">
        <v>1565.3</v>
      </c>
      <c r="AR34" s="10">
        <f t="shared" si="105"/>
        <v>100.54599177800617</v>
      </c>
      <c r="AS34" s="18">
        <v>1556.8</v>
      </c>
      <c r="AT34" s="12">
        <f t="shared" si="106"/>
        <v>101.36736554238831</v>
      </c>
      <c r="AU34" s="9">
        <v>1535.8000000000002</v>
      </c>
      <c r="AV34" s="35">
        <v>1155.9</v>
      </c>
      <c r="AW34" s="10">
        <f t="shared" si="107"/>
        <v>96.42946525402519</v>
      </c>
      <c r="AX34" s="18">
        <v>1198.7000000000003</v>
      </c>
      <c r="AY34" s="10">
        <f t="shared" si="108"/>
        <v>101.12198414037461</v>
      </c>
      <c r="AZ34" s="18">
        <v>1185.3999999999996</v>
      </c>
      <c r="BA34" s="10">
        <f t="shared" si="109"/>
        <v>100.4831736882258</v>
      </c>
      <c r="BB34" s="18">
        <v>1179.6999999999998</v>
      </c>
      <c r="BC34" s="10">
        <f t="shared" si="110"/>
        <v>96.79986871256256</v>
      </c>
      <c r="BD34" s="18">
        <v>1218.7</v>
      </c>
      <c r="BE34" s="10">
        <f t="shared" si="111"/>
        <v>99.33164887113864</v>
      </c>
      <c r="BF34" s="18">
        <v>1226.9</v>
      </c>
      <c r="BG34" s="10">
        <f t="shared" si="111"/>
        <v>101.9866999168745</v>
      </c>
      <c r="BH34" s="202">
        <v>1203</v>
      </c>
      <c r="BI34" s="10">
        <f t="shared" si="111"/>
        <v>99.99168813897431</v>
      </c>
      <c r="BJ34" s="9">
        <v>1203.1000000000001</v>
      </c>
      <c r="BK34" s="35">
        <v>1035</v>
      </c>
      <c r="BL34" s="10">
        <f t="shared" si="112"/>
        <v>96.39564124057001</v>
      </c>
      <c r="BM34" s="18">
        <v>1073.6999999999998</v>
      </c>
      <c r="BN34" s="10">
        <f t="shared" si="113"/>
        <v>101.15884680610512</v>
      </c>
      <c r="BO34" s="18">
        <v>1061.4</v>
      </c>
      <c r="BP34" s="10">
        <f t="shared" si="114"/>
        <v>100.88394639292845</v>
      </c>
      <c r="BQ34" s="18">
        <v>1052.1</v>
      </c>
      <c r="BR34" s="10">
        <f t="shared" si="115"/>
        <v>96.86953319215539</v>
      </c>
      <c r="BS34" s="18">
        <v>1086.1000000000001</v>
      </c>
      <c r="BT34" s="10">
        <f t="shared" si="116"/>
        <v>99.48703856370798</v>
      </c>
      <c r="BU34" s="18">
        <v>1091.7</v>
      </c>
      <c r="BV34" s="10">
        <f t="shared" si="7"/>
        <v>102.33408323959506</v>
      </c>
      <c r="BW34" s="9">
        <v>1066.8</v>
      </c>
      <c r="BX34" s="10">
        <f t="shared" si="8"/>
        <v>622.7670753064797</v>
      </c>
      <c r="BY34" s="9">
        <v>1063.1000000000001</v>
      </c>
      <c r="BZ34" s="35">
        <v>171.30000000000004</v>
      </c>
      <c r="CA34" s="10">
        <f t="shared" si="117"/>
        <v>70.87298303682253</v>
      </c>
      <c r="CB34" s="18">
        <v>241.7</v>
      </c>
      <c r="CC34" s="10">
        <f t="shared" si="118"/>
        <v>111.33118378627361</v>
      </c>
      <c r="CD34" s="18">
        <v>217.1</v>
      </c>
      <c r="CE34" s="10">
        <f t="shared" si="119"/>
        <v>83.82239382239382</v>
      </c>
      <c r="CF34" s="18">
        <v>259</v>
      </c>
      <c r="CG34" s="10">
        <f t="shared" si="120"/>
        <v>74.16953035509736</v>
      </c>
      <c r="CH34" s="18">
        <v>349.2</v>
      </c>
      <c r="CI34" s="10">
        <f t="shared" si="121"/>
        <v>103.19148936170211</v>
      </c>
      <c r="CJ34" s="18">
        <v>338.40000000000003</v>
      </c>
      <c r="CK34" s="10">
        <f t="shared" si="122"/>
        <v>95.64725833804411</v>
      </c>
      <c r="CL34" s="18">
        <v>353.79999999999995</v>
      </c>
      <c r="CM34" s="12">
        <f t="shared" si="123"/>
        <v>106.34204989480008</v>
      </c>
      <c r="CN34" s="9">
        <v>332.70000000000005</v>
      </c>
      <c r="CO34" s="35">
        <f t="shared" si="9"/>
        <v>647.349899156426</v>
      </c>
      <c r="CP34" s="10">
        <f t="shared" si="10"/>
        <v>94.08775068605672</v>
      </c>
      <c r="CQ34" s="18">
        <f t="shared" si="11"/>
        <v>688.02781917536</v>
      </c>
      <c r="CR34" s="10">
        <f t="shared" si="12"/>
        <v>104.19439330625443</v>
      </c>
      <c r="CS34" s="18">
        <f t="shared" si="13"/>
        <v>660.3309423310977</v>
      </c>
      <c r="CT34" s="10">
        <f t="shared" si="14"/>
        <v>100.0637521560041</v>
      </c>
      <c r="CU34" s="18">
        <f t="shared" si="15"/>
        <v>659.9102353283841</v>
      </c>
      <c r="CV34" s="10">
        <f t="shared" si="92"/>
        <v>93.58780541306771</v>
      </c>
      <c r="CW34" s="18">
        <f t="shared" si="16"/>
        <v>705.1241691326599</v>
      </c>
      <c r="CX34" s="10">
        <f t="shared" si="93"/>
        <v>101.75951268833835</v>
      </c>
      <c r="CY34" s="18">
        <f t="shared" si="17"/>
        <v>692.9319436623709</v>
      </c>
      <c r="CZ34" s="10">
        <f t="shared" si="94"/>
        <v>101.74967616601116</v>
      </c>
      <c r="DA34" s="18">
        <f t="shared" si="18"/>
        <v>681.0163626779586</v>
      </c>
      <c r="DB34" s="12">
        <f t="shared" si="19"/>
        <v>103.30957915648484</v>
      </c>
      <c r="DC34" s="9">
        <f t="shared" si="20"/>
        <v>659.1996291519212</v>
      </c>
      <c r="DD34" s="35">
        <f t="shared" si="21"/>
        <v>563.7972788087045</v>
      </c>
      <c r="DE34" s="10">
        <f t="shared" si="22"/>
        <v>98.46674556866596</v>
      </c>
      <c r="DF34" s="18">
        <f t="shared" si="23"/>
        <v>572.5763307730522</v>
      </c>
      <c r="DG34" s="10">
        <f t="shared" si="24"/>
        <v>102.59110081832823</v>
      </c>
      <c r="DH34" s="18">
        <f t="shared" si="25"/>
        <v>558.1150082276528</v>
      </c>
      <c r="DI34" s="10">
        <f t="shared" si="26"/>
        <v>103.14246372912405</v>
      </c>
      <c r="DJ34" s="18">
        <f t="shared" si="27"/>
        <v>541.1107976763012</v>
      </c>
      <c r="DK34" s="10">
        <f t="shared" si="28"/>
        <v>98.72841121663001</v>
      </c>
      <c r="DL34" s="18">
        <f t="shared" si="29"/>
        <v>548.0801230448196</v>
      </c>
      <c r="DM34" s="10">
        <f t="shared" si="30"/>
        <v>100.91178499570799</v>
      </c>
      <c r="DN34" s="18">
        <f t="shared" si="31"/>
        <v>543.1279637637276</v>
      </c>
      <c r="DO34" s="10">
        <f t="shared" si="32"/>
        <v>103.20763171438591</v>
      </c>
      <c r="DP34" s="18">
        <f t="shared" si="33"/>
        <v>526.2478701834431</v>
      </c>
      <c r="DQ34" s="12">
        <f t="shared" si="34"/>
        <v>101.90754357194203</v>
      </c>
      <c r="DR34" s="9">
        <f t="shared" si="35"/>
        <v>516.3973654334395</v>
      </c>
      <c r="DS34" s="35">
        <f t="shared" si="36"/>
        <v>504.8275660238853</v>
      </c>
      <c r="DT34" s="10">
        <f t="shared" si="37"/>
        <v>98.43220695001625</v>
      </c>
      <c r="DU34" s="18">
        <f t="shared" si="38"/>
        <v>512.8682792617218</v>
      </c>
      <c r="DV34" s="10">
        <f t="shared" si="39"/>
        <v>102.62849903087854</v>
      </c>
      <c r="DW34" s="18">
        <f t="shared" si="40"/>
        <v>499.73280726575916</v>
      </c>
      <c r="DX34" s="10">
        <f t="shared" si="41"/>
        <v>103.55384289482069</v>
      </c>
      <c r="DY34" s="18">
        <f t="shared" si="42"/>
        <v>482.58258051643355</v>
      </c>
      <c r="DZ34" s="10">
        <f t="shared" si="43"/>
        <v>98.79946362072839</v>
      </c>
      <c r="EA34" s="18">
        <f t="shared" si="44"/>
        <v>488.446559152358</v>
      </c>
      <c r="EB34" s="10">
        <f t="shared" si="45"/>
        <v>101.06964657784532</v>
      </c>
      <c r="EC34" s="18">
        <f t="shared" si="46"/>
        <v>483.27720110918693</v>
      </c>
      <c r="ED34" s="10">
        <f t="shared" si="47"/>
        <v>103.55917372980838</v>
      </c>
      <c r="EE34" s="18">
        <f t="shared" si="48"/>
        <v>466.6676873746443</v>
      </c>
      <c r="EF34" s="12">
        <f t="shared" si="49"/>
        <v>102.2707219176944</v>
      </c>
      <c r="EG34" s="9">
        <f t="shared" si="50"/>
        <v>456.3062415362726</v>
      </c>
      <c r="EH34" s="35">
        <f t="shared" si="51"/>
        <v>83.55262034772134</v>
      </c>
      <c r="EI34" s="10">
        <f t="shared" si="124"/>
        <v>72.37032757565643</v>
      </c>
      <c r="EJ34" s="18">
        <f t="shared" si="53"/>
        <v>115.45148840230807</v>
      </c>
      <c r="EK34" s="10">
        <f t="shared" si="125"/>
        <v>112.94862138173937</v>
      </c>
      <c r="EL34" s="18">
        <f t="shared" si="55"/>
        <v>102.2159341034448</v>
      </c>
      <c r="EM34" s="10">
        <f t="shared" si="126"/>
        <v>86.04075585171995</v>
      </c>
      <c r="EN34" s="18">
        <f t="shared" si="57"/>
        <v>118.79943765208277</v>
      </c>
      <c r="EO34" s="10">
        <f t="shared" si="127"/>
        <v>75.64720892738208</v>
      </c>
      <c r="EP34" s="18">
        <f t="shared" si="59"/>
        <v>157.04404608784031</v>
      </c>
      <c r="EQ34" s="10">
        <f t="shared" si="128"/>
        <v>104.8330265952184</v>
      </c>
      <c r="ER34" s="18">
        <f t="shared" si="61"/>
        <v>149.80397989864326</v>
      </c>
      <c r="ES34" s="10">
        <f t="shared" si="129"/>
        <v>96.79229763380414</v>
      </c>
      <c r="ET34" s="18">
        <f t="shared" si="63"/>
        <v>154.7684924945155</v>
      </c>
      <c r="EU34" s="12">
        <f t="shared" si="130"/>
        <v>108.37957919184242</v>
      </c>
      <c r="EV34" s="9">
        <f t="shared" si="65"/>
        <v>142.80226371848167</v>
      </c>
      <c r="EW34" s="69" t="s">
        <v>24</v>
      </c>
      <c r="EX34" s="39">
        <v>31</v>
      </c>
    </row>
    <row r="35" spans="1:154" s="47" customFormat="1" ht="19.5" customHeight="1">
      <c r="A35" s="40">
        <v>32</v>
      </c>
      <c r="B35" s="41" t="s">
        <v>25</v>
      </c>
      <c r="C35" s="42">
        <v>16110</v>
      </c>
      <c r="D35" s="43">
        <f t="shared" si="0"/>
        <v>97.5831364710158</v>
      </c>
      <c r="E35" s="42">
        <v>16509</v>
      </c>
      <c r="F35" s="43">
        <f t="shared" si="1"/>
        <v>97.76159175697282</v>
      </c>
      <c r="G35" s="42">
        <v>16887</v>
      </c>
      <c r="H35" s="43">
        <f t="shared" si="2"/>
        <v>98.14029174173301</v>
      </c>
      <c r="I35" s="42">
        <v>17207</v>
      </c>
      <c r="J35" s="43">
        <f t="shared" si="3"/>
        <v>97.90611664295875</v>
      </c>
      <c r="K35" s="42">
        <v>17575</v>
      </c>
      <c r="L35" s="43">
        <f t="shared" si="4"/>
        <v>98.23923979877026</v>
      </c>
      <c r="M35" s="42">
        <v>17890</v>
      </c>
      <c r="N35" s="43">
        <f t="shared" si="5"/>
        <v>98.58922076490687</v>
      </c>
      <c r="O35" s="42">
        <v>18146</v>
      </c>
      <c r="P35" s="43">
        <f t="shared" si="6"/>
        <v>97.96469254440426</v>
      </c>
      <c r="Q35" s="42">
        <v>18523</v>
      </c>
      <c r="R35" s="45">
        <v>0</v>
      </c>
      <c r="S35" s="196" t="s">
        <v>44</v>
      </c>
      <c r="T35" s="44">
        <v>0</v>
      </c>
      <c r="U35" s="196" t="s">
        <v>44</v>
      </c>
      <c r="V35" s="44">
        <v>0</v>
      </c>
      <c r="W35" s="196" t="s">
        <v>44</v>
      </c>
      <c r="X35" s="44">
        <v>0</v>
      </c>
      <c r="Y35" s="196" t="s">
        <v>44</v>
      </c>
      <c r="Z35" s="44">
        <v>0</v>
      </c>
      <c r="AA35" s="196" t="s">
        <v>44</v>
      </c>
      <c r="AB35" s="44">
        <v>0</v>
      </c>
      <c r="AC35" s="196" t="s">
        <v>44</v>
      </c>
      <c r="AD35" s="44">
        <v>0</v>
      </c>
      <c r="AE35" s="197" t="s">
        <v>44</v>
      </c>
      <c r="AF35" s="42">
        <v>0</v>
      </c>
      <c r="AG35" s="45">
        <v>4407.6</v>
      </c>
      <c r="AH35" s="43">
        <f t="shared" si="100"/>
        <v>98.25672120914888</v>
      </c>
      <c r="AI35" s="44">
        <v>4485.8</v>
      </c>
      <c r="AJ35" s="43">
        <f t="shared" si="101"/>
        <v>100.15181960258987</v>
      </c>
      <c r="AK35" s="44">
        <v>4479</v>
      </c>
      <c r="AL35" s="43">
        <f t="shared" si="102"/>
        <v>100.07149559855219</v>
      </c>
      <c r="AM35" s="44">
        <v>4475.800000000001</v>
      </c>
      <c r="AN35" s="43">
        <f t="shared" si="103"/>
        <v>100.17233275889085</v>
      </c>
      <c r="AO35" s="44">
        <v>4468.099999999999</v>
      </c>
      <c r="AP35" s="43">
        <f t="shared" si="104"/>
        <v>98.04700357683612</v>
      </c>
      <c r="AQ35" s="44">
        <v>4557.1</v>
      </c>
      <c r="AR35" s="43">
        <f t="shared" si="105"/>
        <v>99.02003389683199</v>
      </c>
      <c r="AS35" s="44">
        <v>4602.199999999999</v>
      </c>
      <c r="AT35" s="46">
        <f t="shared" si="106"/>
        <v>103.69051910598412</v>
      </c>
      <c r="AU35" s="42">
        <v>4438.4</v>
      </c>
      <c r="AV35" s="45">
        <v>3669.1000000000004</v>
      </c>
      <c r="AW35" s="43">
        <f t="shared" si="107"/>
        <v>98.99897469105825</v>
      </c>
      <c r="AX35" s="44">
        <v>3706.2</v>
      </c>
      <c r="AY35" s="43">
        <f t="shared" si="108"/>
        <v>100.62445699391833</v>
      </c>
      <c r="AZ35" s="44">
        <v>3683.2000000000003</v>
      </c>
      <c r="BA35" s="43">
        <f t="shared" si="109"/>
        <v>99.57554948768554</v>
      </c>
      <c r="BB35" s="44">
        <v>3698.8999999999996</v>
      </c>
      <c r="BC35" s="43">
        <f t="shared" si="110"/>
        <v>101.38694734533891</v>
      </c>
      <c r="BD35" s="44">
        <v>3648.3</v>
      </c>
      <c r="BE35" s="43">
        <f t="shared" si="111"/>
        <v>97.68917688641353</v>
      </c>
      <c r="BF35" s="44">
        <v>3734.6000000000004</v>
      </c>
      <c r="BG35" s="43">
        <f t="shared" si="111"/>
        <v>99.70366019702595</v>
      </c>
      <c r="BH35" s="201">
        <v>3745.6999999999994</v>
      </c>
      <c r="BI35" s="43">
        <f t="shared" si="111"/>
        <v>102.428286253384</v>
      </c>
      <c r="BJ35" s="42">
        <v>3656.9</v>
      </c>
      <c r="BK35" s="45">
        <v>3223.8</v>
      </c>
      <c r="BL35" s="43">
        <f t="shared" si="112"/>
        <v>98.91991408407486</v>
      </c>
      <c r="BM35" s="44">
        <v>3259.0000000000005</v>
      </c>
      <c r="BN35" s="43">
        <f t="shared" si="113"/>
        <v>100.64233215984193</v>
      </c>
      <c r="BO35" s="44">
        <v>3238.1999999999994</v>
      </c>
      <c r="BP35" s="43">
        <f t="shared" si="114"/>
        <v>98.49438817410345</v>
      </c>
      <c r="BQ35" s="44">
        <v>3287.7000000000003</v>
      </c>
      <c r="BR35" s="43">
        <f t="shared" si="115"/>
        <v>100.39391718578234</v>
      </c>
      <c r="BS35" s="44">
        <v>3274.7999999999997</v>
      </c>
      <c r="BT35" s="43">
        <f t="shared" si="116"/>
        <v>97.62117689143267</v>
      </c>
      <c r="BU35" s="44">
        <v>3354.6</v>
      </c>
      <c r="BV35" s="43">
        <f t="shared" si="7"/>
        <v>100.68733679502957</v>
      </c>
      <c r="BW35" s="42">
        <v>3331.7</v>
      </c>
      <c r="BX35" s="43">
        <f t="shared" si="8"/>
        <v>451.14421123899797</v>
      </c>
      <c r="BY35" s="42">
        <v>3237.7000000000003</v>
      </c>
      <c r="BZ35" s="45">
        <v>738.5</v>
      </c>
      <c r="CA35" s="43">
        <f t="shared" si="117"/>
        <v>94.72806567470498</v>
      </c>
      <c r="CB35" s="44">
        <v>779.6</v>
      </c>
      <c r="CC35" s="43">
        <f t="shared" si="118"/>
        <v>97.96431264136719</v>
      </c>
      <c r="CD35" s="44">
        <v>795.8</v>
      </c>
      <c r="CE35" s="43">
        <f t="shared" si="119"/>
        <v>102.43274552709485</v>
      </c>
      <c r="CF35" s="44">
        <v>776.9000000000001</v>
      </c>
      <c r="CG35" s="43">
        <f t="shared" si="120"/>
        <v>94.76701634545013</v>
      </c>
      <c r="CH35" s="44">
        <v>819.8</v>
      </c>
      <c r="CI35" s="43">
        <f t="shared" si="121"/>
        <v>99.67173252279635</v>
      </c>
      <c r="CJ35" s="44">
        <v>822.5</v>
      </c>
      <c r="CK35" s="43">
        <f t="shared" si="122"/>
        <v>96.03035610040865</v>
      </c>
      <c r="CL35" s="44">
        <v>856.4999999999999</v>
      </c>
      <c r="CM35" s="46">
        <f t="shared" si="123"/>
        <v>109.59692898272549</v>
      </c>
      <c r="CN35" s="42">
        <v>781.5000000000001</v>
      </c>
      <c r="CO35" s="45">
        <f t="shared" si="9"/>
        <v>749.5727149817608</v>
      </c>
      <c r="CP35" s="43">
        <f t="shared" si="10"/>
        <v>100.96613130986677</v>
      </c>
      <c r="CQ35" s="44">
        <f t="shared" si="11"/>
        <v>742.400154643253</v>
      </c>
      <c r="CR35" s="43">
        <f t="shared" si="12"/>
        <v>102.1650516897326</v>
      </c>
      <c r="CS35" s="44">
        <f t="shared" si="13"/>
        <v>726.667429188863</v>
      </c>
      <c r="CT35" s="43">
        <f t="shared" si="14"/>
        <v>101.96779918068856</v>
      </c>
      <c r="CU35" s="44">
        <f t="shared" si="15"/>
        <v>712.6440258862475</v>
      </c>
      <c r="CV35" s="43">
        <f t="shared" si="92"/>
        <v>102.31468287542899</v>
      </c>
      <c r="CW35" s="44">
        <f t="shared" si="16"/>
        <v>696.521756074748</v>
      </c>
      <c r="CX35" s="43">
        <f t="shared" si="93"/>
        <v>100.07775478091045</v>
      </c>
      <c r="CY35" s="44">
        <f t="shared" si="17"/>
        <v>695.9805978856829</v>
      </c>
      <c r="CZ35" s="43">
        <f t="shared" si="94"/>
        <v>100.16255995328898</v>
      </c>
      <c r="DA35" s="44">
        <f t="shared" si="18"/>
        <v>694.8510483460635</v>
      </c>
      <c r="DB35" s="46">
        <f t="shared" si="19"/>
        <v>105.84478592528072</v>
      </c>
      <c r="DC35" s="42">
        <f t="shared" si="20"/>
        <v>656.4811315661609</v>
      </c>
      <c r="DD35" s="45">
        <f t="shared" si="21"/>
        <v>623.9806807649466</v>
      </c>
      <c r="DE35" s="43">
        <f t="shared" si="22"/>
        <v>101.72885228811053</v>
      </c>
      <c r="DF35" s="44">
        <f t="shared" si="23"/>
        <v>613.3763103880744</v>
      </c>
      <c r="DG35" s="43">
        <f t="shared" si="24"/>
        <v>102.64718994450601</v>
      </c>
      <c r="DH35" s="44">
        <f t="shared" si="25"/>
        <v>597.5578198679215</v>
      </c>
      <c r="DI35" s="43">
        <f t="shared" si="26"/>
        <v>101.46245514505864</v>
      </c>
      <c r="DJ35" s="44">
        <f t="shared" si="27"/>
        <v>588.944766823951</v>
      </c>
      <c r="DK35" s="43">
        <f t="shared" si="28"/>
        <v>103.55527399281289</v>
      </c>
      <c r="DL35" s="44">
        <f t="shared" si="29"/>
        <v>568.7250336132817</v>
      </c>
      <c r="DM35" s="43">
        <f t="shared" si="30"/>
        <v>99.71251677799575</v>
      </c>
      <c r="DN35" s="44">
        <f t="shared" si="31"/>
        <v>570.3647365350487</v>
      </c>
      <c r="DO35" s="43">
        <f t="shared" si="32"/>
        <v>100.85407416091046</v>
      </c>
      <c r="DP35" s="44">
        <f t="shared" si="33"/>
        <v>565.5346512080853</v>
      </c>
      <c r="DQ35" s="46">
        <f t="shared" si="34"/>
        <v>104.55632901308452</v>
      </c>
      <c r="DR35" s="42">
        <f t="shared" si="35"/>
        <v>540.8899265555817</v>
      </c>
      <c r="DS35" s="45">
        <f t="shared" si="36"/>
        <v>548.2513201193847</v>
      </c>
      <c r="DT35" s="43">
        <f t="shared" si="37"/>
        <v>101.64761160016683</v>
      </c>
      <c r="DU35" s="44">
        <f t="shared" si="38"/>
        <v>539.3646850020871</v>
      </c>
      <c r="DV35" s="43">
        <f t="shared" si="39"/>
        <v>102.6654244334828</v>
      </c>
      <c r="DW35" s="44">
        <f t="shared" si="40"/>
        <v>525.3615693680231</v>
      </c>
      <c r="DX35" s="43">
        <f t="shared" si="41"/>
        <v>100.3608063783856</v>
      </c>
      <c r="DY35" s="44">
        <f t="shared" si="42"/>
        <v>523.4728459507162</v>
      </c>
      <c r="DZ35" s="43">
        <f t="shared" si="43"/>
        <v>102.54100624978932</v>
      </c>
      <c r="EA35" s="44">
        <f t="shared" si="44"/>
        <v>510.50098404099845</v>
      </c>
      <c r="EB35" s="43">
        <f t="shared" si="45"/>
        <v>99.64310836596337</v>
      </c>
      <c r="EC35" s="44">
        <f t="shared" si="46"/>
        <v>512.3294449687984</v>
      </c>
      <c r="ED35" s="43">
        <f t="shared" si="47"/>
        <v>101.84910074638752</v>
      </c>
      <c r="EE35" s="44">
        <f t="shared" si="48"/>
        <v>503.02795136556</v>
      </c>
      <c r="EF35" s="46">
        <f t="shared" si="49"/>
        <v>105.04120706821685</v>
      </c>
      <c r="EG35" s="42">
        <f t="shared" si="50"/>
        <v>478.8863012959084</v>
      </c>
      <c r="EH35" s="45">
        <f t="shared" si="51"/>
        <v>125.5920342168142</v>
      </c>
      <c r="EI35" s="43">
        <f t="shared" si="124"/>
        <v>97.34017378091984</v>
      </c>
      <c r="EJ35" s="44">
        <f t="shared" si="53"/>
        <v>129.02384425517857</v>
      </c>
      <c r="EK35" s="43">
        <f t="shared" si="125"/>
        <v>99.93357189583793</v>
      </c>
      <c r="EL35" s="44">
        <f t="shared" si="55"/>
        <v>129.10960932094153</v>
      </c>
      <c r="EM35" s="43">
        <f t="shared" si="126"/>
        <v>104.37379358587796</v>
      </c>
      <c r="EN35" s="44">
        <f t="shared" si="57"/>
        <v>123.69925906229625</v>
      </c>
      <c r="EO35" s="43">
        <f t="shared" si="127"/>
        <v>96.7937648789031</v>
      </c>
      <c r="EP35" s="44">
        <f t="shared" si="59"/>
        <v>127.7967224614665</v>
      </c>
      <c r="EQ35" s="43">
        <f t="shared" si="128"/>
        <v>101.73613514040639</v>
      </c>
      <c r="ER35" s="44">
        <f t="shared" si="61"/>
        <v>125.61586135063398</v>
      </c>
      <c r="ES35" s="43">
        <f t="shared" si="129"/>
        <v>97.13838626095045</v>
      </c>
      <c r="ET35" s="44">
        <f t="shared" si="63"/>
        <v>129.31639713797824</v>
      </c>
      <c r="EU35" s="46">
        <f t="shared" si="130"/>
        <v>111.87390695178134</v>
      </c>
      <c r="EV35" s="42">
        <f t="shared" si="65"/>
        <v>115.59120501057924</v>
      </c>
      <c r="EW35" s="68" t="s">
        <v>25</v>
      </c>
      <c r="EX35" s="48">
        <v>32</v>
      </c>
    </row>
    <row r="36" spans="1:154" s="22" customFormat="1" ht="19.5" customHeight="1" thickBot="1">
      <c r="A36" s="73">
        <v>33</v>
      </c>
      <c r="B36" s="74" t="s">
        <v>26</v>
      </c>
      <c r="C36" s="55">
        <v>11964</v>
      </c>
      <c r="D36" s="70">
        <f t="shared" si="0"/>
        <v>97.49022164276401</v>
      </c>
      <c r="E36" s="55">
        <v>12272</v>
      </c>
      <c r="F36" s="70">
        <f t="shared" si="1"/>
        <v>97.28101466508126</v>
      </c>
      <c r="G36" s="55">
        <v>12615</v>
      </c>
      <c r="H36" s="70">
        <f t="shared" si="2"/>
        <v>97.91213908723999</v>
      </c>
      <c r="I36" s="55">
        <v>12884</v>
      </c>
      <c r="J36" s="70">
        <f t="shared" si="3"/>
        <v>98.07414173707848</v>
      </c>
      <c r="K36" s="55">
        <v>13137</v>
      </c>
      <c r="L36" s="70">
        <f t="shared" si="4"/>
        <v>97.6002971768202</v>
      </c>
      <c r="M36" s="55">
        <v>13460</v>
      </c>
      <c r="N36" s="70">
        <f t="shared" si="5"/>
        <v>97.94076984646729</v>
      </c>
      <c r="O36" s="55">
        <v>13743</v>
      </c>
      <c r="P36" s="70">
        <f t="shared" si="6"/>
        <v>98.1152281002356</v>
      </c>
      <c r="Q36" s="55">
        <v>14007</v>
      </c>
      <c r="R36" s="54">
        <v>224</v>
      </c>
      <c r="S36" s="198">
        <f>R36*100/T36</f>
        <v>123.07692307692308</v>
      </c>
      <c r="T36" s="56">
        <v>182</v>
      </c>
      <c r="U36" s="198">
        <f>T36*100/V36</f>
        <v>74.83552631578948</v>
      </c>
      <c r="V36" s="56">
        <v>243.2</v>
      </c>
      <c r="W36" s="198">
        <f t="shared" si="97"/>
        <v>44.43632377124064</v>
      </c>
      <c r="X36" s="56">
        <v>547.3</v>
      </c>
      <c r="Y36" s="198">
        <f>X36*100/Z36</f>
        <v>228.99581589958157</v>
      </c>
      <c r="Z36" s="56">
        <v>239</v>
      </c>
      <c r="AA36" s="198">
        <f>Z36*100/AB36</f>
        <v>81.56996587030717</v>
      </c>
      <c r="AB36" s="56">
        <v>293</v>
      </c>
      <c r="AC36" s="198">
        <f>AB36*100/AD36</f>
        <v>106.23640319071791</v>
      </c>
      <c r="AD36" s="56">
        <v>275.8</v>
      </c>
      <c r="AE36" s="199">
        <f>AD36*100/AF36</f>
        <v>136.53465346534654</v>
      </c>
      <c r="AF36" s="55">
        <v>202</v>
      </c>
      <c r="AG36" s="54">
        <v>3340.3999999999996</v>
      </c>
      <c r="AH36" s="70">
        <f t="shared" si="100"/>
        <v>102.5008438430145</v>
      </c>
      <c r="AI36" s="56">
        <v>3258.9</v>
      </c>
      <c r="AJ36" s="70">
        <f t="shared" si="101"/>
        <v>90.60050041701417</v>
      </c>
      <c r="AK36" s="56">
        <v>3597</v>
      </c>
      <c r="AL36" s="70">
        <f t="shared" si="102"/>
        <v>95.52516266100119</v>
      </c>
      <c r="AM36" s="56">
        <v>3765.5</v>
      </c>
      <c r="AN36" s="70">
        <f t="shared" si="103"/>
        <v>106.75606713540486</v>
      </c>
      <c r="AO36" s="56">
        <v>3527.2</v>
      </c>
      <c r="AP36" s="70">
        <f t="shared" si="104"/>
        <v>102.5021068844265</v>
      </c>
      <c r="AQ36" s="56">
        <v>3441.1</v>
      </c>
      <c r="AR36" s="70">
        <f t="shared" si="105"/>
        <v>95.63924402445802</v>
      </c>
      <c r="AS36" s="56">
        <v>3598.0000000000005</v>
      </c>
      <c r="AT36" s="71">
        <f t="shared" si="106"/>
        <v>97.44339724840214</v>
      </c>
      <c r="AU36" s="55">
        <v>3692.4</v>
      </c>
      <c r="AV36" s="54">
        <v>2698.0000000000005</v>
      </c>
      <c r="AW36" s="70">
        <f t="shared" si="107"/>
        <v>105.58033967284968</v>
      </c>
      <c r="AX36" s="56">
        <v>2555.4</v>
      </c>
      <c r="AY36" s="70">
        <f t="shared" si="108"/>
        <v>88.54163057413119</v>
      </c>
      <c r="AZ36" s="56">
        <v>2886.1</v>
      </c>
      <c r="BA36" s="70">
        <f t="shared" si="109"/>
        <v>92.6784624771202</v>
      </c>
      <c r="BB36" s="56">
        <v>3114.0999999999995</v>
      </c>
      <c r="BC36" s="70">
        <f t="shared" si="110"/>
        <v>109.70935353179495</v>
      </c>
      <c r="BD36" s="56">
        <v>2838.5</v>
      </c>
      <c r="BE36" s="70">
        <f t="shared" si="111"/>
        <v>105.81941544885177</v>
      </c>
      <c r="BF36" s="56">
        <v>2682.4</v>
      </c>
      <c r="BG36" s="70">
        <f t="shared" si="111"/>
        <v>94.75097138820203</v>
      </c>
      <c r="BH36" s="203">
        <v>2831.0000000000005</v>
      </c>
      <c r="BI36" s="70">
        <f t="shared" si="111"/>
        <v>96.35806671204902</v>
      </c>
      <c r="BJ36" s="55">
        <v>2938.0000000000005</v>
      </c>
      <c r="BK36" s="54">
        <v>1868.8999999999999</v>
      </c>
      <c r="BL36" s="70">
        <f t="shared" si="112"/>
        <v>97.60288280760395</v>
      </c>
      <c r="BM36" s="56">
        <v>1914.7999999999995</v>
      </c>
      <c r="BN36" s="70">
        <f t="shared" si="113"/>
        <v>94.63279628348323</v>
      </c>
      <c r="BO36" s="56">
        <v>2023.3999999999999</v>
      </c>
      <c r="BP36" s="70">
        <f t="shared" si="114"/>
        <v>103.97738951695786</v>
      </c>
      <c r="BQ36" s="56">
        <v>1946</v>
      </c>
      <c r="BR36" s="70">
        <f t="shared" si="115"/>
        <v>101.03842159916927</v>
      </c>
      <c r="BS36" s="56">
        <v>1925.9999999999998</v>
      </c>
      <c r="BT36" s="70">
        <f t="shared" si="116"/>
        <v>96.89103531542406</v>
      </c>
      <c r="BU36" s="56">
        <v>1987.8000000000002</v>
      </c>
      <c r="BV36" s="70">
        <f t="shared" si="7"/>
        <v>93.27577307493785</v>
      </c>
      <c r="BW36" s="55">
        <v>2131.1</v>
      </c>
      <c r="BX36" s="70">
        <f t="shared" si="8"/>
        <v>331.7403486924035</v>
      </c>
      <c r="BY36" s="55">
        <v>2285</v>
      </c>
      <c r="BZ36" s="54">
        <v>642.4</v>
      </c>
      <c r="CA36" s="70">
        <f t="shared" si="117"/>
        <v>91.31485429992892</v>
      </c>
      <c r="CB36" s="56">
        <v>703.5</v>
      </c>
      <c r="CC36" s="70">
        <f t="shared" si="118"/>
        <v>98.95906597271065</v>
      </c>
      <c r="CD36" s="56">
        <v>710.9</v>
      </c>
      <c r="CE36" s="70">
        <f t="shared" si="119"/>
        <v>109.1341725514277</v>
      </c>
      <c r="CF36" s="56">
        <v>651.4</v>
      </c>
      <c r="CG36" s="70">
        <f t="shared" si="120"/>
        <v>94.58399883839118</v>
      </c>
      <c r="CH36" s="56">
        <v>688.6999999999999</v>
      </c>
      <c r="CI36" s="70">
        <f t="shared" si="121"/>
        <v>90.77369184130751</v>
      </c>
      <c r="CJ36" s="56">
        <v>758.6999999999999</v>
      </c>
      <c r="CK36" s="70">
        <f t="shared" si="122"/>
        <v>98.91786179921775</v>
      </c>
      <c r="CL36" s="56">
        <v>766.9999999999999</v>
      </c>
      <c r="CM36" s="71">
        <f t="shared" si="123"/>
        <v>101.6702014846235</v>
      </c>
      <c r="CN36" s="55">
        <v>754.4000000000001</v>
      </c>
      <c r="CO36" s="54">
        <f t="shared" si="9"/>
        <v>764.9432315210471</v>
      </c>
      <c r="CP36" s="70">
        <f t="shared" si="10"/>
        <v>105.42766888903687</v>
      </c>
      <c r="CQ36" s="56">
        <f t="shared" si="11"/>
        <v>725.5621219569538</v>
      </c>
      <c r="CR36" s="70">
        <f t="shared" si="12"/>
        <v>92.87830557402683</v>
      </c>
      <c r="CS36" s="56">
        <f t="shared" si="13"/>
        <v>781.1965533529881</v>
      </c>
      <c r="CT36" s="70">
        <f t="shared" si="14"/>
        <v>97.56212411607923</v>
      </c>
      <c r="CU36" s="56">
        <f t="shared" si="15"/>
        <v>800.7170409938204</v>
      </c>
      <c r="CV36" s="70">
        <f t="shared" si="92"/>
        <v>108.85241027303736</v>
      </c>
      <c r="CW36" s="56">
        <f t="shared" si="16"/>
        <v>735.5988158510784</v>
      </c>
      <c r="CX36" s="70">
        <f t="shared" si="93"/>
        <v>105.31006313260642</v>
      </c>
      <c r="CY36" s="56">
        <f t="shared" si="17"/>
        <v>698.5076202307584</v>
      </c>
      <c r="CZ36" s="70">
        <f t="shared" si="94"/>
        <v>97.38328049092354</v>
      </c>
      <c r="DA36" s="56">
        <f t="shared" si="18"/>
        <v>717.2767406370766</v>
      </c>
      <c r="DB36" s="71">
        <f t="shared" si="19"/>
        <v>99.3152634256253</v>
      </c>
      <c r="DC36" s="55">
        <f t="shared" si="20"/>
        <v>722.2220592247908</v>
      </c>
      <c r="DD36" s="54">
        <f t="shared" si="21"/>
        <v>617.8352408824649</v>
      </c>
      <c r="DE36" s="70">
        <f t="shared" si="22"/>
        <v>108.59509712202069</v>
      </c>
      <c r="DF36" s="56">
        <f t="shared" si="23"/>
        <v>568.9347468313848</v>
      </c>
      <c r="DG36" s="70">
        <f t="shared" si="24"/>
        <v>90.76767327592394</v>
      </c>
      <c r="DH36" s="56">
        <f t="shared" si="25"/>
        <v>626.8032729029911</v>
      </c>
      <c r="DI36" s="70">
        <f t="shared" si="26"/>
        <v>94.65472140746864</v>
      </c>
      <c r="DJ36" s="56">
        <f t="shared" si="27"/>
        <v>662.1996912385755</v>
      </c>
      <c r="DK36" s="70">
        <f t="shared" si="28"/>
        <v>111.86368964197378</v>
      </c>
      <c r="DL36" s="56">
        <f t="shared" si="29"/>
        <v>591.9701856410994</v>
      </c>
      <c r="DM36" s="70">
        <f t="shared" si="30"/>
        <v>108.71824648579206</v>
      </c>
      <c r="DN36" s="56">
        <f t="shared" si="31"/>
        <v>544.4993869713136</v>
      </c>
      <c r="DO36" s="70">
        <f t="shared" si="32"/>
        <v>96.4788096936972</v>
      </c>
      <c r="DP36" s="56">
        <f t="shared" si="33"/>
        <v>564.3719990949317</v>
      </c>
      <c r="DQ36" s="71">
        <f t="shared" si="34"/>
        <v>98.20908392895808</v>
      </c>
      <c r="DR36" s="55">
        <f t="shared" si="35"/>
        <v>574.663744448715</v>
      </c>
      <c r="DS36" s="54">
        <f t="shared" si="36"/>
        <v>427.9734179708073</v>
      </c>
      <c r="DT36" s="70" t="e">
        <f t="shared" si="37"/>
        <v>#DIV/0!</v>
      </c>
      <c r="DU36" s="56"/>
      <c r="DV36" s="70">
        <f t="shared" si="39"/>
        <v>0</v>
      </c>
      <c r="DW36" s="56">
        <f t="shared" si="40"/>
        <v>439.44206451332667</v>
      </c>
      <c r="DX36" s="70">
        <f t="shared" si="41"/>
        <v>106.19458474328063</v>
      </c>
      <c r="DY36" s="56">
        <f t="shared" si="42"/>
        <v>413.808355271272</v>
      </c>
      <c r="DZ36" s="70">
        <f t="shared" si="43"/>
        <v>103.02248871067113</v>
      </c>
      <c r="EA36" s="56">
        <f t="shared" si="44"/>
        <v>401.66798574766864</v>
      </c>
      <c r="EB36" s="70">
        <f t="shared" si="45"/>
        <v>99.54528112827671</v>
      </c>
      <c r="EC36" s="56">
        <f t="shared" si="46"/>
        <v>403.502789077534</v>
      </c>
      <c r="ED36" s="70">
        <f t="shared" si="47"/>
        <v>94.9767102931247</v>
      </c>
      <c r="EE36" s="56">
        <f t="shared" si="48"/>
        <v>424.8439305090811</v>
      </c>
      <c r="EF36" s="71">
        <f t="shared" si="49"/>
        <v>95.0563659143919</v>
      </c>
      <c r="EG36" s="55">
        <f t="shared" si="50"/>
        <v>446.9389571359135</v>
      </c>
      <c r="EH36" s="54">
        <f t="shared" si="51"/>
        <v>147.1079906385824</v>
      </c>
      <c r="EI36" s="70">
        <f t="shared" si="124"/>
        <v>93.92227285980186</v>
      </c>
      <c r="EJ36" s="56">
        <f t="shared" si="53"/>
        <v>156.62737512556907</v>
      </c>
      <c r="EK36" s="70">
        <f t="shared" si="125"/>
        <v>101.44701548478051</v>
      </c>
      <c r="EL36" s="56">
        <f t="shared" si="55"/>
        <v>154.393280449997</v>
      </c>
      <c r="EM36" s="70">
        <f t="shared" si="126"/>
        <v>111.4613300953305</v>
      </c>
      <c r="EN36" s="56">
        <f t="shared" si="57"/>
        <v>138.5173497552449</v>
      </c>
      <c r="EO36" s="70">
        <f t="shared" si="127"/>
        <v>96.44132200713638</v>
      </c>
      <c r="EP36" s="56">
        <f t="shared" si="59"/>
        <v>143.6286302099789</v>
      </c>
      <c r="EQ36" s="70">
        <f t="shared" si="128"/>
        <v>93.26035833942687</v>
      </c>
      <c r="ER36" s="56">
        <f t="shared" si="61"/>
        <v>154.0082332594451</v>
      </c>
      <c r="ES36" s="70">
        <f t="shared" si="129"/>
        <v>100.72168574118153</v>
      </c>
      <c r="ET36" s="56">
        <f t="shared" si="63"/>
        <v>152.90474154214496</v>
      </c>
      <c r="EU36" s="71">
        <f t="shared" si="130"/>
        <v>103.62326363931612</v>
      </c>
      <c r="EV36" s="55">
        <f t="shared" si="65"/>
        <v>147.55831477607578</v>
      </c>
      <c r="EW36" s="75" t="s">
        <v>26</v>
      </c>
      <c r="EX36" s="76">
        <v>33</v>
      </c>
    </row>
    <row r="37" spans="1:154" s="22" customFormat="1" ht="12">
      <c r="A37" s="6"/>
      <c r="B37" s="7"/>
      <c r="C37" s="23"/>
      <c r="E37" s="23"/>
      <c r="G37" s="23"/>
      <c r="I37" s="23"/>
      <c r="K37" s="23"/>
      <c r="M37" s="23"/>
      <c r="O37" s="23"/>
      <c r="Q37" s="23"/>
      <c r="R37" s="23"/>
      <c r="T37" s="23"/>
      <c r="V37" s="23"/>
      <c r="X37" s="23"/>
      <c r="Z37" s="23"/>
      <c r="AB37" s="23"/>
      <c r="AD37" s="23"/>
      <c r="AF37" s="23"/>
      <c r="AG37" s="23"/>
      <c r="AI37" s="23"/>
      <c r="AK37" s="23"/>
      <c r="AM37" s="23"/>
      <c r="AO37" s="23"/>
      <c r="AQ37" s="23"/>
      <c r="AS37" s="23"/>
      <c r="AU37" s="23"/>
      <c r="AV37" s="23"/>
      <c r="AX37" s="23"/>
      <c r="AZ37" s="23"/>
      <c r="BB37" s="23"/>
      <c r="BD37" s="23"/>
      <c r="BF37" s="23"/>
      <c r="BH37" s="23"/>
      <c r="BJ37" s="23"/>
      <c r="BK37" s="23"/>
      <c r="BM37" s="23"/>
      <c r="BO37" s="23"/>
      <c r="BQ37" s="23"/>
      <c r="BS37" s="23"/>
      <c r="BU37" s="23"/>
      <c r="BW37" s="23"/>
      <c r="BY37" s="23"/>
      <c r="BZ37" s="23"/>
      <c r="CB37" s="23"/>
      <c r="CD37" s="23"/>
      <c r="CF37" s="23"/>
      <c r="CH37" s="23"/>
      <c r="CJ37" s="23"/>
      <c r="CL37" s="23"/>
      <c r="CN37" s="23"/>
      <c r="CO37" s="23"/>
      <c r="CQ37" s="23"/>
      <c r="CS37" s="23"/>
      <c r="CU37" s="23"/>
      <c r="CW37" s="23"/>
      <c r="CY37" s="23"/>
      <c r="DA37" s="23"/>
      <c r="DC37" s="23"/>
      <c r="DD37" s="23"/>
      <c r="DF37" s="23"/>
      <c r="DH37" s="23"/>
      <c r="DJ37" s="23"/>
      <c r="DL37" s="23"/>
      <c r="DN37" s="23"/>
      <c r="DP37" s="23"/>
      <c r="DR37" s="23"/>
      <c r="DS37" s="23"/>
      <c r="DU37" s="23"/>
      <c r="DW37" s="23"/>
      <c r="DY37" s="23"/>
      <c r="EA37" s="23"/>
      <c r="EC37" s="23"/>
      <c r="EE37" s="23"/>
      <c r="EG37" s="23"/>
      <c r="EH37" s="23"/>
      <c r="EJ37" s="23"/>
      <c r="EL37" s="23"/>
      <c r="EN37" s="23"/>
      <c r="EP37" s="23"/>
      <c r="ER37" s="23"/>
      <c r="ET37" s="23"/>
      <c r="EV37" s="23"/>
      <c r="EW37" s="7"/>
      <c r="EX37" s="6"/>
    </row>
    <row r="38" spans="1:154" s="22" customFormat="1" ht="12">
      <c r="A38" s="6"/>
      <c r="B38" s="7"/>
      <c r="C38" s="23"/>
      <c r="E38" s="23"/>
      <c r="G38" s="23"/>
      <c r="I38" s="23"/>
      <c r="K38" s="23"/>
      <c r="M38" s="23"/>
      <c r="O38" s="23"/>
      <c r="Q38" s="23"/>
      <c r="R38" s="23"/>
      <c r="T38" s="23"/>
      <c r="V38" s="23"/>
      <c r="X38" s="23"/>
      <c r="Z38" s="23"/>
      <c r="AB38" s="23"/>
      <c r="AD38" s="23"/>
      <c r="AF38" s="23"/>
      <c r="AG38" s="23"/>
      <c r="AI38" s="23"/>
      <c r="AK38" s="23"/>
      <c r="AM38" s="23"/>
      <c r="AO38" s="23"/>
      <c r="AQ38" s="23"/>
      <c r="AS38" s="23"/>
      <c r="AU38" s="23"/>
      <c r="AV38" s="23"/>
      <c r="AX38" s="23"/>
      <c r="AZ38" s="23"/>
      <c r="BB38" s="23"/>
      <c r="BD38" s="23"/>
      <c r="BF38" s="23"/>
      <c r="BH38" s="23"/>
      <c r="BJ38" s="23"/>
      <c r="BK38" s="23"/>
      <c r="BM38" s="23"/>
      <c r="BO38" s="23"/>
      <c r="BQ38" s="23"/>
      <c r="BS38" s="23"/>
      <c r="BU38" s="23"/>
      <c r="BW38" s="23"/>
      <c r="BY38" s="23"/>
      <c r="BZ38" s="23"/>
      <c r="CB38" s="23"/>
      <c r="CD38" s="23"/>
      <c r="CF38" s="23"/>
      <c r="CH38" s="23"/>
      <c r="CJ38" s="23"/>
      <c r="CL38" s="23"/>
      <c r="CN38" s="23"/>
      <c r="CO38" s="23"/>
      <c r="CQ38" s="23"/>
      <c r="CS38" s="23"/>
      <c r="CU38" s="23"/>
      <c r="CW38" s="23"/>
      <c r="CY38" s="23"/>
      <c r="DA38" s="23"/>
      <c r="DC38" s="23"/>
      <c r="DD38" s="23"/>
      <c r="DF38" s="23"/>
      <c r="DH38" s="23"/>
      <c r="DJ38" s="23"/>
      <c r="DL38" s="23"/>
      <c r="DN38" s="23"/>
      <c r="DP38" s="23"/>
      <c r="DR38" s="23"/>
      <c r="DS38" s="23"/>
      <c r="DU38" s="23"/>
      <c r="DW38" s="23"/>
      <c r="DY38" s="23"/>
      <c r="EA38" s="23"/>
      <c r="EC38" s="23"/>
      <c r="EE38" s="23"/>
      <c r="EG38" s="23"/>
      <c r="EH38" s="23"/>
      <c r="EJ38" s="23"/>
      <c r="EL38" s="23"/>
      <c r="EN38" s="23"/>
      <c r="EP38" s="23"/>
      <c r="ER38" s="23"/>
      <c r="ET38" s="23"/>
      <c r="EV38" s="23"/>
      <c r="EW38" s="7"/>
      <c r="EX38" s="6"/>
    </row>
    <row r="39" spans="1:154" s="22" customFormat="1" ht="12">
      <c r="A39" s="6"/>
      <c r="B39" s="7"/>
      <c r="C39" s="23"/>
      <c r="E39" s="23"/>
      <c r="G39" s="23"/>
      <c r="I39" s="23"/>
      <c r="K39" s="23"/>
      <c r="M39" s="23"/>
      <c r="O39" s="23"/>
      <c r="Q39" s="23"/>
      <c r="R39" s="23"/>
      <c r="T39" s="23"/>
      <c r="V39" s="23"/>
      <c r="X39" s="23"/>
      <c r="Z39" s="23"/>
      <c r="AB39" s="23"/>
      <c r="AD39" s="23"/>
      <c r="AF39" s="23"/>
      <c r="AG39" s="23"/>
      <c r="AI39" s="23"/>
      <c r="AK39" s="23"/>
      <c r="AM39" s="23"/>
      <c r="AO39" s="23"/>
      <c r="AQ39" s="23"/>
      <c r="AS39" s="23"/>
      <c r="AU39" s="23"/>
      <c r="AV39" s="23"/>
      <c r="AX39" s="23"/>
      <c r="AZ39" s="23"/>
      <c r="BB39" s="23"/>
      <c r="BD39" s="23"/>
      <c r="BF39" s="23"/>
      <c r="BH39" s="23"/>
      <c r="BJ39" s="23"/>
      <c r="BK39" s="23"/>
      <c r="BM39" s="23"/>
      <c r="BO39" s="23"/>
      <c r="BQ39" s="23"/>
      <c r="BS39" s="23"/>
      <c r="BU39" s="23"/>
      <c r="BW39" s="23"/>
      <c r="BY39" s="23"/>
      <c r="BZ39" s="23"/>
      <c r="CB39" s="23"/>
      <c r="CD39" s="23"/>
      <c r="CF39" s="23"/>
      <c r="CH39" s="23"/>
      <c r="CJ39" s="23"/>
      <c r="CL39" s="23"/>
      <c r="CN39" s="23"/>
      <c r="CO39" s="23"/>
      <c r="CQ39" s="23"/>
      <c r="CS39" s="23"/>
      <c r="CU39" s="23"/>
      <c r="CW39" s="23"/>
      <c r="CY39" s="23"/>
      <c r="DA39" s="23"/>
      <c r="DC39" s="23"/>
      <c r="DD39" s="23"/>
      <c r="DF39" s="23"/>
      <c r="DH39" s="23"/>
      <c r="DJ39" s="23"/>
      <c r="DL39" s="23"/>
      <c r="DN39" s="23"/>
      <c r="DP39" s="23"/>
      <c r="DR39" s="23"/>
      <c r="DS39" s="23"/>
      <c r="DU39" s="23"/>
      <c r="DW39" s="23"/>
      <c r="DY39" s="23"/>
      <c r="EA39" s="23"/>
      <c r="EC39" s="23"/>
      <c r="EE39" s="23"/>
      <c r="EG39" s="23"/>
      <c r="EH39" s="23"/>
      <c r="EJ39" s="23"/>
      <c r="EL39" s="23"/>
      <c r="EN39" s="23"/>
      <c r="EP39" s="23"/>
      <c r="ER39" s="23"/>
      <c r="ET39" s="23"/>
      <c r="EV39" s="23"/>
      <c r="EW39" s="7"/>
      <c r="EX39" s="6"/>
    </row>
    <row r="40" spans="1:154" s="22" customFormat="1" ht="12">
      <c r="A40" s="6"/>
      <c r="B40" s="7"/>
      <c r="C40" s="23"/>
      <c r="E40" s="23"/>
      <c r="G40" s="23"/>
      <c r="I40" s="23"/>
      <c r="K40" s="23"/>
      <c r="M40" s="23"/>
      <c r="O40" s="23"/>
      <c r="Q40" s="23"/>
      <c r="R40" s="23"/>
      <c r="T40" s="23"/>
      <c r="V40" s="23"/>
      <c r="X40" s="23"/>
      <c r="Z40" s="23"/>
      <c r="AB40" s="23"/>
      <c r="AD40" s="23"/>
      <c r="AF40" s="23"/>
      <c r="AG40" s="23"/>
      <c r="AI40" s="23"/>
      <c r="AK40" s="23"/>
      <c r="AM40" s="23"/>
      <c r="AO40" s="23"/>
      <c r="AQ40" s="23"/>
      <c r="AS40" s="23"/>
      <c r="AU40" s="23"/>
      <c r="AV40" s="23"/>
      <c r="AX40" s="23"/>
      <c r="AZ40" s="23"/>
      <c r="BB40" s="23"/>
      <c r="BD40" s="23"/>
      <c r="BF40" s="23"/>
      <c r="BH40" s="23"/>
      <c r="BJ40" s="23"/>
      <c r="BK40" s="23"/>
      <c r="BM40" s="23"/>
      <c r="BO40" s="23"/>
      <c r="BQ40" s="23"/>
      <c r="BS40" s="23"/>
      <c r="BU40" s="23"/>
      <c r="BW40" s="23"/>
      <c r="BY40" s="23"/>
      <c r="BZ40" s="23"/>
      <c r="CB40" s="23"/>
      <c r="CD40" s="23"/>
      <c r="CF40" s="23"/>
      <c r="CH40" s="23"/>
      <c r="CJ40" s="23"/>
      <c r="CL40" s="23"/>
      <c r="CN40" s="23"/>
      <c r="CO40" s="23"/>
      <c r="CQ40" s="23"/>
      <c r="CS40" s="23"/>
      <c r="CU40" s="23"/>
      <c r="CW40" s="23"/>
      <c r="CY40" s="23"/>
      <c r="DA40" s="23"/>
      <c r="DC40" s="23"/>
      <c r="DD40" s="23"/>
      <c r="DF40" s="23"/>
      <c r="DH40" s="23"/>
      <c r="DJ40" s="23"/>
      <c r="DL40" s="23"/>
      <c r="DN40" s="23"/>
      <c r="DP40" s="23"/>
      <c r="DR40" s="23"/>
      <c r="DS40" s="23"/>
      <c r="DU40" s="23"/>
      <c r="DW40" s="23"/>
      <c r="DY40" s="23"/>
      <c r="EA40" s="23"/>
      <c r="EC40" s="23"/>
      <c r="EE40" s="23"/>
      <c r="EG40" s="23"/>
      <c r="EH40" s="23"/>
      <c r="EJ40" s="23"/>
      <c r="EL40" s="23"/>
      <c r="EN40" s="23"/>
      <c r="EP40" s="23"/>
      <c r="ER40" s="23"/>
      <c r="ET40" s="23"/>
      <c r="EV40" s="23"/>
      <c r="EW40" s="7"/>
      <c r="EX40" s="6"/>
    </row>
    <row r="41" spans="1:154" s="22" customFormat="1" ht="12">
      <c r="A41" s="6"/>
      <c r="B41" s="7"/>
      <c r="C41" s="23"/>
      <c r="E41" s="23"/>
      <c r="G41" s="23"/>
      <c r="I41" s="23"/>
      <c r="K41" s="23"/>
      <c r="M41" s="23"/>
      <c r="O41" s="23"/>
      <c r="Q41" s="23"/>
      <c r="R41" s="23"/>
      <c r="T41" s="23"/>
      <c r="V41" s="23"/>
      <c r="X41" s="23"/>
      <c r="Z41" s="23"/>
      <c r="AB41" s="23"/>
      <c r="AD41" s="23"/>
      <c r="AF41" s="23"/>
      <c r="AG41" s="23"/>
      <c r="AI41" s="23"/>
      <c r="AK41" s="23"/>
      <c r="AM41" s="23"/>
      <c r="AO41" s="23"/>
      <c r="AQ41" s="23"/>
      <c r="AS41" s="23"/>
      <c r="AU41" s="23"/>
      <c r="AV41" s="23"/>
      <c r="AX41" s="23"/>
      <c r="AZ41" s="23"/>
      <c r="BB41" s="23"/>
      <c r="BD41" s="23"/>
      <c r="BF41" s="23"/>
      <c r="BH41" s="23"/>
      <c r="BJ41" s="23"/>
      <c r="BK41" s="23"/>
      <c r="BM41" s="23"/>
      <c r="BO41" s="23"/>
      <c r="BQ41" s="23"/>
      <c r="BS41" s="23"/>
      <c r="BU41" s="23"/>
      <c r="BW41" s="23"/>
      <c r="BY41" s="23"/>
      <c r="BZ41" s="23"/>
      <c r="CB41" s="23"/>
      <c r="CD41" s="23"/>
      <c r="CF41" s="23"/>
      <c r="CH41" s="23"/>
      <c r="CJ41" s="23"/>
      <c r="CL41" s="23"/>
      <c r="CN41" s="23"/>
      <c r="CO41" s="23"/>
      <c r="CQ41" s="23"/>
      <c r="CS41" s="23"/>
      <c r="CU41" s="23"/>
      <c r="CW41" s="23"/>
      <c r="CY41" s="23"/>
      <c r="DA41" s="23"/>
      <c r="DC41" s="23"/>
      <c r="DD41" s="23"/>
      <c r="DF41" s="23"/>
      <c r="DH41" s="23"/>
      <c r="DJ41" s="23"/>
      <c r="DL41" s="23"/>
      <c r="DN41" s="23"/>
      <c r="DP41" s="23"/>
      <c r="DR41" s="23"/>
      <c r="DS41" s="23"/>
      <c r="DU41" s="23"/>
      <c r="DW41" s="23"/>
      <c r="DY41" s="23"/>
      <c r="EA41" s="23"/>
      <c r="EC41" s="23"/>
      <c r="EE41" s="23"/>
      <c r="EG41" s="23"/>
      <c r="EH41" s="23"/>
      <c r="EJ41" s="23"/>
      <c r="EL41" s="23"/>
      <c r="EN41" s="23"/>
      <c r="EP41" s="23"/>
      <c r="ER41" s="23"/>
      <c r="ET41" s="23"/>
      <c r="EV41" s="23"/>
      <c r="EW41" s="7"/>
      <c r="EX41" s="6"/>
    </row>
    <row r="42" spans="1:154" s="22" customFormat="1" ht="12">
      <c r="A42" s="6"/>
      <c r="B42" s="7"/>
      <c r="C42" s="23"/>
      <c r="E42" s="23"/>
      <c r="G42" s="23"/>
      <c r="I42" s="23"/>
      <c r="K42" s="23"/>
      <c r="M42" s="23"/>
      <c r="O42" s="23"/>
      <c r="Q42" s="23"/>
      <c r="R42" s="23"/>
      <c r="T42" s="23"/>
      <c r="V42" s="23"/>
      <c r="X42" s="23"/>
      <c r="Z42" s="23"/>
      <c r="AB42" s="23"/>
      <c r="AD42" s="23"/>
      <c r="AF42" s="23"/>
      <c r="AG42" s="23"/>
      <c r="AI42" s="23"/>
      <c r="AK42" s="23"/>
      <c r="AM42" s="23"/>
      <c r="AO42" s="23"/>
      <c r="AQ42" s="23"/>
      <c r="AS42" s="23"/>
      <c r="AU42" s="23"/>
      <c r="AV42" s="23"/>
      <c r="AX42" s="23"/>
      <c r="AZ42" s="23"/>
      <c r="BB42" s="23"/>
      <c r="BD42" s="23"/>
      <c r="BF42" s="23"/>
      <c r="BH42" s="23"/>
      <c r="BJ42" s="23"/>
      <c r="BK42" s="23"/>
      <c r="BM42" s="23"/>
      <c r="BO42" s="23"/>
      <c r="BQ42" s="23"/>
      <c r="BS42" s="23"/>
      <c r="BU42" s="23"/>
      <c r="BW42" s="23"/>
      <c r="BY42" s="23"/>
      <c r="BZ42" s="23"/>
      <c r="CB42" s="23"/>
      <c r="CD42" s="23"/>
      <c r="CF42" s="23"/>
      <c r="CH42" s="23"/>
      <c r="CJ42" s="23"/>
      <c r="CL42" s="23"/>
      <c r="CN42" s="23"/>
      <c r="CO42" s="23"/>
      <c r="CQ42" s="23"/>
      <c r="CS42" s="23"/>
      <c r="CU42" s="23"/>
      <c r="CW42" s="23"/>
      <c r="CY42" s="23"/>
      <c r="DA42" s="23"/>
      <c r="DC42" s="23"/>
      <c r="DD42" s="23"/>
      <c r="DF42" s="23"/>
      <c r="DH42" s="23"/>
      <c r="DJ42" s="23"/>
      <c r="DL42" s="23"/>
      <c r="DN42" s="23"/>
      <c r="DP42" s="23"/>
      <c r="DR42" s="23"/>
      <c r="DS42" s="23"/>
      <c r="DU42" s="23"/>
      <c r="DW42" s="23"/>
      <c r="DY42" s="23"/>
      <c r="EA42" s="23"/>
      <c r="EC42" s="23"/>
      <c r="EE42" s="23"/>
      <c r="EG42" s="23"/>
      <c r="EH42" s="23"/>
      <c r="EJ42" s="23"/>
      <c r="EL42" s="23"/>
      <c r="EN42" s="23"/>
      <c r="EP42" s="23"/>
      <c r="ER42" s="23"/>
      <c r="ET42" s="23"/>
      <c r="EV42" s="23"/>
      <c r="EW42" s="7"/>
      <c r="EX42" s="6"/>
    </row>
    <row r="43" spans="1:154" s="22" customFormat="1" ht="12">
      <c r="A43" s="6"/>
      <c r="B43" s="7"/>
      <c r="C43" s="23"/>
      <c r="E43" s="23"/>
      <c r="G43" s="23"/>
      <c r="I43" s="23"/>
      <c r="K43" s="23"/>
      <c r="M43" s="23"/>
      <c r="O43" s="23"/>
      <c r="Q43" s="23"/>
      <c r="R43" s="23"/>
      <c r="T43" s="23"/>
      <c r="V43" s="23"/>
      <c r="X43" s="23"/>
      <c r="Z43" s="23"/>
      <c r="AB43" s="23"/>
      <c r="AD43" s="23"/>
      <c r="AF43" s="23"/>
      <c r="AG43" s="23"/>
      <c r="AI43" s="23"/>
      <c r="AK43" s="23"/>
      <c r="AM43" s="23"/>
      <c r="AO43" s="23"/>
      <c r="AQ43" s="23"/>
      <c r="AS43" s="23"/>
      <c r="AU43" s="23"/>
      <c r="AV43" s="23"/>
      <c r="AX43" s="23"/>
      <c r="AZ43" s="23"/>
      <c r="BB43" s="23"/>
      <c r="BD43" s="23"/>
      <c r="BF43" s="23"/>
      <c r="BH43" s="23"/>
      <c r="BJ43" s="23"/>
      <c r="BK43" s="23"/>
      <c r="BM43" s="23"/>
      <c r="BO43" s="23"/>
      <c r="BQ43" s="23"/>
      <c r="BS43" s="23"/>
      <c r="BU43" s="23"/>
      <c r="BW43" s="23"/>
      <c r="BY43" s="23"/>
      <c r="BZ43" s="23"/>
      <c r="CB43" s="23"/>
      <c r="CD43" s="23"/>
      <c r="CF43" s="23"/>
      <c r="CH43" s="23"/>
      <c r="CJ43" s="23"/>
      <c r="CL43" s="23"/>
      <c r="CN43" s="23"/>
      <c r="CO43" s="23"/>
      <c r="CQ43" s="23"/>
      <c r="CS43" s="23"/>
      <c r="CU43" s="23"/>
      <c r="CW43" s="23"/>
      <c r="CY43" s="23"/>
      <c r="DA43" s="23"/>
      <c r="DC43" s="23"/>
      <c r="DD43" s="23"/>
      <c r="DF43" s="23"/>
      <c r="DH43" s="23"/>
      <c r="DJ43" s="23"/>
      <c r="DL43" s="23"/>
      <c r="DN43" s="23"/>
      <c r="DP43" s="23"/>
      <c r="DR43" s="23"/>
      <c r="DS43" s="23"/>
      <c r="DU43" s="23"/>
      <c r="DW43" s="23"/>
      <c r="DY43" s="23"/>
      <c r="EA43" s="23"/>
      <c r="EC43" s="23"/>
      <c r="EE43" s="23"/>
      <c r="EG43" s="23"/>
      <c r="EH43" s="23"/>
      <c r="EJ43" s="23"/>
      <c r="EL43" s="23"/>
      <c r="EN43" s="23"/>
      <c r="EP43" s="23"/>
      <c r="ER43" s="23"/>
      <c r="ET43" s="23"/>
      <c r="EV43" s="23"/>
      <c r="EW43" s="7"/>
      <c r="EX43" s="6"/>
    </row>
    <row r="44" spans="1:154" s="22" customFormat="1" ht="12">
      <c r="A44" s="6"/>
      <c r="B44" s="7"/>
      <c r="C44" s="23"/>
      <c r="E44" s="23"/>
      <c r="G44" s="23"/>
      <c r="I44" s="23"/>
      <c r="K44" s="23"/>
      <c r="M44" s="23"/>
      <c r="O44" s="23"/>
      <c r="Q44" s="23"/>
      <c r="R44" s="23"/>
      <c r="T44" s="23"/>
      <c r="V44" s="23"/>
      <c r="X44" s="23"/>
      <c r="Z44" s="23"/>
      <c r="AB44" s="23"/>
      <c r="AD44" s="23"/>
      <c r="AF44" s="23"/>
      <c r="AG44" s="23"/>
      <c r="AI44" s="23"/>
      <c r="AK44" s="23"/>
      <c r="AM44" s="23"/>
      <c r="AO44" s="23"/>
      <c r="AQ44" s="23"/>
      <c r="AS44" s="23"/>
      <c r="AU44" s="23"/>
      <c r="AV44" s="23"/>
      <c r="AX44" s="23"/>
      <c r="AZ44" s="23"/>
      <c r="BB44" s="23"/>
      <c r="BD44" s="23"/>
      <c r="BF44" s="23"/>
      <c r="BH44" s="23"/>
      <c r="BJ44" s="23"/>
      <c r="BK44" s="23"/>
      <c r="BM44" s="23"/>
      <c r="BO44" s="23"/>
      <c r="BQ44" s="23"/>
      <c r="BS44" s="23"/>
      <c r="BU44" s="23"/>
      <c r="BW44" s="23"/>
      <c r="BY44" s="23"/>
      <c r="BZ44" s="23"/>
      <c r="CB44" s="23"/>
      <c r="CD44" s="23"/>
      <c r="CF44" s="23"/>
      <c r="CH44" s="23"/>
      <c r="CJ44" s="23"/>
      <c r="CL44" s="23"/>
      <c r="CN44" s="23"/>
      <c r="CO44" s="23"/>
      <c r="CQ44" s="23"/>
      <c r="CS44" s="23"/>
      <c r="CU44" s="23"/>
      <c r="CW44" s="23"/>
      <c r="CY44" s="23"/>
      <c r="DA44" s="23"/>
      <c r="DC44" s="23"/>
      <c r="DD44" s="23"/>
      <c r="DF44" s="23"/>
      <c r="DH44" s="23"/>
      <c r="DJ44" s="23"/>
      <c r="DL44" s="23"/>
      <c r="DN44" s="23"/>
      <c r="DP44" s="23"/>
      <c r="DR44" s="23"/>
      <c r="DS44" s="23"/>
      <c r="DU44" s="23"/>
      <c r="DW44" s="23"/>
      <c r="DY44" s="23"/>
      <c r="EA44" s="23"/>
      <c r="EC44" s="23"/>
      <c r="EE44" s="23"/>
      <c r="EG44" s="23"/>
      <c r="EH44" s="23"/>
      <c r="EJ44" s="23"/>
      <c r="EL44" s="23"/>
      <c r="EN44" s="23"/>
      <c r="EP44" s="23"/>
      <c r="ER44" s="23"/>
      <c r="ET44" s="23"/>
      <c r="EV44" s="23"/>
      <c r="EW44" s="7"/>
      <c r="EX44" s="6"/>
    </row>
    <row r="45" spans="1:154" s="22" customFormat="1" ht="12">
      <c r="A45" s="6"/>
      <c r="B45" s="7"/>
      <c r="C45" s="23"/>
      <c r="E45" s="23"/>
      <c r="G45" s="23"/>
      <c r="I45" s="23"/>
      <c r="K45" s="23"/>
      <c r="M45" s="23"/>
      <c r="O45" s="23"/>
      <c r="Q45" s="23"/>
      <c r="R45" s="23"/>
      <c r="T45" s="23"/>
      <c r="V45" s="23"/>
      <c r="X45" s="23"/>
      <c r="Z45" s="23"/>
      <c r="AB45" s="23"/>
      <c r="AD45" s="23"/>
      <c r="AF45" s="23"/>
      <c r="AG45" s="23"/>
      <c r="AI45" s="23"/>
      <c r="AK45" s="23"/>
      <c r="AM45" s="23"/>
      <c r="AO45" s="23"/>
      <c r="AQ45" s="23"/>
      <c r="AS45" s="23"/>
      <c r="AU45" s="23"/>
      <c r="AV45" s="23"/>
      <c r="AX45" s="23"/>
      <c r="AZ45" s="23"/>
      <c r="BB45" s="23"/>
      <c r="BD45" s="23"/>
      <c r="BF45" s="23"/>
      <c r="BH45" s="23"/>
      <c r="BJ45" s="23"/>
      <c r="BK45" s="23"/>
      <c r="BM45" s="23"/>
      <c r="BO45" s="23"/>
      <c r="BQ45" s="23"/>
      <c r="BS45" s="23"/>
      <c r="BU45" s="23"/>
      <c r="BW45" s="23"/>
      <c r="BY45" s="23"/>
      <c r="BZ45" s="23"/>
      <c r="CB45" s="23"/>
      <c r="CD45" s="23"/>
      <c r="CF45" s="23"/>
      <c r="CH45" s="23"/>
      <c r="CJ45" s="23"/>
      <c r="CL45" s="23"/>
      <c r="CN45" s="23"/>
      <c r="CO45" s="23"/>
      <c r="CQ45" s="23"/>
      <c r="CS45" s="23"/>
      <c r="CU45" s="23"/>
      <c r="CW45" s="23"/>
      <c r="CY45" s="23"/>
      <c r="DA45" s="23"/>
      <c r="DC45" s="23"/>
      <c r="DD45" s="23"/>
      <c r="DF45" s="23"/>
      <c r="DH45" s="23"/>
      <c r="DJ45" s="23"/>
      <c r="DL45" s="23"/>
      <c r="DN45" s="23"/>
      <c r="DP45" s="23"/>
      <c r="DR45" s="23"/>
      <c r="DS45" s="23"/>
      <c r="DU45" s="23"/>
      <c r="DW45" s="23"/>
      <c r="DY45" s="23"/>
      <c r="EA45" s="23"/>
      <c r="EC45" s="23"/>
      <c r="EE45" s="23"/>
      <c r="EG45" s="23"/>
      <c r="EH45" s="23"/>
      <c r="EJ45" s="23"/>
      <c r="EL45" s="23"/>
      <c r="EN45" s="23"/>
      <c r="EP45" s="23"/>
      <c r="ER45" s="23"/>
      <c r="ET45" s="23"/>
      <c r="EV45" s="23"/>
      <c r="EW45" s="7"/>
      <c r="EX45" s="6"/>
    </row>
    <row r="46" spans="1:154" s="22" customFormat="1" ht="12">
      <c r="A46" s="6"/>
      <c r="B46" s="7"/>
      <c r="C46" s="23"/>
      <c r="E46" s="23"/>
      <c r="G46" s="23"/>
      <c r="I46" s="23"/>
      <c r="K46" s="23"/>
      <c r="M46" s="23"/>
      <c r="O46" s="23"/>
      <c r="Q46" s="23"/>
      <c r="R46" s="23"/>
      <c r="T46" s="23"/>
      <c r="V46" s="23"/>
      <c r="X46" s="23"/>
      <c r="Z46" s="23"/>
      <c r="AB46" s="23"/>
      <c r="AD46" s="23"/>
      <c r="AF46" s="23"/>
      <c r="AG46" s="23"/>
      <c r="AI46" s="23"/>
      <c r="AK46" s="23"/>
      <c r="AM46" s="23"/>
      <c r="AO46" s="23"/>
      <c r="AQ46" s="23"/>
      <c r="AS46" s="23"/>
      <c r="AU46" s="23"/>
      <c r="AV46" s="23"/>
      <c r="AX46" s="23"/>
      <c r="AZ46" s="23"/>
      <c r="BB46" s="23"/>
      <c r="BD46" s="23"/>
      <c r="BF46" s="23"/>
      <c r="BH46" s="23"/>
      <c r="BJ46" s="23"/>
      <c r="BK46" s="23"/>
      <c r="BM46" s="23"/>
      <c r="BO46" s="23"/>
      <c r="BQ46" s="23"/>
      <c r="BS46" s="23"/>
      <c r="BU46" s="23"/>
      <c r="BW46" s="23"/>
      <c r="BY46" s="23"/>
      <c r="BZ46" s="23"/>
      <c r="CB46" s="23"/>
      <c r="CD46" s="23"/>
      <c r="CF46" s="23"/>
      <c r="CH46" s="23"/>
      <c r="CJ46" s="23"/>
      <c r="CL46" s="23"/>
      <c r="CN46" s="23"/>
      <c r="CO46" s="23"/>
      <c r="CQ46" s="23"/>
      <c r="CS46" s="23"/>
      <c r="CU46" s="23"/>
      <c r="CW46" s="23"/>
      <c r="CY46" s="23"/>
      <c r="DA46" s="23"/>
      <c r="DC46" s="23"/>
      <c r="DD46" s="23"/>
      <c r="DF46" s="23"/>
      <c r="DH46" s="23"/>
      <c r="DJ46" s="23"/>
      <c r="DL46" s="23"/>
      <c r="DN46" s="23"/>
      <c r="DP46" s="23"/>
      <c r="DR46" s="23"/>
      <c r="DS46" s="23"/>
      <c r="DU46" s="23"/>
      <c r="DW46" s="23"/>
      <c r="DY46" s="23"/>
      <c r="EA46" s="23"/>
      <c r="EC46" s="23"/>
      <c r="EE46" s="23"/>
      <c r="EG46" s="23"/>
      <c r="EH46" s="23"/>
      <c r="EJ46" s="23"/>
      <c r="EL46" s="23"/>
      <c r="EN46" s="23"/>
      <c r="EP46" s="23"/>
      <c r="ER46" s="23"/>
      <c r="ET46" s="23"/>
      <c r="EV46" s="23"/>
      <c r="EW46" s="7"/>
      <c r="EX46" s="6"/>
    </row>
    <row r="47" spans="1:154" s="22" customFormat="1" ht="12">
      <c r="A47" s="6"/>
      <c r="B47" s="7"/>
      <c r="C47" s="23"/>
      <c r="E47" s="23"/>
      <c r="G47" s="23"/>
      <c r="I47" s="23"/>
      <c r="K47" s="23"/>
      <c r="M47" s="23"/>
      <c r="O47" s="23"/>
      <c r="Q47" s="23"/>
      <c r="R47" s="23"/>
      <c r="T47" s="23"/>
      <c r="V47" s="23"/>
      <c r="X47" s="23"/>
      <c r="Z47" s="23"/>
      <c r="AB47" s="23"/>
      <c r="AD47" s="23"/>
      <c r="AF47" s="23"/>
      <c r="AG47" s="23"/>
      <c r="AI47" s="23"/>
      <c r="AK47" s="23"/>
      <c r="AM47" s="23"/>
      <c r="AO47" s="23"/>
      <c r="AQ47" s="23"/>
      <c r="AS47" s="23"/>
      <c r="AU47" s="23"/>
      <c r="AV47" s="23"/>
      <c r="AX47" s="23"/>
      <c r="AZ47" s="23"/>
      <c r="BB47" s="23"/>
      <c r="BD47" s="23"/>
      <c r="BF47" s="23"/>
      <c r="BH47" s="23"/>
      <c r="BJ47" s="23"/>
      <c r="BK47" s="23"/>
      <c r="BM47" s="23"/>
      <c r="BO47" s="23"/>
      <c r="BQ47" s="23"/>
      <c r="BS47" s="23"/>
      <c r="BU47" s="23"/>
      <c r="BW47" s="23"/>
      <c r="BY47" s="23"/>
      <c r="BZ47" s="23"/>
      <c r="CB47" s="23"/>
      <c r="CD47" s="23"/>
      <c r="CF47" s="23"/>
      <c r="CH47" s="23"/>
      <c r="CJ47" s="23"/>
      <c r="CL47" s="23"/>
      <c r="CN47" s="23"/>
      <c r="CO47" s="23"/>
      <c r="CQ47" s="23"/>
      <c r="CS47" s="23"/>
      <c r="CU47" s="23"/>
      <c r="CW47" s="23"/>
      <c r="CY47" s="23"/>
      <c r="DA47" s="23"/>
      <c r="DC47" s="23"/>
      <c r="DD47" s="23"/>
      <c r="DF47" s="23"/>
      <c r="DH47" s="23"/>
      <c r="DJ47" s="23"/>
      <c r="DL47" s="23"/>
      <c r="DN47" s="23"/>
      <c r="DP47" s="23"/>
      <c r="DR47" s="23"/>
      <c r="DS47" s="23"/>
      <c r="DU47" s="23"/>
      <c r="DW47" s="23"/>
      <c r="DY47" s="23"/>
      <c r="EA47" s="23"/>
      <c r="EC47" s="23"/>
      <c r="EE47" s="23"/>
      <c r="EG47" s="23"/>
      <c r="EH47" s="23"/>
      <c r="EJ47" s="23"/>
      <c r="EL47" s="23"/>
      <c r="EN47" s="23"/>
      <c r="EP47" s="23"/>
      <c r="ER47" s="23"/>
      <c r="ET47" s="23"/>
      <c r="EV47" s="23"/>
      <c r="EW47" s="7"/>
      <c r="EX47" s="6"/>
    </row>
    <row r="48" spans="1:154" s="22" customFormat="1" ht="12">
      <c r="A48" s="6"/>
      <c r="B48" s="7"/>
      <c r="C48" s="23"/>
      <c r="E48" s="23"/>
      <c r="G48" s="23"/>
      <c r="I48" s="23"/>
      <c r="K48" s="23"/>
      <c r="M48" s="23"/>
      <c r="O48" s="23"/>
      <c r="Q48" s="23"/>
      <c r="R48" s="23"/>
      <c r="T48" s="23"/>
      <c r="V48" s="23"/>
      <c r="X48" s="23"/>
      <c r="Z48" s="23"/>
      <c r="AB48" s="23"/>
      <c r="AD48" s="23"/>
      <c r="AF48" s="23"/>
      <c r="AG48" s="23"/>
      <c r="AI48" s="23"/>
      <c r="AK48" s="23"/>
      <c r="AM48" s="23"/>
      <c r="AO48" s="23"/>
      <c r="AQ48" s="23"/>
      <c r="AS48" s="23"/>
      <c r="AU48" s="23"/>
      <c r="AV48" s="23"/>
      <c r="AX48" s="23"/>
      <c r="AZ48" s="23"/>
      <c r="BB48" s="23"/>
      <c r="BD48" s="23"/>
      <c r="BF48" s="23"/>
      <c r="BH48" s="23"/>
      <c r="BJ48" s="23"/>
      <c r="BK48" s="23"/>
      <c r="BM48" s="23"/>
      <c r="BO48" s="23"/>
      <c r="BQ48" s="23"/>
      <c r="BS48" s="23"/>
      <c r="BU48" s="23"/>
      <c r="BW48" s="23"/>
      <c r="BY48" s="23"/>
      <c r="BZ48" s="23"/>
      <c r="CB48" s="23"/>
      <c r="CD48" s="23"/>
      <c r="CF48" s="23"/>
      <c r="CH48" s="23"/>
      <c r="CJ48" s="23"/>
      <c r="CL48" s="23"/>
      <c r="CN48" s="23"/>
      <c r="CO48" s="23"/>
      <c r="CQ48" s="23"/>
      <c r="CS48" s="23"/>
      <c r="CU48" s="23"/>
      <c r="CW48" s="23"/>
      <c r="CY48" s="23"/>
      <c r="DA48" s="23"/>
      <c r="DC48" s="23"/>
      <c r="DD48" s="23"/>
      <c r="DF48" s="23"/>
      <c r="DH48" s="23"/>
      <c r="DJ48" s="23"/>
      <c r="DL48" s="23"/>
      <c r="DN48" s="23"/>
      <c r="DP48" s="23"/>
      <c r="DR48" s="23"/>
      <c r="DS48" s="23"/>
      <c r="DU48" s="23"/>
      <c r="DW48" s="23"/>
      <c r="DY48" s="23"/>
      <c r="EA48" s="23"/>
      <c r="EC48" s="23"/>
      <c r="EE48" s="23"/>
      <c r="EG48" s="23"/>
      <c r="EH48" s="23"/>
      <c r="EJ48" s="23"/>
      <c r="EL48" s="23"/>
      <c r="EN48" s="23"/>
      <c r="EP48" s="23"/>
      <c r="ER48" s="23"/>
      <c r="ET48" s="23"/>
      <c r="EV48" s="23"/>
      <c r="EW48" s="7"/>
      <c r="EX48" s="6"/>
    </row>
    <row r="49" spans="1:154" s="22" customFormat="1" ht="12">
      <c r="A49" s="6"/>
      <c r="B49" s="7"/>
      <c r="C49" s="23"/>
      <c r="E49" s="23"/>
      <c r="G49" s="23"/>
      <c r="I49" s="23"/>
      <c r="K49" s="23"/>
      <c r="M49" s="23"/>
      <c r="O49" s="23"/>
      <c r="Q49" s="23"/>
      <c r="R49" s="23"/>
      <c r="T49" s="23"/>
      <c r="V49" s="23"/>
      <c r="X49" s="23"/>
      <c r="Z49" s="23"/>
      <c r="AB49" s="23"/>
      <c r="AD49" s="23"/>
      <c r="AF49" s="23"/>
      <c r="AG49" s="23"/>
      <c r="AI49" s="23"/>
      <c r="AK49" s="23"/>
      <c r="AM49" s="23"/>
      <c r="AO49" s="23"/>
      <c r="AQ49" s="23"/>
      <c r="AS49" s="23"/>
      <c r="AU49" s="23"/>
      <c r="AV49" s="23"/>
      <c r="AX49" s="23"/>
      <c r="AZ49" s="23"/>
      <c r="BB49" s="23"/>
      <c r="BD49" s="23"/>
      <c r="BF49" s="23"/>
      <c r="BH49" s="23"/>
      <c r="BJ49" s="23"/>
      <c r="BK49" s="23"/>
      <c r="BM49" s="23"/>
      <c r="BO49" s="23"/>
      <c r="BQ49" s="23"/>
      <c r="BS49" s="23"/>
      <c r="BU49" s="23"/>
      <c r="BW49" s="23"/>
      <c r="BY49" s="23"/>
      <c r="BZ49" s="23"/>
      <c r="CB49" s="23"/>
      <c r="CD49" s="23"/>
      <c r="CF49" s="23"/>
      <c r="CH49" s="23"/>
      <c r="CJ49" s="23"/>
      <c r="CL49" s="23"/>
      <c r="CN49" s="23"/>
      <c r="CO49" s="23"/>
      <c r="CQ49" s="23"/>
      <c r="CS49" s="23"/>
      <c r="CU49" s="23"/>
      <c r="CW49" s="23"/>
      <c r="CY49" s="23"/>
      <c r="DA49" s="23"/>
      <c r="DC49" s="23"/>
      <c r="DD49" s="23"/>
      <c r="DF49" s="23"/>
      <c r="DH49" s="23"/>
      <c r="DJ49" s="23"/>
      <c r="DL49" s="23"/>
      <c r="DN49" s="23"/>
      <c r="DP49" s="23"/>
      <c r="DR49" s="23"/>
      <c r="DS49" s="23"/>
      <c r="DU49" s="23"/>
      <c r="DW49" s="23"/>
      <c r="DY49" s="23"/>
      <c r="EA49" s="23"/>
      <c r="EC49" s="23"/>
      <c r="EE49" s="23"/>
      <c r="EG49" s="23"/>
      <c r="EH49" s="23"/>
      <c r="EJ49" s="23"/>
      <c r="EL49" s="23"/>
      <c r="EN49" s="23"/>
      <c r="EP49" s="23"/>
      <c r="ER49" s="23"/>
      <c r="ET49" s="23"/>
      <c r="EV49" s="23"/>
      <c r="EW49" s="7"/>
      <c r="EX49" s="6"/>
    </row>
    <row r="50" spans="1:154" s="22" customFormat="1" ht="12">
      <c r="A50" s="6"/>
      <c r="B50" s="7"/>
      <c r="C50" s="23"/>
      <c r="E50" s="23"/>
      <c r="G50" s="23"/>
      <c r="I50" s="23"/>
      <c r="K50" s="23"/>
      <c r="M50" s="23"/>
      <c r="O50" s="23"/>
      <c r="Q50" s="23"/>
      <c r="R50" s="23"/>
      <c r="T50" s="23"/>
      <c r="V50" s="23"/>
      <c r="X50" s="23"/>
      <c r="Z50" s="23"/>
      <c r="AB50" s="23"/>
      <c r="AD50" s="23"/>
      <c r="AF50" s="23"/>
      <c r="AG50" s="23"/>
      <c r="AI50" s="23"/>
      <c r="AK50" s="23"/>
      <c r="AM50" s="23"/>
      <c r="AO50" s="23"/>
      <c r="AQ50" s="23"/>
      <c r="AS50" s="23"/>
      <c r="AU50" s="23"/>
      <c r="AV50" s="23"/>
      <c r="AX50" s="23"/>
      <c r="AZ50" s="23"/>
      <c r="BB50" s="23"/>
      <c r="BD50" s="23"/>
      <c r="BF50" s="23"/>
      <c r="BH50" s="23"/>
      <c r="BJ50" s="23"/>
      <c r="BK50" s="23"/>
      <c r="BM50" s="23"/>
      <c r="BO50" s="23"/>
      <c r="BQ50" s="23"/>
      <c r="BS50" s="23"/>
      <c r="BU50" s="23"/>
      <c r="BW50" s="23"/>
      <c r="BY50" s="23"/>
      <c r="BZ50" s="23"/>
      <c r="CB50" s="23"/>
      <c r="CD50" s="23"/>
      <c r="CF50" s="23"/>
      <c r="CH50" s="23"/>
      <c r="CJ50" s="23"/>
      <c r="CL50" s="23"/>
      <c r="CN50" s="23"/>
      <c r="CO50" s="23"/>
      <c r="CQ50" s="23"/>
      <c r="CS50" s="23"/>
      <c r="CU50" s="23"/>
      <c r="CW50" s="23"/>
      <c r="CY50" s="23"/>
      <c r="DA50" s="23"/>
      <c r="DC50" s="23"/>
      <c r="DD50" s="23"/>
      <c r="DF50" s="23"/>
      <c r="DH50" s="23"/>
      <c r="DJ50" s="23"/>
      <c r="DL50" s="23"/>
      <c r="DN50" s="23"/>
      <c r="DP50" s="23"/>
      <c r="DR50" s="23"/>
      <c r="DS50" s="23"/>
      <c r="DU50" s="23"/>
      <c r="DW50" s="23"/>
      <c r="DY50" s="23"/>
      <c r="EA50" s="23"/>
      <c r="EC50" s="23"/>
      <c r="EE50" s="23"/>
      <c r="EG50" s="23"/>
      <c r="EH50" s="23"/>
      <c r="EJ50" s="23"/>
      <c r="EL50" s="23"/>
      <c r="EN50" s="23"/>
      <c r="EP50" s="23"/>
      <c r="ER50" s="23"/>
      <c r="ET50" s="23"/>
      <c r="EV50" s="23"/>
      <c r="EW50" s="7"/>
      <c r="EX50" s="6"/>
    </row>
    <row r="51" spans="1:154" s="22" customFormat="1" ht="12">
      <c r="A51" s="6"/>
      <c r="B51" s="7"/>
      <c r="C51" s="23"/>
      <c r="E51" s="23"/>
      <c r="G51" s="23"/>
      <c r="I51" s="23"/>
      <c r="K51" s="23"/>
      <c r="M51" s="23"/>
      <c r="O51" s="23"/>
      <c r="Q51" s="23"/>
      <c r="R51" s="23"/>
      <c r="T51" s="23"/>
      <c r="V51" s="23"/>
      <c r="X51" s="23"/>
      <c r="Z51" s="23"/>
      <c r="AB51" s="23"/>
      <c r="AD51" s="23"/>
      <c r="AF51" s="23"/>
      <c r="AG51" s="23"/>
      <c r="AI51" s="23"/>
      <c r="AK51" s="23"/>
      <c r="AM51" s="23"/>
      <c r="AO51" s="23"/>
      <c r="AQ51" s="23"/>
      <c r="AS51" s="23"/>
      <c r="AU51" s="23"/>
      <c r="AV51" s="23"/>
      <c r="AX51" s="23"/>
      <c r="AZ51" s="23"/>
      <c r="BB51" s="23"/>
      <c r="BD51" s="23"/>
      <c r="BF51" s="23"/>
      <c r="BH51" s="23"/>
      <c r="BJ51" s="23"/>
      <c r="BK51" s="23"/>
      <c r="BM51" s="23"/>
      <c r="BO51" s="23"/>
      <c r="BQ51" s="23"/>
      <c r="BS51" s="23"/>
      <c r="BU51" s="23"/>
      <c r="BW51" s="23"/>
      <c r="BY51" s="23"/>
      <c r="BZ51" s="23"/>
      <c r="CB51" s="23"/>
      <c r="CD51" s="23"/>
      <c r="CF51" s="23"/>
      <c r="CH51" s="23"/>
      <c r="CJ51" s="23"/>
      <c r="CL51" s="23"/>
      <c r="CN51" s="23"/>
      <c r="CO51" s="23"/>
      <c r="CQ51" s="23"/>
      <c r="CS51" s="23"/>
      <c r="CU51" s="23"/>
      <c r="CW51" s="23"/>
      <c r="CY51" s="23"/>
      <c r="DA51" s="23"/>
      <c r="DC51" s="23"/>
      <c r="DD51" s="23"/>
      <c r="DF51" s="23"/>
      <c r="DH51" s="23"/>
      <c r="DJ51" s="23"/>
      <c r="DL51" s="23"/>
      <c r="DN51" s="23"/>
      <c r="DP51" s="23"/>
      <c r="DR51" s="23"/>
      <c r="DS51" s="23"/>
      <c r="DU51" s="23"/>
      <c r="DW51" s="23"/>
      <c r="DY51" s="23"/>
      <c r="EA51" s="23"/>
      <c r="EC51" s="23"/>
      <c r="EE51" s="23"/>
      <c r="EG51" s="23"/>
      <c r="EH51" s="23"/>
      <c r="EJ51" s="23"/>
      <c r="EL51" s="23"/>
      <c r="EN51" s="23"/>
      <c r="EP51" s="23"/>
      <c r="ER51" s="23"/>
      <c r="ET51" s="23"/>
      <c r="EV51" s="23"/>
      <c r="EW51" s="7"/>
      <c r="EX51" s="6"/>
    </row>
    <row r="52" spans="1:154" s="22" customFormat="1" ht="12">
      <c r="A52" s="6"/>
      <c r="B52" s="7"/>
      <c r="C52" s="23"/>
      <c r="E52" s="23"/>
      <c r="G52" s="23"/>
      <c r="I52" s="23"/>
      <c r="K52" s="23"/>
      <c r="M52" s="23"/>
      <c r="O52" s="23"/>
      <c r="Q52" s="23"/>
      <c r="R52" s="23"/>
      <c r="T52" s="23"/>
      <c r="V52" s="23"/>
      <c r="X52" s="23"/>
      <c r="Z52" s="23"/>
      <c r="AB52" s="23"/>
      <c r="AD52" s="23"/>
      <c r="AF52" s="23"/>
      <c r="AG52" s="23"/>
      <c r="AI52" s="23"/>
      <c r="AK52" s="23"/>
      <c r="AM52" s="23"/>
      <c r="AO52" s="23"/>
      <c r="AQ52" s="23"/>
      <c r="AS52" s="23"/>
      <c r="AU52" s="23"/>
      <c r="AV52" s="23"/>
      <c r="AX52" s="23"/>
      <c r="AZ52" s="23"/>
      <c r="BB52" s="23"/>
      <c r="BD52" s="23"/>
      <c r="BF52" s="23"/>
      <c r="BH52" s="23"/>
      <c r="BJ52" s="23"/>
      <c r="BK52" s="23"/>
      <c r="BM52" s="23"/>
      <c r="BO52" s="23"/>
      <c r="BQ52" s="23"/>
      <c r="BS52" s="23"/>
      <c r="BU52" s="23"/>
      <c r="BW52" s="23"/>
      <c r="BY52" s="23"/>
      <c r="BZ52" s="23"/>
      <c r="CB52" s="23"/>
      <c r="CD52" s="23"/>
      <c r="CF52" s="23"/>
      <c r="CH52" s="23"/>
      <c r="CJ52" s="23"/>
      <c r="CL52" s="23"/>
      <c r="CN52" s="23"/>
      <c r="CO52" s="23"/>
      <c r="CQ52" s="23"/>
      <c r="CS52" s="23"/>
      <c r="CU52" s="23"/>
      <c r="CW52" s="23"/>
      <c r="CY52" s="23"/>
      <c r="DA52" s="23"/>
      <c r="DC52" s="23"/>
      <c r="DD52" s="23"/>
      <c r="DF52" s="23"/>
      <c r="DH52" s="23"/>
      <c r="DJ52" s="23"/>
      <c r="DL52" s="23"/>
      <c r="DN52" s="23"/>
      <c r="DP52" s="23"/>
      <c r="DR52" s="23"/>
      <c r="DS52" s="23"/>
      <c r="DU52" s="23"/>
      <c r="DW52" s="23"/>
      <c r="DY52" s="23"/>
      <c r="EA52" s="23"/>
      <c r="EC52" s="23"/>
      <c r="EE52" s="23"/>
      <c r="EG52" s="23"/>
      <c r="EH52" s="23"/>
      <c r="EJ52" s="23"/>
      <c r="EL52" s="23"/>
      <c r="EN52" s="23"/>
      <c r="EP52" s="23"/>
      <c r="ER52" s="23"/>
      <c r="ET52" s="23"/>
      <c r="EV52" s="23"/>
      <c r="EW52" s="7"/>
      <c r="EX52" s="6"/>
    </row>
    <row r="53" spans="1:154" s="22" customFormat="1" ht="12">
      <c r="A53" s="6"/>
      <c r="B53" s="7"/>
      <c r="C53" s="23"/>
      <c r="E53" s="23"/>
      <c r="G53" s="23"/>
      <c r="I53" s="23"/>
      <c r="K53" s="23"/>
      <c r="M53" s="23"/>
      <c r="O53" s="23"/>
      <c r="Q53" s="23"/>
      <c r="R53" s="23"/>
      <c r="T53" s="23"/>
      <c r="V53" s="23"/>
      <c r="X53" s="23"/>
      <c r="Z53" s="23"/>
      <c r="AB53" s="23"/>
      <c r="AD53" s="23"/>
      <c r="AF53" s="23"/>
      <c r="AG53" s="23"/>
      <c r="AI53" s="23"/>
      <c r="AK53" s="23"/>
      <c r="AM53" s="23"/>
      <c r="AO53" s="23"/>
      <c r="AQ53" s="23"/>
      <c r="AS53" s="23"/>
      <c r="AU53" s="23"/>
      <c r="AV53" s="23"/>
      <c r="AX53" s="23"/>
      <c r="AZ53" s="23"/>
      <c r="BB53" s="23"/>
      <c r="BD53" s="23"/>
      <c r="BF53" s="23"/>
      <c r="BH53" s="23"/>
      <c r="BJ53" s="23"/>
      <c r="BK53" s="23"/>
      <c r="BM53" s="23"/>
      <c r="BO53" s="23"/>
      <c r="BQ53" s="23"/>
      <c r="BS53" s="23"/>
      <c r="BU53" s="23"/>
      <c r="BW53" s="23"/>
      <c r="BY53" s="23"/>
      <c r="BZ53" s="23"/>
      <c r="CB53" s="23"/>
      <c r="CD53" s="23"/>
      <c r="CF53" s="23"/>
      <c r="CH53" s="23"/>
      <c r="CJ53" s="23"/>
      <c r="CL53" s="23"/>
      <c r="CN53" s="23"/>
      <c r="CO53" s="23"/>
      <c r="CQ53" s="23"/>
      <c r="CS53" s="23"/>
      <c r="CU53" s="23"/>
      <c r="CW53" s="23"/>
      <c r="CY53" s="23"/>
      <c r="DA53" s="23"/>
      <c r="DC53" s="23"/>
      <c r="DD53" s="23"/>
      <c r="DF53" s="23"/>
      <c r="DH53" s="23"/>
      <c r="DJ53" s="23"/>
      <c r="DL53" s="23"/>
      <c r="DN53" s="23"/>
      <c r="DP53" s="23"/>
      <c r="DR53" s="23"/>
      <c r="DS53" s="23"/>
      <c r="DU53" s="23"/>
      <c r="DW53" s="23"/>
      <c r="DY53" s="23"/>
      <c r="EA53" s="23"/>
      <c r="EC53" s="23"/>
      <c r="EE53" s="23"/>
      <c r="EG53" s="23"/>
      <c r="EH53" s="23"/>
      <c r="EJ53" s="23"/>
      <c r="EL53" s="23"/>
      <c r="EN53" s="23"/>
      <c r="EP53" s="23"/>
      <c r="ER53" s="23"/>
      <c r="ET53" s="23"/>
      <c r="EV53" s="23"/>
      <c r="EW53" s="7"/>
      <c r="EX53" s="6"/>
    </row>
    <row r="54" spans="1:154" s="22" customFormat="1" ht="12">
      <c r="A54" s="6"/>
      <c r="B54" s="7"/>
      <c r="C54" s="23"/>
      <c r="E54" s="23"/>
      <c r="G54" s="23"/>
      <c r="I54" s="23"/>
      <c r="K54" s="23"/>
      <c r="M54" s="23"/>
      <c r="O54" s="23"/>
      <c r="Q54" s="23"/>
      <c r="R54" s="23"/>
      <c r="T54" s="23"/>
      <c r="V54" s="23"/>
      <c r="X54" s="23"/>
      <c r="Z54" s="23"/>
      <c r="AB54" s="23"/>
      <c r="AD54" s="23"/>
      <c r="AF54" s="23"/>
      <c r="AG54" s="23"/>
      <c r="AI54" s="23"/>
      <c r="AK54" s="23"/>
      <c r="AM54" s="23"/>
      <c r="AO54" s="23"/>
      <c r="AQ54" s="23"/>
      <c r="AS54" s="23"/>
      <c r="AU54" s="23"/>
      <c r="AV54" s="23"/>
      <c r="AX54" s="23"/>
      <c r="AZ54" s="23"/>
      <c r="BB54" s="23"/>
      <c r="BD54" s="23"/>
      <c r="BF54" s="23"/>
      <c r="BH54" s="23"/>
      <c r="BJ54" s="23"/>
      <c r="BK54" s="23"/>
      <c r="BM54" s="23"/>
      <c r="BO54" s="23"/>
      <c r="BQ54" s="23"/>
      <c r="BS54" s="23"/>
      <c r="BU54" s="23"/>
      <c r="BW54" s="23"/>
      <c r="BY54" s="23"/>
      <c r="BZ54" s="23"/>
      <c r="CB54" s="23"/>
      <c r="CD54" s="23"/>
      <c r="CF54" s="23"/>
      <c r="CH54" s="23"/>
      <c r="CJ54" s="23"/>
      <c r="CL54" s="23"/>
      <c r="CN54" s="23"/>
      <c r="CO54" s="23"/>
      <c r="CQ54" s="23"/>
      <c r="CS54" s="23"/>
      <c r="CU54" s="23"/>
      <c r="CW54" s="23"/>
      <c r="CY54" s="23"/>
      <c r="DA54" s="23"/>
      <c r="DC54" s="23"/>
      <c r="DD54" s="23"/>
      <c r="DF54" s="23"/>
      <c r="DH54" s="23"/>
      <c r="DJ54" s="23"/>
      <c r="DL54" s="23"/>
      <c r="DN54" s="23"/>
      <c r="DP54" s="23"/>
      <c r="DR54" s="23"/>
      <c r="DS54" s="23"/>
      <c r="DU54" s="23"/>
      <c r="DW54" s="23"/>
      <c r="DY54" s="23"/>
      <c r="EA54" s="23"/>
      <c r="EC54" s="23"/>
      <c r="EE54" s="23"/>
      <c r="EG54" s="23"/>
      <c r="EH54" s="23"/>
      <c r="EJ54" s="23"/>
      <c r="EL54" s="23"/>
      <c r="EN54" s="23"/>
      <c r="EP54" s="23"/>
      <c r="ER54" s="23"/>
      <c r="ET54" s="23"/>
      <c r="EV54" s="23"/>
      <c r="EW54" s="7"/>
      <c r="EX54" s="6"/>
    </row>
    <row r="55" spans="1:154" s="22" customFormat="1" ht="12">
      <c r="A55" s="6"/>
      <c r="B55" s="7"/>
      <c r="C55" s="23"/>
      <c r="E55" s="23"/>
      <c r="G55" s="23"/>
      <c r="I55" s="23"/>
      <c r="K55" s="23"/>
      <c r="M55" s="23"/>
      <c r="O55" s="23"/>
      <c r="Q55" s="23"/>
      <c r="R55" s="23"/>
      <c r="T55" s="23"/>
      <c r="V55" s="23"/>
      <c r="X55" s="23"/>
      <c r="Z55" s="23"/>
      <c r="AB55" s="23"/>
      <c r="AD55" s="23"/>
      <c r="AF55" s="23"/>
      <c r="AG55" s="23"/>
      <c r="AI55" s="23"/>
      <c r="AK55" s="23"/>
      <c r="AM55" s="23"/>
      <c r="AO55" s="23"/>
      <c r="AQ55" s="23"/>
      <c r="AS55" s="23"/>
      <c r="AU55" s="23"/>
      <c r="AV55" s="23"/>
      <c r="AX55" s="23"/>
      <c r="AZ55" s="23"/>
      <c r="BB55" s="23"/>
      <c r="BD55" s="23"/>
      <c r="BF55" s="23"/>
      <c r="BH55" s="23"/>
      <c r="BJ55" s="23"/>
      <c r="BK55" s="23"/>
      <c r="BM55" s="23"/>
      <c r="BO55" s="23"/>
      <c r="BQ55" s="23"/>
      <c r="BS55" s="23"/>
      <c r="BU55" s="23"/>
      <c r="BW55" s="23"/>
      <c r="BY55" s="23"/>
      <c r="BZ55" s="23"/>
      <c r="CB55" s="23"/>
      <c r="CD55" s="23"/>
      <c r="CF55" s="23"/>
      <c r="CH55" s="23"/>
      <c r="CJ55" s="23"/>
      <c r="CL55" s="23"/>
      <c r="CN55" s="23"/>
      <c r="CO55" s="23"/>
      <c r="CQ55" s="23"/>
      <c r="CS55" s="23"/>
      <c r="CU55" s="23"/>
      <c r="CW55" s="23"/>
      <c r="CY55" s="23"/>
      <c r="DA55" s="23"/>
      <c r="DC55" s="23"/>
      <c r="DD55" s="23"/>
      <c r="DF55" s="23"/>
      <c r="DH55" s="23"/>
      <c r="DJ55" s="23"/>
      <c r="DL55" s="23"/>
      <c r="DN55" s="23"/>
      <c r="DP55" s="23"/>
      <c r="DR55" s="23"/>
      <c r="DS55" s="23"/>
      <c r="DU55" s="23"/>
      <c r="DW55" s="23"/>
      <c r="DY55" s="23"/>
      <c r="EA55" s="23"/>
      <c r="EC55" s="23"/>
      <c r="EE55" s="23"/>
      <c r="EG55" s="23"/>
      <c r="EH55" s="23"/>
      <c r="EJ55" s="23"/>
      <c r="EL55" s="23"/>
      <c r="EN55" s="23"/>
      <c r="EP55" s="23"/>
      <c r="ER55" s="23"/>
      <c r="ET55" s="23"/>
      <c r="EV55" s="23"/>
      <c r="EW55" s="7"/>
      <c r="EX55" s="6"/>
    </row>
    <row r="56" spans="1:154" s="22" customFormat="1" ht="12">
      <c r="A56" s="6"/>
      <c r="B56" s="7"/>
      <c r="C56" s="23"/>
      <c r="E56" s="23"/>
      <c r="G56" s="23"/>
      <c r="I56" s="23"/>
      <c r="K56" s="23"/>
      <c r="M56" s="23"/>
      <c r="O56" s="23"/>
      <c r="Q56" s="23"/>
      <c r="R56" s="23"/>
      <c r="T56" s="23"/>
      <c r="V56" s="23"/>
      <c r="X56" s="23"/>
      <c r="Z56" s="23"/>
      <c r="AB56" s="23"/>
      <c r="AD56" s="23"/>
      <c r="AF56" s="23"/>
      <c r="AG56" s="23"/>
      <c r="AI56" s="23"/>
      <c r="AK56" s="23"/>
      <c r="AM56" s="23"/>
      <c r="AO56" s="23"/>
      <c r="AQ56" s="23"/>
      <c r="AS56" s="23"/>
      <c r="AU56" s="23"/>
      <c r="AV56" s="23"/>
      <c r="AX56" s="23"/>
      <c r="AZ56" s="23"/>
      <c r="BB56" s="23"/>
      <c r="BD56" s="23"/>
      <c r="BF56" s="23"/>
      <c r="BH56" s="23"/>
      <c r="BJ56" s="23"/>
      <c r="BK56" s="23"/>
      <c r="BM56" s="23"/>
      <c r="BO56" s="23"/>
      <c r="BQ56" s="23"/>
      <c r="BS56" s="23"/>
      <c r="BU56" s="23"/>
      <c r="BW56" s="23"/>
      <c r="BY56" s="23"/>
      <c r="BZ56" s="23"/>
      <c r="CB56" s="23"/>
      <c r="CD56" s="23"/>
      <c r="CF56" s="23"/>
      <c r="CH56" s="23"/>
      <c r="CJ56" s="23"/>
      <c r="CL56" s="23"/>
      <c r="CN56" s="23"/>
      <c r="CO56" s="23"/>
      <c r="CQ56" s="23"/>
      <c r="CS56" s="23"/>
      <c r="CU56" s="23"/>
      <c r="CW56" s="23"/>
      <c r="CY56" s="23"/>
      <c r="DA56" s="23"/>
      <c r="DC56" s="23"/>
      <c r="DD56" s="23"/>
      <c r="DF56" s="23"/>
      <c r="DH56" s="23"/>
      <c r="DJ56" s="23"/>
      <c r="DL56" s="23"/>
      <c r="DN56" s="23"/>
      <c r="DP56" s="23"/>
      <c r="DR56" s="23"/>
      <c r="DS56" s="23"/>
      <c r="DU56" s="23"/>
      <c r="DW56" s="23"/>
      <c r="DY56" s="23"/>
      <c r="EA56" s="23"/>
      <c r="EC56" s="23"/>
      <c r="EE56" s="23"/>
      <c r="EG56" s="23"/>
      <c r="EH56" s="23"/>
      <c r="EJ56" s="23"/>
      <c r="EL56" s="23"/>
      <c r="EN56" s="23"/>
      <c r="EP56" s="23"/>
      <c r="ER56" s="23"/>
      <c r="ET56" s="23"/>
      <c r="EV56" s="23"/>
      <c r="EW56" s="7"/>
      <c r="EX56" s="6"/>
    </row>
    <row r="57" spans="1:154" s="22" customFormat="1" ht="12">
      <c r="A57" s="6"/>
      <c r="B57" s="7"/>
      <c r="C57" s="23"/>
      <c r="E57" s="23"/>
      <c r="G57" s="23"/>
      <c r="I57" s="23"/>
      <c r="K57" s="23"/>
      <c r="M57" s="23"/>
      <c r="O57" s="23"/>
      <c r="Q57" s="23"/>
      <c r="R57" s="23"/>
      <c r="T57" s="23"/>
      <c r="V57" s="23"/>
      <c r="X57" s="23"/>
      <c r="Z57" s="23"/>
      <c r="AB57" s="23"/>
      <c r="AD57" s="23"/>
      <c r="AF57" s="23"/>
      <c r="AG57" s="23"/>
      <c r="AI57" s="23"/>
      <c r="AK57" s="23"/>
      <c r="AM57" s="23"/>
      <c r="AO57" s="23"/>
      <c r="AQ57" s="23"/>
      <c r="AS57" s="23"/>
      <c r="AU57" s="23"/>
      <c r="AV57" s="23"/>
      <c r="AX57" s="23"/>
      <c r="AZ57" s="23"/>
      <c r="BB57" s="23"/>
      <c r="BD57" s="23"/>
      <c r="BF57" s="23"/>
      <c r="BH57" s="23"/>
      <c r="BJ57" s="23"/>
      <c r="BK57" s="23"/>
      <c r="BM57" s="23"/>
      <c r="BO57" s="23"/>
      <c r="BQ57" s="23"/>
      <c r="BS57" s="23"/>
      <c r="BU57" s="23"/>
      <c r="BW57" s="23"/>
      <c r="BY57" s="23"/>
      <c r="BZ57" s="23"/>
      <c r="CB57" s="23"/>
      <c r="CD57" s="23"/>
      <c r="CF57" s="23"/>
      <c r="CH57" s="23"/>
      <c r="CJ57" s="23"/>
      <c r="CL57" s="23"/>
      <c r="CN57" s="23"/>
      <c r="CO57" s="23"/>
      <c r="CQ57" s="23"/>
      <c r="CS57" s="23"/>
      <c r="CU57" s="23"/>
      <c r="CW57" s="23"/>
      <c r="CY57" s="23"/>
      <c r="DA57" s="23"/>
      <c r="DC57" s="23"/>
      <c r="DD57" s="23"/>
      <c r="DF57" s="23"/>
      <c r="DH57" s="23"/>
      <c r="DJ57" s="23"/>
      <c r="DL57" s="23"/>
      <c r="DN57" s="23"/>
      <c r="DP57" s="23"/>
      <c r="DR57" s="23"/>
      <c r="DS57" s="23"/>
      <c r="DU57" s="23"/>
      <c r="DW57" s="23"/>
      <c r="DY57" s="23"/>
      <c r="EA57" s="23"/>
      <c r="EC57" s="23"/>
      <c r="EE57" s="23"/>
      <c r="EG57" s="23"/>
      <c r="EH57" s="23"/>
      <c r="EJ57" s="23"/>
      <c r="EL57" s="23"/>
      <c r="EN57" s="23"/>
      <c r="EP57" s="23"/>
      <c r="ER57" s="23"/>
      <c r="ET57" s="23"/>
      <c r="EV57" s="23"/>
      <c r="EW57" s="7"/>
      <c r="EX57" s="6"/>
    </row>
    <row r="58" spans="1:154" s="22" customFormat="1" ht="12">
      <c r="A58" s="6"/>
      <c r="B58" s="7"/>
      <c r="C58" s="23"/>
      <c r="E58" s="23"/>
      <c r="G58" s="23"/>
      <c r="I58" s="23"/>
      <c r="K58" s="23"/>
      <c r="M58" s="23"/>
      <c r="O58" s="23"/>
      <c r="Q58" s="23"/>
      <c r="R58" s="23"/>
      <c r="T58" s="23"/>
      <c r="V58" s="23"/>
      <c r="X58" s="23"/>
      <c r="Z58" s="23"/>
      <c r="AB58" s="23"/>
      <c r="AD58" s="23"/>
      <c r="AF58" s="23"/>
      <c r="AG58" s="23"/>
      <c r="AI58" s="23"/>
      <c r="AK58" s="23"/>
      <c r="AM58" s="23"/>
      <c r="AO58" s="23"/>
      <c r="AQ58" s="23"/>
      <c r="AS58" s="23"/>
      <c r="AU58" s="23"/>
      <c r="AV58" s="23"/>
      <c r="AX58" s="23"/>
      <c r="AZ58" s="23"/>
      <c r="BB58" s="23"/>
      <c r="BD58" s="23"/>
      <c r="BF58" s="23"/>
      <c r="BH58" s="23"/>
      <c r="BJ58" s="23"/>
      <c r="BK58" s="23"/>
      <c r="BM58" s="23"/>
      <c r="BO58" s="23"/>
      <c r="BQ58" s="23"/>
      <c r="BS58" s="23"/>
      <c r="BU58" s="23"/>
      <c r="BW58" s="23"/>
      <c r="BY58" s="23"/>
      <c r="BZ58" s="23"/>
      <c r="CB58" s="23"/>
      <c r="CD58" s="23"/>
      <c r="CF58" s="23"/>
      <c r="CH58" s="23"/>
      <c r="CJ58" s="23"/>
      <c r="CL58" s="23"/>
      <c r="CN58" s="23"/>
      <c r="CO58" s="23"/>
      <c r="CQ58" s="23"/>
      <c r="CS58" s="23"/>
      <c r="CU58" s="23"/>
      <c r="CW58" s="23"/>
      <c r="CY58" s="23"/>
      <c r="DA58" s="23"/>
      <c r="DC58" s="23"/>
      <c r="DD58" s="23"/>
      <c r="DF58" s="23"/>
      <c r="DH58" s="23"/>
      <c r="DJ58" s="23"/>
      <c r="DL58" s="23"/>
      <c r="DN58" s="23"/>
      <c r="DP58" s="23"/>
      <c r="DR58" s="23"/>
      <c r="DS58" s="23"/>
      <c r="DU58" s="23"/>
      <c r="DW58" s="23"/>
      <c r="DY58" s="23"/>
      <c r="EA58" s="23"/>
      <c r="EC58" s="23"/>
      <c r="EE58" s="23"/>
      <c r="EG58" s="23"/>
      <c r="EH58" s="23"/>
      <c r="EJ58" s="23"/>
      <c r="EL58" s="23"/>
      <c r="EN58" s="23"/>
      <c r="EP58" s="23"/>
      <c r="ER58" s="23"/>
      <c r="ET58" s="23"/>
      <c r="EV58" s="23"/>
      <c r="EW58" s="7"/>
      <c r="EX58" s="6"/>
    </row>
  </sheetData>
  <sheetProtection/>
  <mergeCells count="14">
    <mergeCell ref="DS1:EG1"/>
    <mergeCell ref="EH1:EV1"/>
    <mergeCell ref="EW1:EW2"/>
    <mergeCell ref="EX1:EX2"/>
    <mergeCell ref="A1:B2"/>
    <mergeCell ref="C1:Q1"/>
    <mergeCell ref="BK1:BY1"/>
    <mergeCell ref="BZ1:CN1"/>
    <mergeCell ref="A3:B3"/>
    <mergeCell ref="R1:AF1"/>
    <mergeCell ref="AG1:AU1"/>
    <mergeCell ref="AV1:BJ1"/>
    <mergeCell ref="CO1:DC1"/>
    <mergeCell ref="DD1:DR1"/>
  </mergeCells>
  <printOptions verticalCentered="1"/>
  <pageMargins left="0.7086614173228347" right="0.5118110236220472" top="0.7480314960629921" bottom="0.7480314960629921" header="0.31496062992125984" footer="0.31496062992125984"/>
  <pageSetup fitToWidth="0" horizontalDpi="600" verticalDpi="600" orientation="landscape" paperSize="9" scale="70" r:id="rId1"/>
  <headerFooter alignWithMargins="0">
    <oddHeader>&amp;Lごみ排出量（速報値）月例報告集計結果　《市町村別：集団回収量含む》&amp;R資料1-4</oddHeader>
  </headerFooter>
  <colBreaks count="5" manualBreakCount="5">
    <brk id="31" max="35" man="1"/>
    <brk id="62" max="35" man="1"/>
    <brk id="92" max="35" man="1"/>
    <brk id="122" max="35" man="1"/>
    <brk id="1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資源循環推進課　平船（内線：5380）</dc:creator>
  <cp:keywords/>
  <dc:description/>
  <cp:lastModifiedBy>RS19010194</cp:lastModifiedBy>
  <cp:lastPrinted>2021-07-08T05:08:54Z</cp:lastPrinted>
  <dcterms:created xsi:type="dcterms:W3CDTF">2013-08-27T07:32:27Z</dcterms:created>
  <dcterms:modified xsi:type="dcterms:W3CDTF">2021-07-08T05:13:17Z</dcterms:modified>
  <cp:category/>
  <cp:version/>
  <cp:contentType/>
  <cp:contentStatus/>
</cp:coreProperties>
</file>