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162　諸調査・諸照会\40 文科省\★病気療養児等に関する実態調査について【５年毎】\R4\01国通知\"/>
    </mc:Choice>
  </mc:AlternateContent>
  <bookViews>
    <workbookView xWindow="0" yWindow="0" windowWidth="23040" windowHeight="9096" firstSheet="3" activeTab="3"/>
  </bookViews>
  <sheets>
    <sheet name="回答1" sheetId="1" state="veryHidden" r:id="rId1"/>
    <sheet name="回答2" sheetId="2" state="veryHidden" r:id="rId2"/>
    <sheet name="回答3" sheetId="3" state="veryHidden" r:id="rId3"/>
    <sheet name="調査票①" sheetId="4" r:id="rId4"/>
    <sheet name="調査票②" sheetId="5" r:id="rId5"/>
    <sheet name="所属学校" sheetId="6" state="veryHidden" r:id="rId6"/>
    <sheet name="主傷病カテゴリ" sheetId="7" state="veryHidden" r:id="rId7"/>
  </sheets>
  <externalReferences>
    <externalReference r:id="rId8"/>
  </externalReferences>
  <definedNames>
    <definedName name="_xlnm._FilterDatabase" localSheetId="3" hidden="1">調査票①!$A$8:$G$25</definedName>
    <definedName name="ERR_CHK">調査票②!$I$129</definedName>
    <definedName name="ICT授業実施生徒数">[1]調査票②特!$F$137</definedName>
    <definedName name="_xlnm.Print_Area" localSheetId="3">調査票①!$A$1:$G$25</definedName>
    <definedName name="Q3_1_1">調査票②!$I$40</definedName>
    <definedName name="Q3_1_2">調査票②!$I$41</definedName>
    <definedName name="Q3_2_1">調査票②!$I$42</definedName>
    <definedName name="Q3_2_2">調査票②!$I$43</definedName>
    <definedName name="Q3_3_1">調査票②!$I$44</definedName>
    <definedName name="Q3_4_1">調査票②!$I$45</definedName>
    <definedName name="Q3_5_1">調査票②!$I$47</definedName>
    <definedName name="Q3_5_2">調査票②!$I$49</definedName>
    <definedName name="Q3_5_3a">調査票②!$I$53</definedName>
    <definedName name="Q3_5_3b">調査票②!$I$54</definedName>
    <definedName name="Q3_5_3b2">調査票②!$I$55</definedName>
    <definedName name="Q3_5_3c">調査票②!$I$56</definedName>
    <definedName name="Q3_5_3d">調査票②!$I$57</definedName>
    <definedName name="Q3_5_3e">調査票②!$I$58</definedName>
    <definedName name="Q3_5_3f">調査票②!$I$59</definedName>
    <definedName name="Q3_5_3g">調査票②!$I$60</definedName>
    <definedName name="Q3_5_3h">調査票②!$I$61</definedName>
    <definedName name="Q3_5_4">調査票②!$I$63</definedName>
    <definedName name="Q3_5_5">調査票②!$I$67</definedName>
    <definedName name="Q3_5_6">調査票②!$I$68</definedName>
    <definedName name="Q3_6_1">調査票②!$I$72</definedName>
    <definedName name="Q3_7_1">調査票②!$I$76</definedName>
    <definedName name="Q3_7_2">調査票②!$I$77</definedName>
    <definedName name="Q3_8_1">調査票②!$I$79</definedName>
    <definedName name="Q3_8_10">調査票②!$I$104</definedName>
    <definedName name="Q3_8_2">調査票②!$I$82</definedName>
    <definedName name="Q3_8_3">調査票②!$I$84</definedName>
    <definedName name="Q3_8_4">調査票②!$I$86</definedName>
    <definedName name="Q3_8_5">調査票②!$I$87</definedName>
    <definedName name="Q3_8_6a">調査票②!$I$93</definedName>
    <definedName name="Q3_8_6a2">調査票②!$I$94</definedName>
    <definedName name="Q3_8_6b">調査票②!$I$95</definedName>
    <definedName name="Q3_8_6c">調査票②!$I$96</definedName>
    <definedName name="Q3_8_6d">調査票②!$I$97</definedName>
    <definedName name="Q3_8_6e">調査票②!$I$98</definedName>
    <definedName name="Q3_8_6f">調査票②!$I$99</definedName>
    <definedName name="Q3_8_7">調査票②!$I$100</definedName>
    <definedName name="Q3_8_8">調査票②!$I$101</definedName>
    <definedName name="Q3_8_9">調査票②!$I$103</definedName>
    <definedName name="Q3_9_1">調査票②!$I$107</definedName>
    <definedName name="Q3_9_2a">調査票②!$I$112</definedName>
    <definedName name="Q3_9_2b">調査票②!$I$113</definedName>
    <definedName name="Q3_9_2c">調査票②!$I$114</definedName>
    <definedName name="Q3_9_2d">調査票②!$I$115</definedName>
    <definedName name="Q3_9_2e">調査票②!$I$116</definedName>
    <definedName name="Q3_9_2f">調査票②!$I$117</definedName>
    <definedName name="Q3_9_2g">調査票②!$I$118</definedName>
    <definedName name="Q3_9_2h">調査票②!$I$119</definedName>
    <definedName name="Q3_9_3">調査票②!$I$120</definedName>
    <definedName name="Q3_9_4">調査票②!$I$122</definedName>
    <definedName name="Q3_9_5">調査票②!$I$125</definedName>
    <definedName name="Q3_9_6">調査票②!$I$126</definedName>
    <definedName name="Q3_A">調査票②!$I$39</definedName>
    <definedName name="Result">調査票②!$C$133</definedName>
    <definedName name="TQ3_5_1">[1]調査票②特!$P$55</definedName>
    <definedName name="エラーがあります">調査票②!$N$129</definedName>
    <definedName name="エラーチェック１">調査票②!$C$138</definedName>
    <definedName name="エラーチェック２">調査票②!$C$139</definedName>
    <definedName name="エラーチェック３">調査票②!$C$140</definedName>
    <definedName name="エラーチェック４">調査票②!$C$141</definedName>
    <definedName name="エラーチェック５">調査票②!$C$142</definedName>
    <definedName name="エラーチェック６">調査票②!$C$143</definedName>
    <definedName name="エラーチェック７">調査票②!$C$144</definedName>
    <definedName name="義務教育学校後期課程">所属学校!$D$2:$D$4</definedName>
    <definedName name="義務教育学校前期課程">所属学校!$C$2:$C$7</definedName>
    <definedName name="高等学校">所属学校!$E$2:$E$4</definedName>
    <definedName name="肢体不自由">[1]調査票②特!$S$10</definedName>
    <definedName name="視覚障害">[1]調査票②特!$M$10</definedName>
    <definedName name="小学校">所属学校!$A$2:$A$7</definedName>
    <definedName name="知的障害">[1]調査票②特!$Q$10</definedName>
    <definedName name="中学校">所属学校!$B$2:$B$4</definedName>
    <definedName name="中等教育学校後期課程">所属学校!$G$2:$G$4</definedName>
    <definedName name="中等教育学校前期課程">所属学校!$F$2:$F$4</definedName>
    <definedName name="聴覚障害">[1]調査票②特!$O$10</definedName>
    <definedName name="特別支援学校高等部">所属学校!$J$2:$J$4</definedName>
    <definedName name="特別支援学校小学部">所属学校!$H$2:$H$7</definedName>
    <definedName name="特別支援学校中学部">所属学校!$I$2:$I$4</definedName>
    <definedName name="病院内特別支援学級児童生徒数">調査票②!$F$24:$F$33,調査票②!$H$24:$I$33</definedName>
    <definedName name="病院内特別支援学級幼児児童生徒数">[1]調査票②特!$H$32:$H$41,[1]調査票②特!$L$32:$L$41,[1]調査票②特!$P$32:$Q$41,[1]調査票②特!$T$32:$U$41</definedName>
    <definedName name="病院入院児童生徒数">調査票②!$C$15:$C$17</definedName>
    <definedName name="病気療養児数">調査票②!$C$38</definedName>
    <definedName name="病気療養児数特">[1]調査票②特!$C$46</definedName>
    <definedName name="病弱身体虚弱">[1]調査票②特!$U$10</definedName>
    <definedName name="訪問教育生徒数">[1]調査票②特!$F$136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4" i="5" l="1"/>
  <c r="CX143" i="5"/>
  <c r="BZ143" i="5"/>
  <c r="BB143" i="5"/>
  <c r="AD143" i="5"/>
  <c r="I143" i="5"/>
  <c r="I142" i="5"/>
  <c r="CX141" i="5"/>
  <c r="BZ141" i="5"/>
  <c r="BB141" i="5"/>
  <c r="AD141" i="5"/>
  <c r="I141" i="5"/>
  <c r="CX139" i="5"/>
  <c r="BZ139" i="5"/>
  <c r="BB139" i="5"/>
  <c r="AD139" i="5"/>
  <c r="I139" i="5"/>
  <c r="I138" i="5"/>
  <c r="C138" i="5"/>
  <c r="C133" i="5"/>
  <c r="DF108" i="5"/>
  <c r="DB108" i="5"/>
  <c r="CX108" i="5"/>
  <c r="CT108" i="5"/>
  <c r="CP108" i="5"/>
  <c r="CL108" i="5"/>
  <c r="CH108" i="5"/>
  <c r="CD108" i="5"/>
  <c r="BZ108" i="5"/>
  <c r="BV108" i="5"/>
  <c r="BR108" i="5"/>
  <c r="BN108" i="5"/>
  <c r="BJ108" i="5"/>
  <c r="BF108" i="5"/>
  <c r="BB108" i="5"/>
  <c r="AX108" i="5"/>
  <c r="AT108" i="5"/>
  <c r="AP108" i="5"/>
  <c r="AL108" i="5"/>
  <c r="AH108" i="5"/>
  <c r="AD108" i="5"/>
  <c r="Z108" i="5"/>
  <c r="V108" i="5"/>
  <c r="R108" i="5"/>
  <c r="N108" i="5"/>
  <c r="I108" i="5"/>
  <c r="DG93" i="5"/>
  <c r="DC93" i="5"/>
  <c r="CY93" i="5"/>
  <c r="CU93" i="5"/>
  <c r="CQ93" i="5"/>
  <c r="CM93" i="5"/>
  <c r="CI93" i="5"/>
  <c r="CE93" i="5"/>
  <c r="CA93" i="5"/>
  <c r="BW93" i="5"/>
  <c r="BS93" i="5"/>
  <c r="BO93" i="5"/>
  <c r="BK93" i="5"/>
  <c r="BG93" i="5"/>
  <c r="BC93" i="5"/>
  <c r="AY93" i="5"/>
  <c r="AU93" i="5"/>
  <c r="AQ93" i="5"/>
  <c r="AM93" i="5"/>
  <c r="AI93" i="5"/>
  <c r="AE93" i="5"/>
  <c r="AA93" i="5"/>
  <c r="W93" i="5"/>
  <c r="S93" i="5"/>
  <c r="O93" i="5"/>
  <c r="DF89" i="5"/>
  <c r="DB89" i="5"/>
  <c r="CX89" i="5"/>
  <c r="CT89" i="5"/>
  <c r="CP89" i="5"/>
  <c r="CL89" i="5"/>
  <c r="CH89" i="5"/>
  <c r="CD89" i="5"/>
  <c r="BZ89" i="5"/>
  <c r="BV89" i="5"/>
  <c r="BR89" i="5"/>
  <c r="BN89" i="5"/>
  <c r="BJ89" i="5"/>
  <c r="BF89" i="5"/>
  <c r="BB89" i="5"/>
  <c r="AX89" i="5"/>
  <c r="AT89" i="5"/>
  <c r="AP89" i="5"/>
  <c r="AL89" i="5"/>
  <c r="AH89" i="5"/>
  <c r="AD89" i="5"/>
  <c r="Z89" i="5"/>
  <c r="V89" i="5"/>
  <c r="R89" i="5"/>
  <c r="N89" i="5"/>
  <c r="DF81" i="5"/>
  <c r="DB81" i="5"/>
  <c r="CX81" i="5"/>
  <c r="CT81" i="5"/>
  <c r="CP81" i="5"/>
  <c r="CL81" i="5"/>
  <c r="CH81" i="5"/>
  <c r="CD81" i="5"/>
  <c r="BZ81" i="5"/>
  <c r="BV81" i="5"/>
  <c r="BR81" i="5"/>
  <c r="BN81" i="5"/>
  <c r="BJ81" i="5"/>
  <c r="BF81" i="5"/>
  <c r="BB81" i="5"/>
  <c r="AX81" i="5"/>
  <c r="AT81" i="5"/>
  <c r="AP81" i="5"/>
  <c r="AL81" i="5"/>
  <c r="AH81" i="5"/>
  <c r="AD81" i="5"/>
  <c r="Z81" i="5"/>
  <c r="V81" i="5"/>
  <c r="R81" i="5"/>
  <c r="N81" i="5"/>
  <c r="I81" i="5"/>
  <c r="DC55" i="5"/>
  <c r="CY55" i="5"/>
  <c r="CI55" i="5"/>
  <c r="CE55" i="5"/>
  <c r="CA55" i="5"/>
  <c r="BW55" i="5"/>
  <c r="BS55" i="5"/>
  <c r="BO55" i="5"/>
  <c r="BK55" i="5"/>
  <c r="BG55" i="5"/>
  <c r="BC55" i="5"/>
  <c r="AY55" i="5"/>
  <c r="AU55" i="5"/>
  <c r="AQ55" i="5"/>
  <c r="AM55" i="5"/>
  <c r="AI55" i="5"/>
  <c r="AE55" i="5"/>
  <c r="AA55" i="5"/>
  <c r="W55" i="5"/>
  <c r="S55" i="5"/>
  <c r="O55" i="5"/>
  <c r="J55" i="5"/>
  <c r="DF51" i="5"/>
  <c r="DB51" i="5"/>
  <c r="CX51" i="5"/>
  <c r="CT51" i="5"/>
  <c r="CP51" i="5"/>
  <c r="CL51" i="5"/>
  <c r="CH51" i="5"/>
  <c r="CD51" i="5"/>
  <c r="BZ51" i="5"/>
  <c r="BV51" i="5"/>
  <c r="BR51" i="5"/>
  <c r="BN51" i="5"/>
  <c r="BJ51" i="5"/>
  <c r="BF51" i="5"/>
  <c r="BB51" i="5"/>
  <c r="AX51" i="5"/>
  <c r="AT51" i="5"/>
  <c r="AP51" i="5"/>
  <c r="AL51" i="5"/>
  <c r="AH51" i="5"/>
  <c r="AD51" i="5"/>
  <c r="Z51" i="5"/>
  <c r="V51" i="5"/>
  <c r="R51" i="5"/>
  <c r="N51" i="5"/>
  <c r="I51" i="5"/>
  <c r="I140" i="5" s="1"/>
  <c r="I129" i="5" s="1"/>
  <c r="DF39" i="5"/>
  <c r="DF144" i="5" s="1"/>
  <c r="DB39" i="5"/>
  <c r="DB144" i="5" s="1"/>
  <c r="CX39" i="5"/>
  <c r="CX144" i="5" s="1"/>
  <c r="CT39" i="5"/>
  <c r="CT143" i="5" s="1"/>
  <c r="CP39" i="5"/>
  <c r="CP143" i="5" s="1"/>
  <c r="CL39" i="5"/>
  <c r="CH39" i="5"/>
  <c r="CH144" i="5" s="1"/>
  <c r="CD39" i="5"/>
  <c r="CD144" i="5" s="1"/>
  <c r="BZ39" i="5"/>
  <c r="BZ144" i="5" s="1"/>
  <c r="BV39" i="5"/>
  <c r="BV143" i="5" s="1"/>
  <c r="BR39" i="5"/>
  <c r="BR143" i="5" s="1"/>
  <c r="BN39" i="5"/>
  <c r="BJ39" i="5"/>
  <c r="BJ144" i="5" s="1"/>
  <c r="BF39" i="5"/>
  <c r="BF144" i="5" s="1"/>
  <c r="BB39" i="5"/>
  <c r="BB144" i="5" s="1"/>
  <c r="AX39" i="5"/>
  <c r="AX143" i="5" s="1"/>
  <c r="AT39" i="5"/>
  <c r="AT143" i="5" s="1"/>
  <c r="AP39" i="5"/>
  <c r="AL39" i="5"/>
  <c r="AL144" i="5" s="1"/>
  <c r="AH39" i="5"/>
  <c r="AH144" i="5" s="1"/>
  <c r="AD39" i="5"/>
  <c r="AD144" i="5" s="1"/>
  <c r="Z39" i="5"/>
  <c r="Z143" i="5" s="1"/>
  <c r="V39" i="5"/>
  <c r="V143" i="5" s="1"/>
  <c r="R39" i="5"/>
  <c r="N39" i="5"/>
  <c r="N144" i="5" s="1"/>
  <c r="A2" i="5"/>
  <c r="G25" i="4"/>
  <c r="G24" i="4"/>
  <c r="G23" i="4"/>
  <c r="G22" i="4"/>
  <c r="G21" i="4"/>
  <c r="G20" i="4"/>
  <c r="G19" i="4"/>
  <c r="G18" i="4"/>
  <c r="G17" i="4"/>
  <c r="G16" i="4"/>
  <c r="G15" i="4"/>
  <c r="G14" i="4"/>
  <c r="G13" i="4"/>
  <c r="G12" i="4"/>
  <c r="G11" i="4"/>
  <c r="G10" i="4"/>
  <c r="G9" i="4"/>
  <c r="BH27" i="3"/>
  <c r="BG27" i="3"/>
  <c r="BF27" i="3"/>
  <c r="BE27" i="3"/>
  <c r="BD27" i="3"/>
  <c r="BC27" i="3"/>
  <c r="BB27" i="3"/>
  <c r="BA27" i="3"/>
  <c r="AZ27" i="3"/>
  <c r="AY27" i="3"/>
  <c r="AX27" i="3"/>
  <c r="AW27" i="3"/>
  <c r="AV27" i="3"/>
  <c r="AU27" i="3"/>
  <c r="AT27" i="3"/>
  <c r="AS27" i="3"/>
  <c r="AR27" i="3"/>
  <c r="AQ27" i="3"/>
  <c r="AP27" i="3"/>
  <c r="AO27" i="3"/>
  <c r="AN27" i="3"/>
  <c r="AM27" i="3"/>
  <c r="AL27" i="3"/>
  <c r="AK27" i="3"/>
  <c r="AJ27" i="3"/>
  <c r="AI27" i="3"/>
  <c r="AH27" i="3"/>
  <c r="AG27" i="3"/>
  <c r="AF27" i="3"/>
  <c r="AE27" i="3"/>
  <c r="AD27" i="3"/>
  <c r="AC27" i="3"/>
  <c r="AB27" i="3"/>
  <c r="AA27" i="3"/>
  <c r="Z27" i="3"/>
  <c r="Y27" i="3"/>
  <c r="X27" i="3"/>
  <c r="W27" i="3"/>
  <c r="V27" i="3"/>
  <c r="U27" i="3"/>
  <c r="T27" i="3"/>
  <c r="S27" i="3"/>
  <c r="R27" i="3"/>
  <c r="Q27" i="3"/>
  <c r="P27" i="3"/>
  <c r="O27" i="3"/>
  <c r="N27" i="3"/>
  <c r="M27" i="3"/>
  <c r="L27" i="3"/>
  <c r="K27" i="3"/>
  <c r="J27" i="3"/>
  <c r="I27" i="3"/>
  <c r="H27" i="3"/>
  <c r="G27" i="3"/>
  <c r="BH26" i="3"/>
  <c r="BG26" i="3"/>
  <c r="BF26" i="3"/>
  <c r="BE26" i="3"/>
  <c r="BD26" i="3"/>
  <c r="BC26" i="3"/>
  <c r="BB26" i="3"/>
  <c r="BA26" i="3"/>
  <c r="AZ26" i="3"/>
  <c r="AY26" i="3"/>
  <c r="AX26" i="3"/>
  <c r="AW26" i="3"/>
  <c r="AV26" i="3"/>
  <c r="AU26" i="3"/>
  <c r="AT26" i="3"/>
  <c r="AS26" i="3"/>
  <c r="AR26" i="3"/>
  <c r="AQ26" i="3"/>
  <c r="AP26" i="3"/>
  <c r="AO26" i="3"/>
  <c r="AN26" i="3"/>
  <c r="AM26" i="3"/>
  <c r="AL26" i="3"/>
  <c r="AK26" i="3"/>
  <c r="AJ26" i="3"/>
  <c r="AI26" i="3"/>
  <c r="AH26" i="3"/>
  <c r="AG26" i="3"/>
  <c r="AF26" i="3"/>
  <c r="AE26" i="3"/>
  <c r="AD26" i="3"/>
  <c r="AC26" i="3"/>
  <c r="AB26" i="3"/>
  <c r="AA26" i="3"/>
  <c r="Z26" i="3"/>
  <c r="Y26" i="3"/>
  <c r="X26" i="3"/>
  <c r="W26" i="3"/>
  <c r="V26" i="3"/>
  <c r="U26" i="3"/>
  <c r="T26" i="3"/>
  <c r="S26" i="3"/>
  <c r="R26" i="3"/>
  <c r="Q26" i="3"/>
  <c r="P26" i="3"/>
  <c r="O26" i="3"/>
  <c r="N26" i="3"/>
  <c r="M26" i="3"/>
  <c r="L26" i="3"/>
  <c r="K26" i="3"/>
  <c r="J26" i="3"/>
  <c r="I26" i="3"/>
  <c r="H26" i="3"/>
  <c r="G26" i="3"/>
  <c r="BH25" i="3"/>
  <c r="BG25" i="3"/>
  <c r="BF25" i="3"/>
  <c r="BE25" i="3"/>
  <c r="BD25" i="3"/>
  <c r="BC25" i="3"/>
  <c r="BB25" i="3"/>
  <c r="BA25" i="3"/>
  <c r="AZ25" i="3"/>
  <c r="AY25" i="3"/>
  <c r="AX25" i="3"/>
  <c r="AW25" i="3"/>
  <c r="AV25" i="3"/>
  <c r="AU25" i="3"/>
  <c r="AT25" i="3"/>
  <c r="AS25" i="3"/>
  <c r="AR25" i="3"/>
  <c r="AQ25" i="3"/>
  <c r="AP25" i="3"/>
  <c r="AO25" i="3"/>
  <c r="AN25" i="3"/>
  <c r="AM25" i="3"/>
  <c r="AL25" i="3"/>
  <c r="AK25" i="3"/>
  <c r="AJ25" i="3"/>
  <c r="AI25" i="3"/>
  <c r="AH25" i="3"/>
  <c r="AG25" i="3"/>
  <c r="AF25" i="3"/>
  <c r="AE25" i="3"/>
  <c r="AD25" i="3"/>
  <c r="AC25" i="3"/>
  <c r="AB25" i="3"/>
  <c r="AA25" i="3"/>
  <c r="Z25" i="3"/>
  <c r="Y25" i="3"/>
  <c r="X25" i="3"/>
  <c r="W25" i="3"/>
  <c r="V25" i="3"/>
  <c r="U25" i="3"/>
  <c r="T25" i="3"/>
  <c r="S25" i="3"/>
  <c r="R25" i="3"/>
  <c r="Q25" i="3"/>
  <c r="P25" i="3"/>
  <c r="O25" i="3"/>
  <c r="N25" i="3"/>
  <c r="M25" i="3"/>
  <c r="L25" i="3"/>
  <c r="K25" i="3"/>
  <c r="J25" i="3"/>
  <c r="I25" i="3"/>
  <c r="H25" i="3"/>
  <c r="G25" i="3"/>
  <c r="BH24" i="3"/>
  <c r="BG24" i="3"/>
  <c r="BF24" i="3"/>
  <c r="BE24" i="3"/>
  <c r="BD24" i="3"/>
  <c r="BC24" i="3"/>
  <c r="BB24" i="3"/>
  <c r="BA24" i="3"/>
  <c r="AZ24" i="3"/>
  <c r="AY24" i="3"/>
  <c r="AX24" i="3"/>
  <c r="AW24" i="3"/>
  <c r="AV24" i="3"/>
  <c r="AU24" i="3"/>
  <c r="AT24" i="3"/>
  <c r="AS24" i="3"/>
  <c r="AR24" i="3"/>
  <c r="AQ24" i="3"/>
  <c r="AP24" i="3"/>
  <c r="AO24" i="3"/>
  <c r="AN24" i="3"/>
  <c r="AM24" i="3"/>
  <c r="AL24" i="3"/>
  <c r="AK24" i="3"/>
  <c r="AJ24" i="3"/>
  <c r="AI24" i="3"/>
  <c r="AH24" i="3"/>
  <c r="AG24" i="3"/>
  <c r="AF24" i="3"/>
  <c r="AE24" i="3"/>
  <c r="AD24" i="3"/>
  <c r="AC24" i="3"/>
  <c r="AB24" i="3"/>
  <c r="AA24" i="3"/>
  <c r="Z24" i="3"/>
  <c r="Y24" i="3"/>
  <c r="X24" i="3"/>
  <c r="W24" i="3"/>
  <c r="V24" i="3"/>
  <c r="U24" i="3"/>
  <c r="T24" i="3"/>
  <c r="S24" i="3"/>
  <c r="R24" i="3"/>
  <c r="Q24" i="3"/>
  <c r="P24" i="3"/>
  <c r="O24" i="3"/>
  <c r="N24" i="3"/>
  <c r="M24" i="3"/>
  <c r="L24" i="3"/>
  <c r="K24" i="3"/>
  <c r="J24" i="3"/>
  <c r="I24" i="3"/>
  <c r="H24" i="3"/>
  <c r="G24" i="3"/>
  <c r="BH23" i="3"/>
  <c r="BG23" i="3"/>
  <c r="BF23" i="3"/>
  <c r="BE23" i="3"/>
  <c r="BD23" i="3"/>
  <c r="BC23" i="3"/>
  <c r="BB23" i="3"/>
  <c r="BA23" i="3"/>
  <c r="AZ23" i="3"/>
  <c r="AY23" i="3"/>
  <c r="AX23" i="3"/>
  <c r="AW23" i="3"/>
  <c r="AV23" i="3"/>
  <c r="AU23" i="3"/>
  <c r="AT23" i="3"/>
  <c r="AS23" i="3"/>
  <c r="AR23" i="3"/>
  <c r="AQ23" i="3"/>
  <c r="AP23" i="3"/>
  <c r="AO23" i="3"/>
  <c r="AN23" i="3"/>
  <c r="AM23" i="3"/>
  <c r="AL23" i="3"/>
  <c r="AK23" i="3"/>
  <c r="AJ23" i="3"/>
  <c r="AI23" i="3"/>
  <c r="AH23" i="3"/>
  <c r="AG23" i="3"/>
  <c r="AF23" i="3"/>
  <c r="AE23" i="3"/>
  <c r="AD23" i="3"/>
  <c r="AC23" i="3"/>
  <c r="AB23" i="3"/>
  <c r="AA23" i="3"/>
  <c r="Z23" i="3"/>
  <c r="Y23" i="3"/>
  <c r="X23" i="3"/>
  <c r="W23" i="3"/>
  <c r="V23" i="3"/>
  <c r="U23" i="3"/>
  <c r="T23" i="3"/>
  <c r="S23" i="3"/>
  <c r="R23" i="3"/>
  <c r="Q23" i="3"/>
  <c r="P23" i="3"/>
  <c r="O23" i="3"/>
  <c r="N23" i="3"/>
  <c r="M23" i="3"/>
  <c r="L23" i="3"/>
  <c r="K23" i="3"/>
  <c r="J23" i="3"/>
  <c r="I23" i="3"/>
  <c r="H23" i="3"/>
  <c r="G23" i="3"/>
  <c r="BH22" i="3"/>
  <c r="BG22" i="3"/>
  <c r="BF22" i="3"/>
  <c r="BE22" i="3"/>
  <c r="BD22" i="3"/>
  <c r="BC22" i="3"/>
  <c r="BB22" i="3"/>
  <c r="BA22" i="3"/>
  <c r="AZ22" i="3"/>
  <c r="AY22" i="3"/>
  <c r="AX22" i="3"/>
  <c r="AW22" i="3"/>
  <c r="AV22" i="3"/>
  <c r="AU22" i="3"/>
  <c r="AT22" i="3"/>
  <c r="AS22" i="3"/>
  <c r="AR22" i="3"/>
  <c r="AQ22" i="3"/>
  <c r="AP22" i="3"/>
  <c r="AO22" i="3"/>
  <c r="AN22" i="3"/>
  <c r="AM22" i="3"/>
  <c r="AL22" i="3"/>
  <c r="AK22" i="3"/>
  <c r="AJ22" i="3"/>
  <c r="AI22" i="3"/>
  <c r="AH22" i="3"/>
  <c r="AG22" i="3"/>
  <c r="AF22" i="3"/>
  <c r="AE22" i="3"/>
  <c r="AD22" i="3"/>
  <c r="AC22" i="3"/>
  <c r="AB22" i="3"/>
  <c r="AA22" i="3"/>
  <c r="Z22" i="3"/>
  <c r="Y22" i="3"/>
  <c r="X22" i="3"/>
  <c r="W22" i="3"/>
  <c r="V22" i="3"/>
  <c r="U22" i="3"/>
  <c r="T22" i="3"/>
  <c r="S22" i="3"/>
  <c r="R22" i="3"/>
  <c r="Q22" i="3"/>
  <c r="P22" i="3"/>
  <c r="O22" i="3"/>
  <c r="N22" i="3"/>
  <c r="M22" i="3"/>
  <c r="L22" i="3"/>
  <c r="K22" i="3"/>
  <c r="J22" i="3"/>
  <c r="I22" i="3"/>
  <c r="G22" i="3"/>
  <c r="BH21" i="3"/>
  <c r="BG21" i="3"/>
  <c r="BF21" i="3"/>
  <c r="BE21" i="3"/>
  <c r="BD21" i="3"/>
  <c r="BC21" i="3"/>
  <c r="BB21" i="3"/>
  <c r="BA21" i="3"/>
  <c r="AZ21" i="3"/>
  <c r="AY21" i="3"/>
  <c r="AX21" i="3"/>
  <c r="AW21" i="3"/>
  <c r="AV21" i="3"/>
  <c r="AU21" i="3"/>
  <c r="AT21" i="3"/>
  <c r="AS21" i="3"/>
  <c r="AR21" i="3"/>
  <c r="AQ21" i="3"/>
  <c r="AP21" i="3"/>
  <c r="AO21" i="3"/>
  <c r="AN21" i="3"/>
  <c r="AM21" i="3"/>
  <c r="AL21" i="3"/>
  <c r="AK21" i="3"/>
  <c r="AJ21" i="3"/>
  <c r="AI21" i="3"/>
  <c r="AH21" i="3"/>
  <c r="AG21" i="3"/>
  <c r="AF21" i="3"/>
  <c r="AE21" i="3"/>
  <c r="AD21" i="3"/>
  <c r="AC21" i="3"/>
  <c r="AB21" i="3"/>
  <c r="AA21" i="3"/>
  <c r="Z21" i="3"/>
  <c r="Y21" i="3"/>
  <c r="X21" i="3"/>
  <c r="W21" i="3"/>
  <c r="V21" i="3"/>
  <c r="U21" i="3"/>
  <c r="T21" i="3"/>
  <c r="S21" i="3"/>
  <c r="R21" i="3"/>
  <c r="Q21" i="3"/>
  <c r="P21" i="3"/>
  <c r="O21" i="3"/>
  <c r="N21" i="3"/>
  <c r="M21" i="3"/>
  <c r="L21" i="3"/>
  <c r="K21" i="3"/>
  <c r="J21" i="3"/>
  <c r="I21" i="3"/>
  <c r="H21" i="3"/>
  <c r="G21" i="3"/>
  <c r="BH20" i="3"/>
  <c r="BG20" i="3"/>
  <c r="BF20" i="3"/>
  <c r="BE20" i="3"/>
  <c r="BD20" i="3"/>
  <c r="BC20" i="3"/>
  <c r="BB20" i="3"/>
  <c r="BA20" i="3"/>
  <c r="AZ20" i="3"/>
  <c r="AY20" i="3"/>
  <c r="AX20" i="3"/>
  <c r="AW20" i="3"/>
  <c r="AV20" i="3"/>
  <c r="AU20" i="3"/>
  <c r="AT20" i="3"/>
  <c r="AS20" i="3"/>
  <c r="AR20" i="3"/>
  <c r="AQ20" i="3"/>
  <c r="AP20" i="3"/>
  <c r="AO20" i="3"/>
  <c r="AN20" i="3"/>
  <c r="AM20" i="3"/>
  <c r="AL20" i="3"/>
  <c r="AK20" i="3"/>
  <c r="AJ20" i="3"/>
  <c r="AI20" i="3"/>
  <c r="AH20" i="3"/>
  <c r="AG20" i="3"/>
  <c r="AF20" i="3"/>
  <c r="AE20" i="3"/>
  <c r="AD20" i="3"/>
  <c r="AC20" i="3"/>
  <c r="AB20" i="3"/>
  <c r="AA20" i="3"/>
  <c r="Z20" i="3"/>
  <c r="Y20" i="3"/>
  <c r="X20" i="3"/>
  <c r="W20" i="3"/>
  <c r="V20" i="3"/>
  <c r="U20" i="3"/>
  <c r="T20" i="3"/>
  <c r="S20" i="3"/>
  <c r="R20" i="3"/>
  <c r="Q20" i="3"/>
  <c r="P20" i="3"/>
  <c r="O20" i="3"/>
  <c r="N20" i="3"/>
  <c r="M20" i="3"/>
  <c r="L20" i="3"/>
  <c r="K20" i="3"/>
  <c r="J20" i="3"/>
  <c r="I20" i="3"/>
  <c r="H20" i="3"/>
  <c r="G20" i="3"/>
  <c r="BH19" i="3"/>
  <c r="BG19" i="3"/>
  <c r="BF19" i="3"/>
  <c r="BE19" i="3"/>
  <c r="BD19" i="3"/>
  <c r="BC19" i="3"/>
  <c r="BB19" i="3"/>
  <c r="BA19" i="3"/>
  <c r="AZ19" i="3"/>
  <c r="AY19" i="3"/>
  <c r="AX19" i="3"/>
  <c r="AW19" i="3"/>
  <c r="AV19" i="3"/>
  <c r="AU19" i="3"/>
  <c r="AT19" i="3"/>
  <c r="AS19" i="3"/>
  <c r="AR19" i="3"/>
  <c r="AQ19" i="3"/>
  <c r="AP19" i="3"/>
  <c r="AO19" i="3"/>
  <c r="AN19" i="3"/>
  <c r="AM19" i="3"/>
  <c r="AL19" i="3"/>
  <c r="AK19" i="3"/>
  <c r="AJ19" i="3"/>
  <c r="AI19" i="3"/>
  <c r="AH19" i="3"/>
  <c r="AG19" i="3"/>
  <c r="AF19" i="3"/>
  <c r="AE19" i="3"/>
  <c r="AD19" i="3"/>
  <c r="AC19" i="3"/>
  <c r="AB19" i="3"/>
  <c r="AA19" i="3"/>
  <c r="Z19" i="3"/>
  <c r="Y19" i="3"/>
  <c r="X19" i="3"/>
  <c r="W19" i="3"/>
  <c r="V19" i="3"/>
  <c r="U19" i="3"/>
  <c r="T19" i="3"/>
  <c r="S19" i="3"/>
  <c r="R19" i="3"/>
  <c r="Q19" i="3"/>
  <c r="P19" i="3"/>
  <c r="O19" i="3"/>
  <c r="N19" i="3"/>
  <c r="M19" i="3"/>
  <c r="L19" i="3"/>
  <c r="K19" i="3"/>
  <c r="J19" i="3"/>
  <c r="I19" i="3"/>
  <c r="H19" i="3"/>
  <c r="G19" i="3"/>
  <c r="BH18" i="3"/>
  <c r="BG18" i="3"/>
  <c r="BF18" i="3"/>
  <c r="BE18" i="3"/>
  <c r="BD18" i="3"/>
  <c r="BC18" i="3"/>
  <c r="BB18" i="3"/>
  <c r="BA18" i="3"/>
  <c r="AZ18" i="3"/>
  <c r="AY18" i="3"/>
  <c r="AX18" i="3"/>
  <c r="AW18" i="3"/>
  <c r="AV18" i="3"/>
  <c r="AU18" i="3"/>
  <c r="AT18" i="3"/>
  <c r="AS18" i="3"/>
  <c r="AR18" i="3"/>
  <c r="AQ18" i="3"/>
  <c r="AP18" i="3"/>
  <c r="AO18" i="3"/>
  <c r="AN18" i="3"/>
  <c r="AM18" i="3"/>
  <c r="AL18" i="3"/>
  <c r="AK18" i="3"/>
  <c r="AJ18" i="3"/>
  <c r="AI18" i="3"/>
  <c r="AH18" i="3"/>
  <c r="AG18" i="3"/>
  <c r="AF18" i="3"/>
  <c r="AE18" i="3"/>
  <c r="AD18" i="3"/>
  <c r="AC18" i="3"/>
  <c r="AB18" i="3"/>
  <c r="AA18" i="3"/>
  <c r="Z18" i="3"/>
  <c r="Y18" i="3"/>
  <c r="X18" i="3"/>
  <c r="W18" i="3"/>
  <c r="V18" i="3"/>
  <c r="U18" i="3"/>
  <c r="T18" i="3"/>
  <c r="S18" i="3"/>
  <c r="R18" i="3"/>
  <c r="Q18" i="3"/>
  <c r="P18" i="3"/>
  <c r="O18" i="3"/>
  <c r="N18" i="3"/>
  <c r="M18" i="3"/>
  <c r="L18" i="3"/>
  <c r="K18" i="3"/>
  <c r="J18" i="3"/>
  <c r="I18" i="3"/>
  <c r="H18" i="3"/>
  <c r="G18" i="3"/>
  <c r="BH17" i="3"/>
  <c r="BG17" i="3"/>
  <c r="BF17" i="3"/>
  <c r="BE17" i="3"/>
  <c r="BD17" i="3"/>
  <c r="BC17" i="3"/>
  <c r="BB17" i="3"/>
  <c r="BA17" i="3"/>
  <c r="AZ17" i="3"/>
  <c r="AY17" i="3"/>
  <c r="AX17" i="3"/>
  <c r="AW17" i="3"/>
  <c r="AV17" i="3"/>
  <c r="AU17" i="3"/>
  <c r="AT17" i="3"/>
  <c r="AS17" i="3"/>
  <c r="AR17" i="3"/>
  <c r="AQ17" i="3"/>
  <c r="AP17" i="3"/>
  <c r="AO17" i="3"/>
  <c r="AN17" i="3"/>
  <c r="AM17" i="3"/>
  <c r="AL17" i="3"/>
  <c r="AK17" i="3"/>
  <c r="AJ17" i="3"/>
  <c r="AI17" i="3"/>
  <c r="AH17" i="3"/>
  <c r="AG17" i="3"/>
  <c r="AF17" i="3"/>
  <c r="AE17" i="3"/>
  <c r="AD17" i="3"/>
  <c r="AC17" i="3"/>
  <c r="AB17" i="3"/>
  <c r="AA17" i="3"/>
  <c r="Z17" i="3"/>
  <c r="Y17" i="3"/>
  <c r="X17" i="3"/>
  <c r="W17" i="3"/>
  <c r="V17" i="3"/>
  <c r="U17" i="3"/>
  <c r="T17" i="3"/>
  <c r="S17" i="3"/>
  <c r="R17" i="3"/>
  <c r="Q17" i="3"/>
  <c r="P17" i="3"/>
  <c r="O17" i="3"/>
  <c r="N17" i="3"/>
  <c r="M17" i="3"/>
  <c r="L17" i="3"/>
  <c r="K17" i="3"/>
  <c r="J17" i="3"/>
  <c r="I17" i="3"/>
  <c r="H17" i="3"/>
  <c r="G17" i="3"/>
  <c r="BH16" i="3"/>
  <c r="BG16" i="3"/>
  <c r="BF16" i="3"/>
  <c r="BE16" i="3"/>
  <c r="BD16" i="3"/>
  <c r="BC16" i="3"/>
  <c r="BB16" i="3"/>
  <c r="BA16" i="3"/>
  <c r="AZ16" i="3"/>
  <c r="AY16" i="3"/>
  <c r="AX16" i="3"/>
  <c r="AW16" i="3"/>
  <c r="AV16" i="3"/>
  <c r="AU16" i="3"/>
  <c r="AT16" i="3"/>
  <c r="AS16" i="3"/>
  <c r="AR16" i="3"/>
  <c r="AQ16" i="3"/>
  <c r="AP16" i="3"/>
  <c r="AO16" i="3"/>
  <c r="AN16" i="3"/>
  <c r="AM16" i="3"/>
  <c r="AL16" i="3"/>
  <c r="AK16" i="3"/>
  <c r="AJ16" i="3"/>
  <c r="AI16" i="3"/>
  <c r="AH16" i="3"/>
  <c r="AG16" i="3"/>
  <c r="AF16" i="3"/>
  <c r="AE16" i="3"/>
  <c r="AD16" i="3"/>
  <c r="AC16" i="3"/>
  <c r="AB16" i="3"/>
  <c r="AA16" i="3"/>
  <c r="Z16" i="3"/>
  <c r="Y16" i="3"/>
  <c r="X16" i="3"/>
  <c r="W16" i="3"/>
  <c r="V16" i="3"/>
  <c r="U16" i="3"/>
  <c r="T16" i="3"/>
  <c r="S16" i="3"/>
  <c r="R16" i="3"/>
  <c r="Q16" i="3"/>
  <c r="P16" i="3"/>
  <c r="O16" i="3"/>
  <c r="N16" i="3"/>
  <c r="M16" i="3"/>
  <c r="L16" i="3"/>
  <c r="K16" i="3"/>
  <c r="J16" i="3"/>
  <c r="I16" i="3"/>
  <c r="G16" i="3"/>
  <c r="BH15" i="3"/>
  <c r="BG15" i="3"/>
  <c r="BF15" i="3"/>
  <c r="BE15" i="3"/>
  <c r="BD15" i="3"/>
  <c r="BC15" i="3"/>
  <c r="BB15" i="3"/>
  <c r="BA15" i="3"/>
  <c r="AZ15" i="3"/>
  <c r="AY15" i="3"/>
  <c r="AX15" i="3"/>
  <c r="AW15" i="3"/>
  <c r="AV15" i="3"/>
  <c r="AU15" i="3"/>
  <c r="AT15" i="3"/>
  <c r="AS15" i="3"/>
  <c r="AR15" i="3"/>
  <c r="AQ15" i="3"/>
  <c r="AP15" i="3"/>
  <c r="AO15" i="3"/>
  <c r="AN15" i="3"/>
  <c r="AM15" i="3"/>
  <c r="AL15" i="3"/>
  <c r="AK15" i="3"/>
  <c r="AJ15" i="3"/>
  <c r="AI15" i="3"/>
  <c r="AH15" i="3"/>
  <c r="AG15" i="3"/>
  <c r="AF15" i="3"/>
  <c r="AE15" i="3"/>
  <c r="AD15" i="3"/>
  <c r="AC15" i="3"/>
  <c r="AB15" i="3"/>
  <c r="AA15" i="3"/>
  <c r="Z15" i="3"/>
  <c r="Y15" i="3"/>
  <c r="X15" i="3"/>
  <c r="W15" i="3"/>
  <c r="V15" i="3"/>
  <c r="U15" i="3"/>
  <c r="T15" i="3"/>
  <c r="S15" i="3"/>
  <c r="R15" i="3"/>
  <c r="Q15" i="3"/>
  <c r="P15" i="3"/>
  <c r="O15" i="3"/>
  <c r="N15" i="3"/>
  <c r="M15" i="3"/>
  <c r="L15" i="3"/>
  <c r="K15" i="3"/>
  <c r="J15" i="3"/>
  <c r="I15" i="3"/>
  <c r="H15" i="3"/>
  <c r="G15" i="3"/>
  <c r="BH14" i="3"/>
  <c r="BG14" i="3"/>
  <c r="BF14" i="3"/>
  <c r="BE14" i="3"/>
  <c r="BD14" i="3"/>
  <c r="BC14" i="3"/>
  <c r="BB14" i="3"/>
  <c r="BA14" i="3"/>
  <c r="AZ14" i="3"/>
  <c r="AY14" i="3"/>
  <c r="AX14" i="3"/>
  <c r="AW14" i="3"/>
  <c r="AV14" i="3"/>
  <c r="AU14" i="3"/>
  <c r="AT14" i="3"/>
  <c r="AS14" i="3"/>
  <c r="AR14" i="3"/>
  <c r="AQ14" i="3"/>
  <c r="AP14" i="3"/>
  <c r="AO14" i="3"/>
  <c r="AN14" i="3"/>
  <c r="AM14" i="3"/>
  <c r="AL14" i="3"/>
  <c r="AK14" i="3"/>
  <c r="AJ14" i="3"/>
  <c r="AI14" i="3"/>
  <c r="AH14" i="3"/>
  <c r="AG14" i="3"/>
  <c r="AF14" i="3"/>
  <c r="AE14" i="3"/>
  <c r="AD14" i="3"/>
  <c r="AC14" i="3"/>
  <c r="AB14" i="3"/>
  <c r="AA14" i="3"/>
  <c r="Z14" i="3"/>
  <c r="Y14" i="3"/>
  <c r="X14" i="3"/>
  <c r="W14" i="3"/>
  <c r="V14" i="3"/>
  <c r="U14" i="3"/>
  <c r="T14" i="3"/>
  <c r="S14" i="3"/>
  <c r="R14" i="3"/>
  <c r="Q14" i="3"/>
  <c r="P14" i="3"/>
  <c r="O14" i="3"/>
  <c r="N14" i="3"/>
  <c r="M14" i="3"/>
  <c r="L14" i="3"/>
  <c r="K14" i="3"/>
  <c r="J14" i="3"/>
  <c r="I14" i="3"/>
  <c r="H14" i="3"/>
  <c r="G14" i="3"/>
  <c r="BH13" i="3"/>
  <c r="BG13" i="3"/>
  <c r="BF13" i="3"/>
  <c r="BE13" i="3"/>
  <c r="BD13" i="3"/>
  <c r="BC13" i="3"/>
  <c r="BB13" i="3"/>
  <c r="BA13" i="3"/>
  <c r="AZ13" i="3"/>
  <c r="AY13" i="3"/>
  <c r="AX13" i="3"/>
  <c r="AW13" i="3"/>
  <c r="AV13" i="3"/>
  <c r="AU13" i="3"/>
  <c r="AT13" i="3"/>
  <c r="AS13" i="3"/>
  <c r="AR13" i="3"/>
  <c r="AQ13" i="3"/>
  <c r="AP13" i="3"/>
  <c r="AO13" i="3"/>
  <c r="AN13" i="3"/>
  <c r="AM13" i="3"/>
  <c r="AL13" i="3"/>
  <c r="AK13" i="3"/>
  <c r="AJ13" i="3"/>
  <c r="AI13" i="3"/>
  <c r="AH13" i="3"/>
  <c r="AG13" i="3"/>
  <c r="AF13" i="3"/>
  <c r="AE13" i="3"/>
  <c r="AD13" i="3"/>
  <c r="AC13" i="3"/>
  <c r="AB13" i="3"/>
  <c r="AA13" i="3"/>
  <c r="Z13" i="3"/>
  <c r="Y13" i="3"/>
  <c r="X13" i="3"/>
  <c r="W13" i="3"/>
  <c r="V13" i="3"/>
  <c r="U13" i="3"/>
  <c r="T13" i="3"/>
  <c r="S13" i="3"/>
  <c r="R13" i="3"/>
  <c r="Q13" i="3"/>
  <c r="P13" i="3"/>
  <c r="O13" i="3"/>
  <c r="N13" i="3"/>
  <c r="M13" i="3"/>
  <c r="L13" i="3"/>
  <c r="K13" i="3"/>
  <c r="J13" i="3"/>
  <c r="I13" i="3"/>
  <c r="H13" i="3"/>
  <c r="G13" i="3"/>
  <c r="BH12" i="3"/>
  <c r="BG12" i="3"/>
  <c r="BF12" i="3"/>
  <c r="BE12" i="3"/>
  <c r="BD12" i="3"/>
  <c r="BC12" i="3"/>
  <c r="BB12" i="3"/>
  <c r="BA12" i="3"/>
  <c r="AZ12" i="3"/>
  <c r="AY12" i="3"/>
  <c r="AX12" i="3"/>
  <c r="AW12" i="3"/>
  <c r="AV12" i="3"/>
  <c r="AU12" i="3"/>
  <c r="AT12" i="3"/>
  <c r="AS12" i="3"/>
  <c r="AR12" i="3"/>
  <c r="AQ12" i="3"/>
  <c r="AP12" i="3"/>
  <c r="AO12" i="3"/>
  <c r="AN12" i="3"/>
  <c r="AM12" i="3"/>
  <c r="AL12" i="3"/>
  <c r="AK12" i="3"/>
  <c r="AJ12" i="3"/>
  <c r="AI12" i="3"/>
  <c r="AH12" i="3"/>
  <c r="AG12" i="3"/>
  <c r="AF12" i="3"/>
  <c r="AE12" i="3"/>
  <c r="AD12" i="3"/>
  <c r="AC12" i="3"/>
  <c r="AB12" i="3"/>
  <c r="AA12" i="3"/>
  <c r="Z12" i="3"/>
  <c r="Y12" i="3"/>
  <c r="X12" i="3"/>
  <c r="W12" i="3"/>
  <c r="V12" i="3"/>
  <c r="U12" i="3"/>
  <c r="T12" i="3"/>
  <c r="S12" i="3"/>
  <c r="R12" i="3"/>
  <c r="Q12" i="3"/>
  <c r="P12" i="3"/>
  <c r="O12" i="3"/>
  <c r="N12" i="3"/>
  <c r="M12" i="3"/>
  <c r="L12" i="3"/>
  <c r="K12" i="3"/>
  <c r="J12" i="3"/>
  <c r="I12" i="3"/>
  <c r="H12" i="3"/>
  <c r="G12" i="3"/>
  <c r="BH11" i="3"/>
  <c r="BG11" i="3"/>
  <c r="BF11" i="3"/>
  <c r="BE11" i="3"/>
  <c r="BD11" i="3"/>
  <c r="BC11" i="3"/>
  <c r="BB11" i="3"/>
  <c r="BA11" i="3"/>
  <c r="AZ11" i="3"/>
  <c r="AY11" i="3"/>
  <c r="AX11" i="3"/>
  <c r="AW11" i="3"/>
  <c r="AV11" i="3"/>
  <c r="AU11" i="3"/>
  <c r="AT11" i="3"/>
  <c r="AS11" i="3"/>
  <c r="AR11" i="3"/>
  <c r="AQ11" i="3"/>
  <c r="AP11" i="3"/>
  <c r="AO11" i="3"/>
  <c r="AN11" i="3"/>
  <c r="AM11" i="3"/>
  <c r="AL11" i="3"/>
  <c r="AK11" i="3"/>
  <c r="AJ11" i="3"/>
  <c r="AI11" i="3"/>
  <c r="AH11" i="3"/>
  <c r="AG11" i="3"/>
  <c r="AF11" i="3"/>
  <c r="AE11" i="3"/>
  <c r="AD11" i="3"/>
  <c r="AC11" i="3"/>
  <c r="AB11" i="3"/>
  <c r="AA11" i="3"/>
  <c r="Z11" i="3"/>
  <c r="Y11" i="3"/>
  <c r="X11" i="3"/>
  <c r="W11" i="3"/>
  <c r="V11" i="3"/>
  <c r="U11" i="3"/>
  <c r="T11" i="3"/>
  <c r="S11" i="3"/>
  <c r="R11" i="3"/>
  <c r="Q11" i="3"/>
  <c r="P11" i="3"/>
  <c r="O11" i="3"/>
  <c r="N11" i="3"/>
  <c r="M11" i="3"/>
  <c r="L11" i="3"/>
  <c r="K11" i="3"/>
  <c r="J11" i="3"/>
  <c r="I11" i="3"/>
  <c r="H11" i="3"/>
  <c r="G11" i="3"/>
  <c r="BH10" i="3"/>
  <c r="BG10" i="3"/>
  <c r="BF10" i="3"/>
  <c r="BE10" i="3"/>
  <c r="BD10" i="3"/>
  <c r="BC10" i="3"/>
  <c r="BB10" i="3"/>
  <c r="BA10" i="3"/>
  <c r="AZ10" i="3"/>
  <c r="AY10" i="3"/>
  <c r="AX10" i="3"/>
  <c r="AW10" i="3"/>
  <c r="AV10" i="3"/>
  <c r="AU10" i="3"/>
  <c r="AT10" i="3"/>
  <c r="AS10" i="3"/>
  <c r="AR10" i="3"/>
  <c r="AQ10" i="3"/>
  <c r="AP10" i="3"/>
  <c r="AO10" i="3"/>
  <c r="AN10" i="3"/>
  <c r="AM10" i="3"/>
  <c r="AL10" i="3"/>
  <c r="AK10" i="3"/>
  <c r="AJ10" i="3"/>
  <c r="AI10" i="3"/>
  <c r="AH10" i="3"/>
  <c r="AG10" i="3"/>
  <c r="AF10" i="3"/>
  <c r="AE10" i="3"/>
  <c r="AD10" i="3"/>
  <c r="AC10" i="3"/>
  <c r="AB10" i="3"/>
  <c r="AA10" i="3"/>
  <c r="Z10" i="3"/>
  <c r="Y10" i="3"/>
  <c r="X10" i="3"/>
  <c r="W10" i="3"/>
  <c r="V10" i="3"/>
  <c r="U10" i="3"/>
  <c r="T10" i="3"/>
  <c r="S10" i="3"/>
  <c r="R10" i="3"/>
  <c r="Q10" i="3"/>
  <c r="P10" i="3"/>
  <c r="O10" i="3"/>
  <c r="N10" i="3"/>
  <c r="M10" i="3"/>
  <c r="L10" i="3"/>
  <c r="K10" i="3"/>
  <c r="J10" i="3"/>
  <c r="I10" i="3"/>
  <c r="G10" i="3"/>
  <c r="BH9" i="3"/>
  <c r="BG9" i="3"/>
  <c r="BF9" i="3"/>
  <c r="BE9" i="3"/>
  <c r="BD9" i="3"/>
  <c r="BC9" i="3"/>
  <c r="BB9" i="3"/>
  <c r="BA9" i="3"/>
  <c r="AZ9" i="3"/>
  <c r="AY9" i="3"/>
  <c r="AX9" i="3"/>
  <c r="AW9" i="3"/>
  <c r="AV9" i="3"/>
  <c r="AU9" i="3"/>
  <c r="AT9" i="3"/>
  <c r="AS9" i="3"/>
  <c r="AR9" i="3"/>
  <c r="AQ9" i="3"/>
  <c r="AP9" i="3"/>
  <c r="AO9" i="3"/>
  <c r="AN9" i="3"/>
  <c r="AM9" i="3"/>
  <c r="AL9" i="3"/>
  <c r="AK9" i="3"/>
  <c r="AJ9" i="3"/>
  <c r="AI9" i="3"/>
  <c r="AH9" i="3"/>
  <c r="AG9" i="3"/>
  <c r="AF9" i="3"/>
  <c r="AE9" i="3"/>
  <c r="AD9" i="3"/>
  <c r="AC9" i="3"/>
  <c r="AB9" i="3"/>
  <c r="AA9" i="3"/>
  <c r="Z9" i="3"/>
  <c r="Y9" i="3"/>
  <c r="X9" i="3"/>
  <c r="W9" i="3"/>
  <c r="V9" i="3"/>
  <c r="U9" i="3"/>
  <c r="T9" i="3"/>
  <c r="S9" i="3"/>
  <c r="R9" i="3"/>
  <c r="Q9" i="3"/>
  <c r="P9" i="3"/>
  <c r="O9" i="3"/>
  <c r="N9" i="3"/>
  <c r="M9" i="3"/>
  <c r="L9" i="3"/>
  <c r="K9" i="3"/>
  <c r="J9" i="3"/>
  <c r="I9" i="3"/>
  <c r="H9" i="3"/>
  <c r="G9" i="3"/>
  <c r="BH8" i="3"/>
  <c r="BG8" i="3"/>
  <c r="BF8" i="3"/>
  <c r="BE8" i="3"/>
  <c r="BD8" i="3"/>
  <c r="BC8" i="3"/>
  <c r="BB8" i="3"/>
  <c r="BA8" i="3"/>
  <c r="AZ8" i="3"/>
  <c r="AY8" i="3"/>
  <c r="AX8" i="3"/>
  <c r="AW8" i="3"/>
  <c r="AV8" i="3"/>
  <c r="AU8" i="3"/>
  <c r="AT8" i="3"/>
  <c r="AS8" i="3"/>
  <c r="AR8" i="3"/>
  <c r="AQ8" i="3"/>
  <c r="AP8" i="3"/>
  <c r="AO8" i="3"/>
  <c r="AN8" i="3"/>
  <c r="AM8" i="3"/>
  <c r="AL8" i="3"/>
  <c r="AK8" i="3"/>
  <c r="AJ8" i="3"/>
  <c r="AI8" i="3"/>
  <c r="AH8" i="3"/>
  <c r="AG8" i="3"/>
  <c r="AF8" i="3"/>
  <c r="AE8" i="3"/>
  <c r="AD8" i="3"/>
  <c r="AC8" i="3"/>
  <c r="AB8" i="3"/>
  <c r="AA8" i="3"/>
  <c r="Z8" i="3"/>
  <c r="Y8" i="3"/>
  <c r="X8" i="3"/>
  <c r="W8" i="3"/>
  <c r="V8" i="3"/>
  <c r="U8" i="3"/>
  <c r="T8" i="3"/>
  <c r="S8" i="3"/>
  <c r="R8" i="3"/>
  <c r="Q8" i="3"/>
  <c r="P8" i="3"/>
  <c r="O8" i="3"/>
  <c r="N8" i="3"/>
  <c r="M8" i="3"/>
  <c r="L8" i="3"/>
  <c r="K8" i="3"/>
  <c r="J8" i="3"/>
  <c r="I8" i="3"/>
  <c r="H8" i="3"/>
  <c r="G8" i="3"/>
  <c r="BH7" i="3"/>
  <c r="BG7" i="3"/>
  <c r="BF7" i="3"/>
  <c r="BE7" i="3"/>
  <c r="BD7" i="3"/>
  <c r="BC7" i="3"/>
  <c r="BB7" i="3"/>
  <c r="BA7" i="3"/>
  <c r="AZ7" i="3"/>
  <c r="AY7" i="3"/>
  <c r="AX7" i="3"/>
  <c r="AW7" i="3"/>
  <c r="AV7" i="3"/>
  <c r="AU7" i="3"/>
  <c r="AT7" i="3"/>
  <c r="AS7" i="3"/>
  <c r="AR7" i="3"/>
  <c r="AQ7" i="3"/>
  <c r="AP7" i="3"/>
  <c r="AO7" i="3"/>
  <c r="AN7" i="3"/>
  <c r="AM7" i="3"/>
  <c r="AL7" i="3"/>
  <c r="AK7" i="3"/>
  <c r="AJ7" i="3"/>
  <c r="AI7" i="3"/>
  <c r="AH7" i="3"/>
  <c r="AG7" i="3"/>
  <c r="AF7" i="3"/>
  <c r="AE7" i="3"/>
  <c r="AD7" i="3"/>
  <c r="AC7" i="3"/>
  <c r="AB7" i="3"/>
  <c r="AA7" i="3"/>
  <c r="Z7" i="3"/>
  <c r="Y7" i="3"/>
  <c r="X7" i="3"/>
  <c r="W7" i="3"/>
  <c r="V7" i="3"/>
  <c r="U7" i="3"/>
  <c r="T7" i="3"/>
  <c r="S7" i="3"/>
  <c r="R7" i="3"/>
  <c r="Q7" i="3"/>
  <c r="P7" i="3"/>
  <c r="O7" i="3"/>
  <c r="N7" i="3"/>
  <c r="M7" i="3"/>
  <c r="L7" i="3"/>
  <c r="K7" i="3"/>
  <c r="J7" i="3"/>
  <c r="I7" i="3"/>
  <c r="H7" i="3"/>
  <c r="G7" i="3"/>
  <c r="BH6" i="3"/>
  <c r="BG6" i="3"/>
  <c r="BF6" i="3"/>
  <c r="BE6" i="3"/>
  <c r="BD6" i="3"/>
  <c r="BC6" i="3"/>
  <c r="BB6" i="3"/>
  <c r="BA6" i="3"/>
  <c r="AZ6" i="3"/>
  <c r="AY6" i="3"/>
  <c r="AX6" i="3"/>
  <c r="AW6" i="3"/>
  <c r="AV6" i="3"/>
  <c r="AU6" i="3"/>
  <c r="AT6" i="3"/>
  <c r="AS6" i="3"/>
  <c r="AR6" i="3"/>
  <c r="AQ6" i="3"/>
  <c r="AP6" i="3"/>
  <c r="AO6" i="3"/>
  <c r="AN6" i="3"/>
  <c r="AM6" i="3"/>
  <c r="AL6" i="3"/>
  <c r="AK6" i="3"/>
  <c r="AJ6" i="3"/>
  <c r="AI6" i="3"/>
  <c r="AH6" i="3"/>
  <c r="AG6" i="3"/>
  <c r="AF6" i="3"/>
  <c r="AE6" i="3"/>
  <c r="AD6" i="3"/>
  <c r="AC6" i="3"/>
  <c r="AB6" i="3"/>
  <c r="AA6" i="3"/>
  <c r="Z6" i="3"/>
  <c r="Y6" i="3"/>
  <c r="X6" i="3"/>
  <c r="W6" i="3"/>
  <c r="V6" i="3"/>
  <c r="U6" i="3"/>
  <c r="T6" i="3"/>
  <c r="S6" i="3"/>
  <c r="R6" i="3"/>
  <c r="Q6" i="3"/>
  <c r="P6" i="3"/>
  <c r="O6" i="3"/>
  <c r="N6" i="3"/>
  <c r="M6" i="3"/>
  <c r="L6" i="3"/>
  <c r="K6" i="3"/>
  <c r="J6" i="3"/>
  <c r="I6" i="3"/>
  <c r="H6" i="3"/>
  <c r="G6" i="3"/>
  <c r="BH5" i="3"/>
  <c r="BG5" i="3"/>
  <c r="BF5" i="3"/>
  <c r="BE5" i="3"/>
  <c r="BD5" i="3"/>
  <c r="BC5" i="3"/>
  <c r="BB5" i="3"/>
  <c r="BA5" i="3"/>
  <c r="AZ5" i="3"/>
  <c r="AY5" i="3"/>
  <c r="AX5" i="3"/>
  <c r="AW5" i="3"/>
  <c r="AV5" i="3"/>
  <c r="AU5" i="3"/>
  <c r="AT5" i="3"/>
  <c r="AS5" i="3"/>
  <c r="AR5" i="3"/>
  <c r="AQ5" i="3"/>
  <c r="AP5" i="3"/>
  <c r="AO5" i="3"/>
  <c r="AN5" i="3"/>
  <c r="AM5" i="3"/>
  <c r="AL5" i="3"/>
  <c r="AK5" i="3"/>
  <c r="AJ5" i="3"/>
  <c r="AI5" i="3"/>
  <c r="AH5" i="3"/>
  <c r="AG5" i="3"/>
  <c r="AF5" i="3"/>
  <c r="AE5" i="3"/>
  <c r="AD5" i="3"/>
  <c r="AC5" i="3"/>
  <c r="AB5" i="3"/>
  <c r="AA5" i="3"/>
  <c r="Z5" i="3"/>
  <c r="Y5" i="3"/>
  <c r="X5" i="3"/>
  <c r="W5" i="3"/>
  <c r="V5" i="3"/>
  <c r="U5" i="3"/>
  <c r="T5" i="3"/>
  <c r="S5" i="3"/>
  <c r="R5" i="3"/>
  <c r="Q5" i="3"/>
  <c r="P5" i="3"/>
  <c r="O5" i="3"/>
  <c r="N5" i="3"/>
  <c r="M5" i="3"/>
  <c r="L5" i="3"/>
  <c r="K5" i="3"/>
  <c r="J5" i="3"/>
  <c r="I5" i="3"/>
  <c r="H5" i="3"/>
  <c r="G5" i="3"/>
  <c r="BH4" i="3"/>
  <c r="BG4" i="3"/>
  <c r="BF4" i="3"/>
  <c r="BE4" i="3"/>
  <c r="BD4" i="3"/>
  <c r="BC4" i="3"/>
  <c r="BB4" i="3"/>
  <c r="BA4" i="3"/>
  <c r="AZ4" i="3"/>
  <c r="AY4" i="3"/>
  <c r="AX4" i="3"/>
  <c r="AW4" i="3"/>
  <c r="AV4" i="3"/>
  <c r="AU4" i="3"/>
  <c r="AT4" i="3"/>
  <c r="AS4" i="3"/>
  <c r="AR4" i="3"/>
  <c r="AQ4" i="3"/>
  <c r="AP4" i="3"/>
  <c r="AO4" i="3"/>
  <c r="AN4" i="3"/>
  <c r="AM4" i="3"/>
  <c r="AL4" i="3"/>
  <c r="AK4" i="3"/>
  <c r="AJ4" i="3"/>
  <c r="AI4" i="3"/>
  <c r="AH4" i="3"/>
  <c r="AG4" i="3"/>
  <c r="AF4" i="3"/>
  <c r="AE4" i="3"/>
  <c r="AD4" i="3"/>
  <c r="AC4" i="3"/>
  <c r="AB4" i="3"/>
  <c r="AA4" i="3"/>
  <c r="Z4" i="3"/>
  <c r="Y4" i="3"/>
  <c r="X4" i="3"/>
  <c r="W4" i="3"/>
  <c r="V4" i="3"/>
  <c r="U4" i="3"/>
  <c r="T4" i="3"/>
  <c r="S4" i="3"/>
  <c r="R4" i="3"/>
  <c r="Q4" i="3"/>
  <c r="P4" i="3"/>
  <c r="O4" i="3"/>
  <c r="N4" i="3"/>
  <c r="M4" i="3"/>
  <c r="L4" i="3"/>
  <c r="K4" i="3"/>
  <c r="J4" i="3"/>
  <c r="I4" i="3"/>
  <c r="G4" i="3"/>
  <c r="BH3" i="3"/>
  <c r="BG3" i="3"/>
  <c r="BF3" i="3"/>
  <c r="BE3" i="3"/>
  <c r="BD3" i="3"/>
  <c r="BC3" i="3"/>
  <c r="BB3" i="3"/>
  <c r="BA3" i="3"/>
  <c r="AZ3" i="3"/>
  <c r="AY3" i="3"/>
  <c r="AX3" i="3"/>
  <c r="AW3" i="3"/>
  <c r="AV3" i="3"/>
  <c r="AU3" i="3"/>
  <c r="AT3" i="3"/>
  <c r="AS3" i="3"/>
  <c r="AR3" i="3"/>
  <c r="AQ3" i="3"/>
  <c r="AP3" i="3"/>
  <c r="AO3" i="3"/>
  <c r="AN3" i="3"/>
  <c r="AM3" i="3"/>
  <c r="AL3" i="3"/>
  <c r="AK3" i="3"/>
  <c r="AJ3" i="3"/>
  <c r="AI3" i="3"/>
  <c r="AH3" i="3"/>
  <c r="AG3" i="3"/>
  <c r="AF3" i="3"/>
  <c r="AE3" i="3"/>
  <c r="AD3" i="3"/>
  <c r="AC3" i="3"/>
  <c r="AB3" i="3"/>
  <c r="AA3" i="3"/>
  <c r="Z3" i="3"/>
  <c r="Y3" i="3"/>
  <c r="X3" i="3"/>
  <c r="W3" i="3"/>
  <c r="V3" i="3"/>
  <c r="U3" i="3"/>
  <c r="T3" i="3"/>
  <c r="S3" i="3"/>
  <c r="R3" i="3"/>
  <c r="Q3" i="3"/>
  <c r="P3" i="3"/>
  <c r="O3" i="3"/>
  <c r="N3" i="3"/>
  <c r="M3" i="3"/>
  <c r="L3" i="3"/>
  <c r="K3" i="3"/>
  <c r="J3" i="3"/>
  <c r="I3" i="3"/>
  <c r="H3" i="3"/>
  <c r="G3" i="3"/>
  <c r="L12" i="2"/>
  <c r="K12" i="2"/>
  <c r="J12" i="2"/>
  <c r="I12" i="2"/>
  <c r="H12" i="2"/>
  <c r="G12" i="2"/>
  <c r="L11" i="2"/>
  <c r="K11" i="2"/>
  <c r="J11" i="2"/>
  <c r="I11" i="2"/>
  <c r="H11" i="2"/>
  <c r="G11" i="2"/>
  <c r="L10" i="2"/>
  <c r="K10" i="2"/>
  <c r="J10" i="2"/>
  <c r="I10" i="2"/>
  <c r="H10" i="2"/>
  <c r="G10" i="2"/>
  <c r="L9" i="2"/>
  <c r="K9" i="2"/>
  <c r="J9" i="2"/>
  <c r="I9" i="2"/>
  <c r="H9" i="2"/>
  <c r="G9" i="2"/>
  <c r="L8" i="2"/>
  <c r="K8" i="2"/>
  <c r="J8" i="2"/>
  <c r="I8" i="2"/>
  <c r="H8" i="2"/>
  <c r="G8" i="2"/>
  <c r="L7" i="2"/>
  <c r="K7" i="2"/>
  <c r="J7" i="2"/>
  <c r="I7" i="2"/>
  <c r="H7" i="2"/>
  <c r="G7" i="2"/>
  <c r="L6" i="2"/>
  <c r="K6" i="2"/>
  <c r="J6" i="2"/>
  <c r="I6" i="2"/>
  <c r="H6" i="2"/>
  <c r="G6" i="2"/>
  <c r="L5" i="2"/>
  <c r="K5" i="2"/>
  <c r="J5" i="2"/>
  <c r="I5" i="2"/>
  <c r="H5" i="2"/>
  <c r="G5" i="2"/>
  <c r="L4" i="2"/>
  <c r="K4" i="2"/>
  <c r="J4" i="2"/>
  <c r="I4" i="2"/>
  <c r="H4" i="2"/>
  <c r="G4" i="2"/>
  <c r="L3" i="2"/>
  <c r="K3" i="2"/>
  <c r="J3" i="2"/>
  <c r="I3" i="2"/>
  <c r="H3" i="2"/>
  <c r="G3" i="2"/>
  <c r="I3" i="1"/>
  <c r="H3" i="1"/>
  <c r="G3" i="1"/>
  <c r="H1" i="4"/>
  <c r="C144" i="5"/>
  <c r="J3" i="5" l="1"/>
  <c r="H4" i="3"/>
  <c r="R143" i="5"/>
  <c r="R141" i="5"/>
  <c r="R139" i="5"/>
  <c r="R144" i="5"/>
  <c r="R142" i="5"/>
  <c r="R140" i="5"/>
  <c r="R138" i="5"/>
  <c r="H10" i="3"/>
  <c r="AP143" i="5"/>
  <c r="AP141" i="5"/>
  <c r="AP139" i="5"/>
  <c r="AP144" i="5"/>
  <c r="AP142" i="5"/>
  <c r="AP140" i="5"/>
  <c r="AP138" i="5"/>
  <c r="H16" i="3"/>
  <c r="BN143" i="5"/>
  <c r="BN141" i="5"/>
  <c r="BN139" i="5"/>
  <c r="BN144" i="5"/>
  <c r="BN142" i="5"/>
  <c r="BN140" i="5"/>
  <c r="BN138" i="5"/>
  <c r="BN129" i="5" s="1"/>
  <c r="H22" i="3"/>
  <c r="CL143" i="5"/>
  <c r="CL141" i="5"/>
  <c r="CL139" i="5"/>
  <c r="CL144" i="5"/>
  <c r="CL142" i="5"/>
  <c r="CL140" i="5"/>
  <c r="CL138" i="5"/>
  <c r="V138" i="5"/>
  <c r="AT138" i="5"/>
  <c r="BR138" i="5"/>
  <c r="CP138" i="5"/>
  <c r="AH139" i="5"/>
  <c r="BF139" i="5"/>
  <c r="CD139" i="5"/>
  <c r="DB139" i="5"/>
  <c r="V140" i="5"/>
  <c r="AT140" i="5"/>
  <c r="BR140" i="5"/>
  <c r="CP140" i="5"/>
  <c r="AH141" i="5"/>
  <c r="BF141" i="5"/>
  <c r="CD141" i="5"/>
  <c r="DB141" i="5"/>
  <c r="V142" i="5"/>
  <c r="AT142" i="5"/>
  <c r="BR142" i="5"/>
  <c r="CP142" i="5"/>
  <c r="AH143" i="5"/>
  <c r="BF143" i="5"/>
  <c r="CD143" i="5"/>
  <c r="DB143" i="5"/>
  <c r="V144" i="5"/>
  <c r="AT144" i="5"/>
  <c r="BR144" i="5"/>
  <c r="CP144" i="5"/>
  <c r="Z138" i="5"/>
  <c r="AX138" i="5"/>
  <c r="BV138" i="5"/>
  <c r="CT138" i="5"/>
  <c r="N139" i="5"/>
  <c r="AL139" i="5"/>
  <c r="BJ139" i="5"/>
  <c r="CH139" i="5"/>
  <c r="DF139" i="5"/>
  <c r="Z140" i="5"/>
  <c r="AX140" i="5"/>
  <c r="BV140" i="5"/>
  <c r="CT140" i="5"/>
  <c r="N141" i="5"/>
  <c r="AL141" i="5"/>
  <c r="BJ141" i="5"/>
  <c r="CH141" i="5"/>
  <c r="DF141" i="5"/>
  <c r="Z142" i="5"/>
  <c r="AX142" i="5"/>
  <c r="BV142" i="5"/>
  <c r="CT142" i="5"/>
  <c r="N143" i="5"/>
  <c r="AL143" i="5"/>
  <c r="BJ143" i="5"/>
  <c r="CH143" i="5"/>
  <c r="DF143" i="5"/>
  <c r="Z144" i="5"/>
  <c r="AX144" i="5"/>
  <c r="BV144" i="5"/>
  <c r="CT144" i="5"/>
  <c r="AD138" i="5"/>
  <c r="BB138" i="5"/>
  <c r="BZ138" i="5"/>
  <c r="CX138" i="5"/>
  <c r="AD140" i="5"/>
  <c r="BB140" i="5"/>
  <c r="BZ140" i="5"/>
  <c r="CX140" i="5"/>
  <c r="AD142" i="5"/>
  <c r="BB142" i="5"/>
  <c r="BZ142" i="5"/>
  <c r="CX142" i="5"/>
  <c r="AH138" i="5"/>
  <c r="BF138" i="5"/>
  <c r="CD138" i="5"/>
  <c r="DB138" i="5"/>
  <c r="V139" i="5"/>
  <c r="AT139" i="5"/>
  <c r="BR139" i="5"/>
  <c r="CP139" i="5"/>
  <c r="AH140" i="5"/>
  <c r="BF140" i="5"/>
  <c r="CD140" i="5"/>
  <c r="DB140" i="5"/>
  <c r="V141" i="5"/>
  <c r="AT141" i="5"/>
  <c r="BR141" i="5"/>
  <c r="CP141" i="5"/>
  <c r="AH142" i="5"/>
  <c r="BF142" i="5"/>
  <c r="CD142" i="5"/>
  <c r="DB142" i="5"/>
  <c r="N138" i="5"/>
  <c r="N129" i="5" s="1"/>
  <c r="AL138" i="5"/>
  <c r="BJ138" i="5"/>
  <c r="CH138" i="5"/>
  <c r="DF138" i="5"/>
  <c r="Z139" i="5"/>
  <c r="AX139" i="5"/>
  <c r="BV139" i="5"/>
  <c r="CT139" i="5"/>
  <c r="N140" i="5"/>
  <c r="AL140" i="5"/>
  <c r="BJ140" i="5"/>
  <c r="CH140" i="5"/>
  <c r="DF140" i="5"/>
  <c r="Z141" i="5"/>
  <c r="AX141" i="5"/>
  <c r="BV141" i="5"/>
  <c r="CT141" i="5"/>
  <c r="N142" i="5"/>
  <c r="AL142" i="5"/>
  <c r="BJ142" i="5"/>
  <c r="CH142" i="5"/>
  <c r="DF142" i="5"/>
  <c r="C141" i="5"/>
  <c r="C140" i="5"/>
  <c r="C142" i="5"/>
  <c r="C139" i="5"/>
  <c r="C143" i="5"/>
  <c r="CD129" i="5" l="1"/>
  <c r="BF129" i="5"/>
  <c r="BB129" i="5"/>
  <c r="BV129" i="5"/>
  <c r="V129" i="5"/>
  <c r="DF129" i="5"/>
  <c r="AH129" i="5"/>
  <c r="AD129" i="5"/>
  <c r="AX129" i="5"/>
  <c r="CL129" i="5"/>
  <c r="R129" i="5"/>
  <c r="CH129" i="5"/>
  <c r="Z129" i="5"/>
  <c r="BJ129" i="5"/>
  <c r="CP129" i="5"/>
  <c r="J8" i="5"/>
  <c r="J7" i="5"/>
  <c r="J6" i="5"/>
  <c r="J5" i="5"/>
  <c r="J4" i="5"/>
  <c r="A25" i="3"/>
  <c r="A15" i="3"/>
  <c r="A12" i="3"/>
  <c r="A21" i="3"/>
  <c r="A18" i="3"/>
  <c r="A8" i="3"/>
  <c r="A3" i="3"/>
  <c r="A22" i="2"/>
  <c r="A16" i="2"/>
  <c r="A10" i="2"/>
  <c r="A11" i="2"/>
  <c r="A27" i="3"/>
  <c r="A24" i="3"/>
  <c r="A14" i="3"/>
  <c r="A11" i="3"/>
  <c r="A4" i="3"/>
  <c r="A23" i="2"/>
  <c r="A17" i="2"/>
  <c r="A20" i="3"/>
  <c r="A17" i="3"/>
  <c r="A10" i="3"/>
  <c r="A7" i="3"/>
  <c r="A26" i="3"/>
  <c r="A23" i="3"/>
  <c r="A16" i="3"/>
  <c r="A13" i="3"/>
  <c r="A5" i="3"/>
  <c r="A6" i="3"/>
  <c r="A26" i="2"/>
  <c r="A24" i="2"/>
  <c r="A15" i="2"/>
  <c r="A13" i="2"/>
  <c r="A27" i="1"/>
  <c r="A24" i="1"/>
  <c r="A21" i="1"/>
  <c r="A18" i="1"/>
  <c r="A15" i="1"/>
  <c r="A12" i="1"/>
  <c r="A6" i="1"/>
  <c r="A21" i="2"/>
  <c r="A20" i="1"/>
  <c r="A17" i="1"/>
  <c r="A8" i="2"/>
  <c r="A5" i="2"/>
  <c r="A9" i="1"/>
  <c r="A4" i="2"/>
  <c r="A20" i="2"/>
  <c r="A18" i="2"/>
  <c r="A22" i="3"/>
  <c r="A27" i="2"/>
  <c r="A25" i="2"/>
  <c r="A9" i="2"/>
  <c r="A6" i="2"/>
  <c r="A3" i="2"/>
  <c r="A25" i="1"/>
  <c r="A22" i="1"/>
  <c r="A19" i="1"/>
  <c r="A16" i="1"/>
  <c r="A13" i="1"/>
  <c r="A10" i="1"/>
  <c r="A7" i="1"/>
  <c r="A4" i="1"/>
  <c r="A3" i="1"/>
  <c r="A9" i="3"/>
  <c r="A19" i="2"/>
  <c r="A7" i="2"/>
  <c r="A26" i="1"/>
  <c r="A23" i="1"/>
  <c r="A14" i="1"/>
  <c r="A8" i="1"/>
  <c r="A19" i="3"/>
  <c r="A14" i="2"/>
  <c r="A12" i="2"/>
  <c r="A11" i="1"/>
  <c r="A5" i="1"/>
  <c r="AL129" i="5"/>
  <c r="DB129" i="5"/>
  <c r="CX129" i="5"/>
  <c r="BR129" i="5"/>
  <c r="BZ129" i="5"/>
  <c r="CT129" i="5"/>
  <c r="AT129" i="5"/>
  <c r="AP129" i="5"/>
  <c r="F27" i="3" l="1"/>
  <c r="F26" i="3"/>
  <c r="F25" i="3"/>
  <c r="F24" i="3"/>
  <c r="F23" i="3"/>
  <c r="F22" i="3"/>
  <c r="F21" i="3"/>
  <c r="F20" i="3"/>
  <c r="F19" i="3"/>
  <c r="F18" i="3"/>
  <c r="F17" i="3"/>
  <c r="F16" i="3"/>
  <c r="F15" i="3"/>
  <c r="F14" i="3"/>
  <c r="F13" i="3"/>
  <c r="F12" i="3"/>
  <c r="F11" i="3"/>
  <c r="F10" i="3"/>
  <c r="F9" i="3"/>
  <c r="F8" i="3"/>
  <c r="F7" i="3"/>
  <c r="F6" i="3"/>
  <c r="F5" i="3"/>
  <c r="F26" i="2"/>
  <c r="F20" i="2"/>
  <c r="F14" i="2"/>
  <c r="F8" i="2"/>
  <c r="F7" i="2"/>
  <c r="F6" i="2"/>
  <c r="F5" i="2"/>
  <c r="F4" i="2"/>
  <c r="F3" i="2"/>
  <c r="F27" i="1"/>
  <c r="F26" i="1"/>
  <c r="F25" i="1"/>
  <c r="F24" i="1"/>
  <c r="F23" i="1"/>
  <c r="F22" i="1"/>
  <c r="F21" i="1"/>
  <c r="F20" i="1"/>
  <c r="F19" i="1"/>
  <c r="F18" i="1"/>
  <c r="F17" i="1"/>
  <c r="F16" i="1"/>
  <c r="F15" i="1"/>
  <c r="F14" i="1"/>
  <c r="F13" i="1"/>
  <c r="F12" i="1"/>
  <c r="F11" i="1"/>
  <c r="F10" i="1"/>
  <c r="F9" i="1"/>
  <c r="F8" i="1"/>
  <c r="F7" i="1"/>
  <c r="F6" i="1"/>
  <c r="F5" i="1"/>
  <c r="F4" i="1"/>
  <c r="F27" i="2"/>
  <c r="F21" i="2"/>
  <c r="F15" i="2"/>
  <c r="F9" i="2"/>
  <c r="F4" i="3"/>
  <c r="F18" i="2"/>
  <c r="F16" i="2"/>
  <c r="F23" i="2"/>
  <c r="F13" i="2"/>
  <c r="F25" i="2"/>
  <c r="F3" i="1"/>
  <c r="F3" i="3"/>
  <c r="F12" i="2"/>
  <c r="F10" i="2"/>
  <c r="F19" i="2"/>
  <c r="F17" i="2"/>
  <c r="F24" i="2"/>
  <c r="F22" i="2"/>
  <c r="F11" i="2"/>
  <c r="B27" i="3"/>
  <c r="B26" i="3"/>
  <c r="B25" i="3"/>
  <c r="B24" i="3"/>
  <c r="B23" i="3"/>
  <c r="B22" i="3"/>
  <c r="B21" i="3"/>
  <c r="B20" i="3"/>
  <c r="B19" i="3"/>
  <c r="B18" i="3"/>
  <c r="B17" i="3"/>
  <c r="B16" i="3"/>
  <c r="B15" i="3"/>
  <c r="B14" i="3"/>
  <c r="B13" i="3"/>
  <c r="B12" i="3"/>
  <c r="B11" i="3"/>
  <c r="B10" i="3"/>
  <c r="B9" i="3"/>
  <c r="B8" i="3"/>
  <c r="B7" i="3"/>
  <c r="B6" i="3"/>
  <c r="B5" i="3"/>
  <c r="B4" i="3"/>
  <c r="B3" i="3"/>
  <c r="B27" i="2"/>
  <c r="B26" i="2"/>
  <c r="B25" i="2"/>
  <c r="B24" i="2"/>
  <c r="B23" i="2"/>
  <c r="B22" i="2"/>
  <c r="B21" i="2"/>
  <c r="B20" i="2"/>
  <c r="B19" i="2"/>
  <c r="B18" i="2"/>
  <c r="B17" i="2"/>
  <c r="B16" i="2"/>
  <c r="B15" i="2"/>
  <c r="B14" i="2"/>
  <c r="B13" i="2"/>
  <c r="B12" i="2"/>
  <c r="B11" i="2"/>
  <c r="B10" i="2"/>
  <c r="B9" i="2"/>
  <c r="B3" i="1"/>
  <c r="B8" i="2"/>
  <c r="B5" i="2"/>
  <c r="B27" i="1"/>
  <c r="B24" i="1"/>
  <c r="B21" i="1"/>
  <c r="B18" i="1"/>
  <c r="B15" i="1"/>
  <c r="B12" i="1"/>
  <c r="B9" i="1"/>
  <c r="B6" i="1"/>
  <c r="B6" i="2"/>
  <c r="B3" i="2"/>
  <c r="B25" i="1"/>
  <c r="B22" i="1"/>
  <c r="B19" i="1"/>
  <c r="B16" i="1"/>
  <c r="B13" i="1"/>
  <c r="B10" i="1"/>
  <c r="B7" i="1"/>
  <c r="B4" i="1"/>
  <c r="B17" i="1"/>
  <c r="B11" i="1"/>
  <c r="B8" i="1"/>
  <c r="B5" i="1"/>
  <c r="B7" i="2"/>
  <c r="B4" i="2"/>
  <c r="B26" i="1"/>
  <c r="B23" i="1"/>
  <c r="B20" i="1"/>
  <c r="B14" i="1"/>
  <c r="C21" i="3"/>
  <c r="C18" i="3"/>
  <c r="C8" i="3"/>
  <c r="C27" i="3"/>
  <c r="C24" i="3"/>
  <c r="C14" i="3"/>
  <c r="C11" i="3"/>
  <c r="C4" i="3"/>
  <c r="C23" i="2"/>
  <c r="C17" i="2"/>
  <c r="C11" i="2"/>
  <c r="C3" i="1"/>
  <c r="C24" i="2"/>
  <c r="C18" i="2"/>
  <c r="C12" i="2"/>
  <c r="C20" i="3"/>
  <c r="C17" i="3"/>
  <c r="C10" i="3"/>
  <c r="C7" i="3"/>
  <c r="C26" i="3"/>
  <c r="C23" i="3"/>
  <c r="C16" i="3"/>
  <c r="C13" i="3"/>
  <c r="C22" i="3"/>
  <c r="C19" i="3"/>
  <c r="C9" i="3"/>
  <c r="C6" i="3"/>
  <c r="C15" i="2"/>
  <c r="C13" i="2"/>
  <c r="C5" i="3"/>
  <c r="C22" i="2"/>
  <c r="C20" i="2"/>
  <c r="C3" i="2"/>
  <c r="C25" i="1"/>
  <c r="C22" i="1"/>
  <c r="C16" i="1"/>
  <c r="C13" i="1"/>
  <c r="C10" i="1"/>
  <c r="C7" i="1"/>
  <c r="C4" i="1"/>
  <c r="C3" i="3"/>
  <c r="C26" i="2"/>
  <c r="C12" i="1"/>
  <c r="C6" i="1"/>
  <c r="C6" i="2"/>
  <c r="C19" i="1"/>
  <c r="C27" i="2"/>
  <c r="C25" i="2"/>
  <c r="C9" i="2"/>
  <c r="C25" i="3"/>
  <c r="C16" i="2"/>
  <c r="C14" i="2"/>
  <c r="C7" i="2"/>
  <c r="C4" i="2"/>
  <c r="C26" i="1"/>
  <c r="C23" i="1"/>
  <c r="C20" i="1"/>
  <c r="C17" i="1"/>
  <c r="C14" i="1"/>
  <c r="C11" i="1"/>
  <c r="C8" i="1"/>
  <c r="C5" i="1"/>
  <c r="C10" i="2"/>
  <c r="C5" i="2"/>
  <c r="C18" i="1"/>
  <c r="C9" i="1"/>
  <c r="C15" i="3"/>
  <c r="C21" i="2"/>
  <c r="C19" i="2"/>
  <c r="C12" i="3"/>
  <c r="C8" i="2"/>
  <c r="C27" i="1"/>
  <c r="C24" i="1"/>
  <c r="C21" i="1"/>
  <c r="C15" i="1"/>
  <c r="D27" i="3"/>
  <c r="D26" i="3"/>
  <c r="D25" i="3"/>
  <c r="D24" i="3"/>
  <c r="D23" i="3"/>
  <c r="D22" i="3"/>
  <c r="D21" i="3"/>
  <c r="D20" i="3"/>
  <c r="D19" i="3"/>
  <c r="D18" i="3"/>
  <c r="D17" i="3"/>
  <c r="D16" i="3"/>
  <c r="D15" i="3"/>
  <c r="D14" i="3"/>
  <c r="D13" i="3"/>
  <c r="D12" i="3"/>
  <c r="D11" i="3"/>
  <c r="D10" i="3"/>
  <c r="D9" i="3"/>
  <c r="D8" i="3"/>
  <c r="D7" i="3"/>
  <c r="D6" i="3"/>
  <c r="D4" i="3"/>
  <c r="D24" i="2"/>
  <c r="D18" i="2"/>
  <c r="D12" i="2"/>
  <c r="D13" i="2"/>
  <c r="D5" i="3"/>
  <c r="D25" i="2"/>
  <c r="D19" i="2"/>
  <c r="D22" i="2"/>
  <c r="D20" i="2"/>
  <c r="D6" i="2"/>
  <c r="D3" i="2"/>
  <c r="D25" i="1"/>
  <c r="D22" i="1"/>
  <c r="D19" i="1"/>
  <c r="D16" i="1"/>
  <c r="D13" i="1"/>
  <c r="D10" i="1"/>
  <c r="D7" i="1"/>
  <c r="D4" i="1"/>
  <c r="D27" i="2"/>
  <c r="D11" i="2"/>
  <c r="D9" i="2"/>
  <c r="D17" i="2"/>
  <c r="D16" i="2"/>
  <c r="D14" i="2"/>
  <c r="D7" i="2"/>
  <c r="D4" i="2"/>
  <c r="D26" i="1"/>
  <c r="D23" i="1"/>
  <c r="D20" i="1"/>
  <c r="D17" i="1"/>
  <c r="D14" i="1"/>
  <c r="D11" i="1"/>
  <c r="D8" i="1"/>
  <c r="D5" i="1"/>
  <c r="D23" i="2"/>
  <c r="D21" i="2"/>
  <c r="D3" i="1"/>
  <c r="D24" i="1"/>
  <c r="D21" i="1"/>
  <c r="D15" i="1"/>
  <c r="D12" i="1"/>
  <c r="D6" i="1"/>
  <c r="D3" i="3"/>
  <c r="D26" i="2"/>
  <c r="D10" i="2"/>
  <c r="D8" i="2"/>
  <c r="D5" i="2"/>
  <c r="D27" i="1"/>
  <c r="D18" i="1"/>
  <c r="D9" i="1"/>
  <c r="D15" i="2"/>
  <c r="E27" i="3"/>
  <c r="E26" i="3"/>
  <c r="E25" i="3"/>
  <c r="E24" i="3"/>
  <c r="E23" i="3"/>
  <c r="E22" i="3"/>
  <c r="E21" i="3"/>
  <c r="E20" i="3"/>
  <c r="E19" i="3"/>
  <c r="E18" i="3"/>
  <c r="E17" i="3"/>
  <c r="E16" i="3"/>
  <c r="E15" i="3"/>
  <c r="E14" i="3"/>
  <c r="E13" i="3"/>
  <c r="E12" i="3"/>
  <c r="E11" i="3"/>
  <c r="E10" i="3"/>
  <c r="E9" i="3"/>
  <c r="E8" i="3"/>
  <c r="E7" i="3"/>
  <c r="E6" i="3"/>
  <c r="E5" i="3"/>
  <c r="E25" i="2"/>
  <c r="E19" i="2"/>
  <c r="E13" i="2"/>
  <c r="E26" i="2"/>
  <c r="E20" i="2"/>
  <c r="E14" i="2"/>
  <c r="E8" i="2"/>
  <c r="E5" i="2"/>
  <c r="E4" i="2"/>
  <c r="E26" i="1"/>
  <c r="E24" i="1"/>
  <c r="E21" i="1"/>
  <c r="E20" i="1"/>
  <c r="E18" i="1"/>
  <c r="E16" i="1"/>
  <c r="E15" i="1"/>
  <c r="E12" i="1"/>
  <c r="E10" i="1"/>
  <c r="E9" i="1"/>
  <c r="E6" i="1"/>
  <c r="E5" i="1"/>
  <c r="E4" i="1"/>
  <c r="E7" i="2"/>
  <c r="E6" i="2"/>
  <c r="E3" i="2"/>
  <c r="E27" i="1"/>
  <c r="E25" i="1"/>
  <c r="E23" i="1"/>
  <c r="E22" i="1"/>
  <c r="E19" i="1"/>
  <c r="E17" i="1"/>
  <c r="E14" i="1"/>
  <c r="E13" i="1"/>
  <c r="E11" i="1"/>
  <c r="E8" i="1"/>
  <c r="E7" i="1"/>
  <c r="E27" i="2"/>
  <c r="E11" i="2"/>
  <c r="E9" i="2"/>
  <c r="E4" i="3"/>
  <c r="E18" i="2"/>
  <c r="E16" i="2"/>
  <c r="E22" i="2"/>
  <c r="E23" i="2"/>
  <c r="E21" i="2"/>
  <c r="E3" i="1"/>
  <c r="E3" i="3"/>
  <c r="E12" i="2"/>
  <c r="E10" i="2"/>
  <c r="E17" i="2"/>
  <c r="E15" i="2"/>
  <c r="E24" i="2"/>
</calcChain>
</file>

<file path=xl/sharedStrings.xml><?xml version="1.0" encoding="utf-8"?>
<sst xmlns="http://schemas.openxmlformats.org/spreadsheetml/2006/main" count="941" uniqueCount="269">
  <si>
    <t>病気療養児数</t>
    <rPh sb="0" eb="6">
      <t>ビョウキリョウヨウジスウ</t>
    </rPh>
    <phoneticPr fontId="2"/>
  </si>
  <si>
    <t>学校コード</t>
    <rPh sb="0" eb="2">
      <t>ガッコウ</t>
    </rPh>
    <phoneticPr fontId="2"/>
  </si>
  <si>
    <t>学校種</t>
  </si>
  <si>
    <t>都道府県番号</t>
  </si>
  <si>
    <t>設置区分</t>
  </si>
  <si>
    <t>本分校</t>
  </si>
  <si>
    <t>学校名</t>
  </si>
  <si>
    <t>小学校</t>
    <rPh sb="0" eb="3">
      <t>ショウガッコウ</t>
    </rPh>
    <phoneticPr fontId="1"/>
  </si>
  <si>
    <t>中学校</t>
    <rPh sb="0" eb="3">
      <t>チュウガッコウ</t>
    </rPh>
    <phoneticPr fontId="1"/>
  </si>
  <si>
    <t>高等学校</t>
    <rPh sb="0" eb="4">
      <t>コウトウガッコウ</t>
    </rPh>
    <phoneticPr fontId="2"/>
  </si>
  <si>
    <t>小学部</t>
    <rPh sb="0" eb="3">
      <t>ショウガクブ</t>
    </rPh>
    <phoneticPr fontId="1"/>
  </si>
  <si>
    <t>中学部</t>
    <rPh sb="0" eb="3">
      <t>チュウガクブ</t>
    </rPh>
    <phoneticPr fontId="1"/>
  </si>
  <si>
    <t>対象障害種</t>
    <rPh sb="0" eb="2">
      <t>タイショウ</t>
    </rPh>
    <rPh sb="2" eb="5">
      <t>ショウガイシュ</t>
    </rPh>
    <phoneticPr fontId="1"/>
  </si>
  <si>
    <t>病院名</t>
    <rPh sb="0" eb="3">
      <t>ビョウインメイ</t>
    </rPh>
    <phoneticPr fontId="1"/>
  </si>
  <si>
    <t>学級数</t>
    <rPh sb="0" eb="3">
      <t>ガッキュウスウ</t>
    </rPh>
    <phoneticPr fontId="1"/>
  </si>
  <si>
    <t>在籍者数</t>
    <rPh sb="0" eb="4">
      <t>ザイセキシャスウ</t>
    </rPh>
    <phoneticPr fontId="1"/>
  </si>
  <si>
    <t>５があり（a～g）の場合</t>
    <rPh sb="10" eb="12">
      <t>バアイ</t>
    </rPh>
    <phoneticPr fontId="1"/>
  </si>
  <si>
    <t>８が実施したの場合</t>
    <rPh sb="2" eb="4">
      <t>ジッシ</t>
    </rPh>
    <rPh sb="7" eb="9">
      <t>バアイ</t>
    </rPh>
    <phoneticPr fontId="1"/>
  </si>
  <si>
    <t>８がなしの場合</t>
    <rPh sb="5" eb="7">
      <t>バアイ</t>
    </rPh>
    <phoneticPr fontId="1"/>
  </si>
  <si>
    <t>９がありの場合</t>
    <rPh sb="5" eb="7">
      <t>バアイ</t>
    </rPh>
    <phoneticPr fontId="1"/>
  </si>
  <si>
    <t>９がなしの場合</t>
    <rPh sb="5" eb="7">
      <t>バアイ</t>
    </rPh>
    <phoneticPr fontId="1"/>
  </si>
  <si>
    <t>該当児童生徒数</t>
    <rPh sb="0" eb="2">
      <t>ガイトウ</t>
    </rPh>
    <rPh sb="2" eb="4">
      <t>ジドウ</t>
    </rPh>
    <rPh sb="4" eb="7">
      <t>セイトスウ</t>
    </rPh>
    <rPh sb="6" eb="7">
      <t>スウ</t>
    </rPh>
    <phoneticPr fontId="1"/>
  </si>
  <si>
    <t>回答番号</t>
    <rPh sb="0" eb="4">
      <t>カイトウバンゴウ</t>
    </rPh>
    <phoneticPr fontId="1"/>
  </si>
  <si>
    <t>所属</t>
    <rPh sb="0" eb="2">
      <t>ショゾク</t>
    </rPh>
    <phoneticPr fontId="1"/>
  </si>
  <si>
    <t>学年</t>
    <rPh sb="0" eb="2">
      <t>ガクネン</t>
    </rPh>
    <phoneticPr fontId="1"/>
  </si>
  <si>
    <t>カテゴリ</t>
    <phoneticPr fontId="1"/>
  </si>
  <si>
    <t>主傷病名</t>
    <rPh sb="0" eb="1">
      <t>シュ</t>
    </rPh>
    <rPh sb="1" eb="3">
      <t>ショウビョウ</t>
    </rPh>
    <rPh sb="3" eb="4">
      <t>メイ</t>
    </rPh>
    <phoneticPr fontId="1"/>
  </si>
  <si>
    <t>療養場所</t>
    <rPh sb="0" eb="4">
      <t>リョウヨウバショ</t>
    </rPh>
    <phoneticPr fontId="1"/>
  </si>
  <si>
    <t>欠席日数</t>
    <rPh sb="0" eb="4">
      <t>ケッセキニッスウ</t>
    </rPh>
    <phoneticPr fontId="1"/>
  </si>
  <si>
    <t>転学</t>
    <rPh sb="0" eb="2">
      <t>テンガク</t>
    </rPh>
    <phoneticPr fontId="1"/>
  </si>
  <si>
    <t>日数</t>
    <rPh sb="0" eb="2">
      <t>ニッスウ</t>
    </rPh>
    <phoneticPr fontId="1"/>
  </si>
  <si>
    <t>a</t>
    <phoneticPr fontId="1"/>
  </si>
  <si>
    <t>b</t>
    <phoneticPr fontId="1"/>
  </si>
  <si>
    <t>b-2</t>
    <phoneticPr fontId="1"/>
  </si>
  <si>
    <t>c</t>
    <phoneticPr fontId="1"/>
  </si>
  <si>
    <t>d</t>
    <phoneticPr fontId="1"/>
  </si>
  <si>
    <t>e</t>
    <phoneticPr fontId="1"/>
  </si>
  <si>
    <t>f</t>
    <phoneticPr fontId="1"/>
  </si>
  <si>
    <t>g</t>
    <phoneticPr fontId="1"/>
  </si>
  <si>
    <t>h</t>
    <phoneticPr fontId="1"/>
  </si>
  <si>
    <t>復学</t>
    <rPh sb="0" eb="2">
      <t>フクガク</t>
    </rPh>
    <phoneticPr fontId="1"/>
  </si>
  <si>
    <t>復学希望あり
実施なし</t>
    <rPh sb="0" eb="2">
      <t>フクガク</t>
    </rPh>
    <rPh sb="2" eb="4">
      <t>キボウ</t>
    </rPh>
    <rPh sb="7" eb="9">
      <t>ジッシ</t>
    </rPh>
    <phoneticPr fontId="1"/>
  </si>
  <si>
    <t>復学希望あり
実施なしの理由</t>
    <rPh sb="0" eb="2">
      <t>フクガク</t>
    </rPh>
    <rPh sb="2" eb="4">
      <t>キボウ</t>
    </rPh>
    <rPh sb="7" eb="9">
      <t>ジッシ</t>
    </rPh>
    <rPh sb="12" eb="14">
      <t>リユウ</t>
    </rPh>
    <phoneticPr fontId="1"/>
  </si>
  <si>
    <t>転籍</t>
    <rPh sb="0" eb="2">
      <t>テンセキ</t>
    </rPh>
    <phoneticPr fontId="1"/>
  </si>
  <si>
    <t>進級等</t>
    <rPh sb="0" eb="3">
      <t>シンキュウトウ</t>
    </rPh>
    <phoneticPr fontId="1"/>
  </si>
  <si>
    <t>その他</t>
    <rPh sb="2" eb="3">
      <t>タ</t>
    </rPh>
    <phoneticPr fontId="1"/>
  </si>
  <si>
    <t>同時
双方向</t>
    <rPh sb="0" eb="2">
      <t>ドウジ</t>
    </rPh>
    <rPh sb="3" eb="6">
      <t>ソウホウコウ</t>
    </rPh>
    <phoneticPr fontId="1"/>
  </si>
  <si>
    <t>機器</t>
    <rPh sb="0" eb="2">
      <t>キキ</t>
    </rPh>
    <phoneticPr fontId="1"/>
  </si>
  <si>
    <t>通信</t>
    <rPh sb="0" eb="2">
      <t>ツウシン</t>
    </rPh>
    <phoneticPr fontId="1"/>
  </si>
  <si>
    <t>出席扱い
単位認定</t>
    <rPh sb="0" eb="2">
      <t>シュッセキ</t>
    </rPh>
    <rPh sb="2" eb="3">
      <t>アツカ</t>
    </rPh>
    <rPh sb="5" eb="9">
      <t>タンイニンテイ</t>
    </rPh>
    <phoneticPr fontId="1"/>
  </si>
  <si>
    <t>しなかった
理由</t>
    <rPh sb="6" eb="8">
      <t>リユウ</t>
    </rPh>
    <phoneticPr fontId="1"/>
  </si>
  <si>
    <t>a-2</t>
    <phoneticPr fontId="1"/>
  </si>
  <si>
    <t>活用頻度</t>
    <rPh sb="0" eb="4">
      <t>カツヨウヒンド</t>
    </rPh>
    <phoneticPr fontId="1"/>
  </si>
  <si>
    <t>使用時間</t>
    <rPh sb="0" eb="4">
      <t>シヨウジカン</t>
    </rPh>
    <phoneticPr fontId="1"/>
  </si>
  <si>
    <t>理由</t>
    <rPh sb="0" eb="2">
      <t>リユウ</t>
    </rPh>
    <phoneticPr fontId="1"/>
  </si>
  <si>
    <t>指導や
支援</t>
    <rPh sb="0" eb="2">
      <t>シドウ</t>
    </rPh>
    <rPh sb="4" eb="6">
      <t>シエン</t>
    </rPh>
    <phoneticPr fontId="1"/>
  </si>
  <si>
    <t>科目</t>
    <rPh sb="0" eb="2">
      <t>カモク</t>
    </rPh>
    <phoneticPr fontId="1"/>
  </si>
  <si>
    <t>教材</t>
    <rPh sb="0" eb="2">
      <t>キョウザイ</t>
    </rPh>
    <phoneticPr fontId="1"/>
  </si>
  <si>
    <t>○基礎情報</t>
    <rPh sb="1" eb="5">
      <t>キソジョウホウ</t>
    </rPh>
    <phoneticPr fontId="1"/>
  </si>
  <si>
    <t>設置区分</t>
    <rPh sb="0" eb="4">
      <t>セッチクブン</t>
    </rPh>
    <phoneticPr fontId="1"/>
  </si>
  <si>
    <t>私立</t>
  </si>
  <si>
    <t>提出団体名</t>
    <rPh sb="0" eb="2">
      <t>テイシュツ</t>
    </rPh>
    <rPh sb="2" eb="5">
      <t>ダンタイメイ</t>
    </rPh>
    <phoneticPr fontId="1"/>
  </si>
  <si>
    <t>岩手県（学校法人立）</t>
  </si>
  <si>
    <t>令和４年度　病気療養児等に関する実態調査</t>
    <rPh sb="0" eb="2">
      <t>レイワ</t>
    </rPh>
    <rPh sb="3" eb="4">
      <t>ネン</t>
    </rPh>
    <rPh sb="4" eb="5">
      <t>ド</t>
    </rPh>
    <phoneticPr fontId="1"/>
  </si>
  <si>
    <r>
      <t xml:space="preserve">病気療養児に関する調査対象
１）　令和４年９月１日時点で、病院に入院していた児童生徒が在籍していた学校
２）　令和４年９月１日時点で、病院内の特別支援学級があった学校
</t>
    </r>
    <r>
      <rPr>
        <b/>
        <sz val="10"/>
        <color rgb="FFFF0000"/>
        <rFont val="ＭＳ Ｐゴシック"/>
        <family val="3"/>
        <charset val="128"/>
      </rPr>
      <t>※病院内に特別支援学級がある小学校・中学校・義務教育学校・中等教育学校前期課程のみ対象</t>
    </r>
    <r>
      <rPr>
        <b/>
        <sz val="10"/>
        <rFont val="ＭＳ Ｐゴシック"/>
        <family val="3"/>
        <charset val="128"/>
      </rPr>
      <t xml:space="preserve">
３）　令和４年４月１日～令和５年３月３１日の期間で下記条件に該当する児童生徒が在籍していた学校
　条件①（病気療養児等の定義）
　　本調査では、疾病や障害に関する医師等の専門家による診断書等や、文部科学省が就学事務の参考資料として作成し配布している「障害のある子供の教育支援の手引」に示された障害種ごとの障害の状態等を基に、年間延べ３０日以上の欠席（*1）という状況を一つの参考としつつ、各学校又は教育委員会が判断する児童生徒。
　(*1)欠席日数には、教員が病院や自宅等を訪問するなどして対面で、あるいは、ICT機器を活用して遠隔で授業を行っているため、欠席にはなっていないものの、在籍する学級に通学できていない日数をも含む。　
　条件②（条件①に該当する病気療養児等が、転学のため、令和４年度中に複数の学校に在籍した場合の取扱いについて）
　　病気療養のため他校へ転学し、病気療養中は在籍していなかった児童生徒については回答不要。
　　病気療養のため他校から転学し、病気療養中に在籍していた児童生徒については回答すること。</t>
    </r>
    <rPh sb="43" eb="45">
      <t>ザイセキ</t>
    </rPh>
    <rPh sb="125" eb="127">
      <t>タイショウ</t>
    </rPh>
    <rPh sb="150" eb="152">
      <t>キカン</t>
    </rPh>
    <rPh sb="153" eb="155">
      <t>カキ</t>
    </rPh>
    <rPh sb="158" eb="160">
      <t>ガイトウ</t>
    </rPh>
    <rPh sb="173" eb="175">
      <t>ガッコウ</t>
    </rPh>
    <rPh sb="177" eb="179">
      <t>ジョウケン</t>
    </rPh>
    <rPh sb="445" eb="447">
      <t>ジョウケン</t>
    </rPh>
    <phoneticPr fontId="1"/>
  </si>
  <si>
    <t>○上記１）～３）のいずれかに該当する場合、下記一覧から学校名をフィルターで1校だけ選択してください。</t>
    <rPh sb="18" eb="20">
      <t>バアイ</t>
    </rPh>
    <rPh sb="21" eb="23">
      <t>カキ</t>
    </rPh>
    <rPh sb="23" eb="25">
      <t>イチラン</t>
    </rPh>
    <rPh sb="38" eb="39">
      <t>コウ</t>
    </rPh>
    <rPh sb="41" eb="43">
      <t>センタク</t>
    </rPh>
    <phoneticPr fontId="1"/>
  </si>
  <si>
    <t>※複数の学校について回答する場合は、1校ずつファイルを分けて回答すること。</t>
    <phoneticPr fontId="1"/>
  </si>
  <si>
    <t>学校種</t>
    <rPh sb="0" eb="2">
      <t>ガッコウ</t>
    </rPh>
    <rPh sb="2" eb="3">
      <t>シュ</t>
    </rPh>
    <phoneticPr fontId="2"/>
  </si>
  <si>
    <t>都道府県
番号</t>
    <rPh sb="0" eb="4">
      <t>トドウフケン</t>
    </rPh>
    <rPh sb="5" eb="7">
      <t>バンゴウ</t>
    </rPh>
    <phoneticPr fontId="2"/>
  </si>
  <si>
    <t>設置
区分</t>
    <rPh sb="0" eb="2">
      <t>セッチ</t>
    </rPh>
    <rPh sb="3" eb="5">
      <t>クブン</t>
    </rPh>
    <phoneticPr fontId="2"/>
  </si>
  <si>
    <t>本分校</t>
    <rPh sb="0" eb="1">
      <t>ホン</t>
    </rPh>
    <rPh sb="1" eb="3">
      <t>ブンコウ</t>
    </rPh>
    <phoneticPr fontId="2"/>
  </si>
  <si>
    <t>学校名</t>
    <phoneticPr fontId="1"/>
  </si>
  <si>
    <t>病気療養児が在籍している学校名をフィルターで選択すると「〇」が表示されます。</t>
    <rPh sb="0" eb="2">
      <t>ビョウキ</t>
    </rPh>
    <rPh sb="2" eb="4">
      <t>リョウヨウ</t>
    </rPh>
    <rPh sb="12" eb="15">
      <t>ガッコウメイ</t>
    </rPh>
    <rPh sb="22" eb="24">
      <t>センタク</t>
    </rPh>
    <rPh sb="31" eb="33">
      <t>ヒョウジ</t>
    </rPh>
    <phoneticPr fontId="1"/>
  </si>
  <si>
    <t>B103320100012</t>
  </si>
  <si>
    <t>B1</t>
  </si>
  <si>
    <t>盛岡白百合学園小学校</t>
  </si>
  <si>
    <t>C103320100010</t>
  </si>
  <si>
    <t>C1</t>
  </si>
  <si>
    <t>岩手中学校</t>
  </si>
  <si>
    <t>C103320100029</t>
  </si>
  <si>
    <t>盛岡白百合学園中学校</t>
  </si>
  <si>
    <t>C103320100038</t>
  </si>
  <si>
    <t>盛岡中央高等学校附属中学校</t>
  </si>
  <si>
    <t>D103310000010</t>
  </si>
  <si>
    <t>D1</t>
  </si>
  <si>
    <t>岩手高等学校</t>
  </si>
  <si>
    <t>D103310000029</t>
  </si>
  <si>
    <t>岩手女子高等学校</t>
  </si>
  <si>
    <t>D103310000038</t>
  </si>
  <si>
    <t>盛岡白百合学園高等学校</t>
  </si>
  <si>
    <t>D103310000047</t>
  </si>
  <si>
    <t>江南義塾盛岡高等学校</t>
  </si>
  <si>
    <t>D103310000056</t>
  </si>
  <si>
    <t>盛岡誠桜高等学校</t>
  </si>
  <si>
    <t>D103310000065</t>
  </si>
  <si>
    <t>盛岡大学附属高等学校</t>
  </si>
  <si>
    <t>D103310000074</t>
  </si>
  <si>
    <t>盛岡スコーレ高等学校</t>
  </si>
  <si>
    <t>D103310000083</t>
  </si>
  <si>
    <t>盛岡中央高等学校</t>
  </si>
  <si>
    <t>D103310000092</t>
  </si>
  <si>
    <t>花巻東高等学校</t>
  </si>
  <si>
    <t>D103310000109</t>
  </si>
  <si>
    <t>専修大学北上高等学校</t>
  </si>
  <si>
    <t>D103310000118</t>
  </si>
  <si>
    <t>協和学院水沢第一高等学校</t>
  </si>
  <si>
    <t>D103310000127</t>
  </si>
  <si>
    <t>一関学院高等学校</t>
  </si>
  <si>
    <t>D103310000136</t>
  </si>
  <si>
    <t>一関修紅高等学校</t>
  </si>
  <si>
    <t>令和４年度　病気療養児等に関する実態調査</t>
    <rPh sb="0" eb="2">
      <t>レイワ</t>
    </rPh>
    <rPh sb="3" eb="5">
      <t>ネンド</t>
    </rPh>
    <rPh sb="6" eb="8">
      <t>ビョウキ</t>
    </rPh>
    <rPh sb="8" eb="10">
      <t>リョウヨウ</t>
    </rPh>
    <rPh sb="10" eb="11">
      <t>ジ</t>
    </rPh>
    <rPh sb="11" eb="12">
      <t>トウ</t>
    </rPh>
    <rPh sb="13" eb="14">
      <t>カン</t>
    </rPh>
    <rPh sb="16" eb="18">
      <t>ジッタイ</t>
    </rPh>
    <rPh sb="18" eb="20">
      <t>チョウサ</t>
    </rPh>
    <phoneticPr fontId="1"/>
  </si>
  <si>
    <t>学校コード</t>
    <rPh sb="0" eb="2">
      <t>ガッコウ</t>
    </rPh>
    <phoneticPr fontId="1"/>
  </si>
  <si>
    <t>学校種</t>
    <rPh sb="0" eb="2">
      <t>ガッコウ</t>
    </rPh>
    <rPh sb="2" eb="3">
      <t>シュ</t>
    </rPh>
    <phoneticPr fontId="1"/>
  </si>
  <si>
    <t>都道府県番号</t>
    <rPh sb="0" eb="4">
      <t>トドウフケン</t>
    </rPh>
    <rPh sb="4" eb="6">
      <t>バンゴウ</t>
    </rPh>
    <phoneticPr fontId="1"/>
  </si>
  <si>
    <t>設置区分</t>
    <rPh sb="0" eb="2">
      <t>セッチ</t>
    </rPh>
    <rPh sb="2" eb="4">
      <t>クブン</t>
    </rPh>
    <phoneticPr fontId="1"/>
  </si>
  <si>
    <t>本分校</t>
    <rPh sb="0" eb="1">
      <t>ホン</t>
    </rPh>
    <rPh sb="1" eb="3">
      <t>ブンコウ</t>
    </rPh>
    <phoneticPr fontId="1"/>
  </si>
  <si>
    <t>学校名</t>
    <rPh sb="0" eb="3">
      <t>ガッコウメイ</t>
    </rPh>
    <phoneticPr fontId="1"/>
  </si>
  <si>
    <t>担当者名</t>
    <rPh sb="0" eb="3">
      <t>タントウシャ</t>
    </rPh>
    <rPh sb="3" eb="4">
      <t>メイ</t>
    </rPh>
    <phoneticPr fontId="1"/>
  </si>
  <si>
    <t>電話番号
（直通）</t>
    <rPh sb="0" eb="2">
      <t>デンワ</t>
    </rPh>
    <rPh sb="2" eb="4">
      <t>バンゴウ</t>
    </rPh>
    <rPh sb="6" eb="8">
      <t>チョクツウ</t>
    </rPh>
    <phoneticPr fontId="1"/>
  </si>
  <si>
    <t>１）　令和４年９月１日時点で、病院に入院していた児童生徒の人数を回答してください。（※入院期間の長さは問いません）</t>
    <rPh sb="32" eb="34">
      <t>カイトウ</t>
    </rPh>
    <phoneticPr fontId="1"/>
  </si>
  <si>
    <t>※</t>
  </si>
  <si>
    <t>対象日に該当する児童生徒が在籍していなければ回答不要です。</t>
    <rPh sb="0" eb="3">
      <t>タイショウビ</t>
    </rPh>
    <rPh sb="4" eb="6">
      <t>ガイトウ</t>
    </rPh>
    <rPh sb="8" eb="12">
      <t>ジドウセイト</t>
    </rPh>
    <rPh sb="13" eb="15">
      <t>ザイセキ</t>
    </rPh>
    <rPh sb="22" eb="24">
      <t>カイトウ</t>
    </rPh>
    <rPh sb="24" eb="26">
      <t>フヨウ</t>
    </rPh>
    <phoneticPr fontId="1"/>
  </si>
  <si>
    <t>入院期間の長さは問いません。９月１日時点で入院していた者すべてを該当者として回答してください。</t>
    <rPh sb="34" eb="35">
      <t>シャ</t>
    </rPh>
    <rPh sb="38" eb="40">
      <t>カイトウ</t>
    </rPh>
    <phoneticPr fontId="1"/>
  </si>
  <si>
    <t>人</t>
    <rPh sb="0" eb="1">
      <t>ヒト</t>
    </rPh>
    <phoneticPr fontId="1"/>
  </si>
  <si>
    <t>高等学校</t>
    <rPh sb="0" eb="4">
      <t>コウトウガッコウ</t>
    </rPh>
    <phoneticPr fontId="1"/>
  </si>
  <si>
    <t>２）　病院に入院し、病院内の特別支援学級に在籍していた児童生徒がいた場合、その病院名・学級数・在籍者数を回答してください。</t>
    <rPh sb="52" eb="54">
      <t>カイトウ</t>
    </rPh>
    <phoneticPr fontId="1"/>
  </si>
  <si>
    <t>病院内に特別支援学級がある小学校・中学校・義務教育学校以外は回答不要です。</t>
    <rPh sb="0" eb="2">
      <t>ビョウイン</t>
    </rPh>
    <rPh sb="2" eb="3">
      <t>ナイ</t>
    </rPh>
    <rPh sb="4" eb="6">
      <t>トクベツ</t>
    </rPh>
    <rPh sb="6" eb="8">
      <t>シエン</t>
    </rPh>
    <rPh sb="8" eb="10">
      <t>ガッキュウ</t>
    </rPh>
    <rPh sb="13" eb="16">
      <t>ショウガッコウ</t>
    </rPh>
    <rPh sb="17" eb="20">
      <t>チュウガッコウ</t>
    </rPh>
    <rPh sb="21" eb="23">
      <t>ギム</t>
    </rPh>
    <rPh sb="23" eb="25">
      <t>キョウイク</t>
    </rPh>
    <rPh sb="25" eb="27">
      <t>ガッコウ</t>
    </rPh>
    <rPh sb="27" eb="29">
      <t>イガイ</t>
    </rPh>
    <rPh sb="30" eb="32">
      <t>カイトウ</t>
    </rPh>
    <rPh sb="32" eb="34">
      <t>フヨウ</t>
    </rPh>
    <phoneticPr fontId="1"/>
  </si>
  <si>
    <t>小学校</t>
    <rPh sb="0" eb="1">
      <t>ショウ</t>
    </rPh>
    <rPh sb="1" eb="3">
      <t>ガッコウ</t>
    </rPh>
    <phoneticPr fontId="1"/>
  </si>
  <si>
    <t>中学校</t>
    <rPh sb="0" eb="1">
      <t>チュウ</t>
    </rPh>
    <rPh sb="1" eb="3">
      <t>ガッコウ</t>
    </rPh>
    <phoneticPr fontId="1"/>
  </si>
  <si>
    <t>特別支援学級の対象障害種</t>
    <rPh sb="0" eb="4">
      <t>トクベツシエン</t>
    </rPh>
    <rPh sb="4" eb="6">
      <t>ガッキュウ</t>
    </rPh>
    <rPh sb="7" eb="9">
      <t>タイショウ</t>
    </rPh>
    <rPh sb="9" eb="12">
      <t>ショウガイシュ</t>
    </rPh>
    <phoneticPr fontId="1"/>
  </si>
  <si>
    <t>病院名</t>
    <phoneticPr fontId="1"/>
  </si>
  <si>
    <t>記入例</t>
    <rPh sb="0" eb="3">
      <t>キニュウレイ</t>
    </rPh>
    <phoneticPr fontId="1"/>
  </si>
  <si>
    <t>病弱・身体虚弱</t>
  </si>
  <si>
    <t>〇〇病院</t>
    <rPh sb="2" eb="4">
      <t>ビョウイン</t>
    </rPh>
    <phoneticPr fontId="1"/>
  </si>
  <si>
    <t>３）　令和４年４月１日から令和５年３月３１日に在籍した病気療養等の児童生徒数を回答し、それぞれの生徒に対して個別に回答してください。</t>
    <rPh sb="23" eb="25">
      <t>ザイセキ</t>
    </rPh>
    <rPh sb="27" eb="32">
      <t>ビョウキリョウヨウトウ</t>
    </rPh>
    <rPh sb="37" eb="38">
      <t>スウ</t>
    </rPh>
    <rPh sb="39" eb="41">
      <t>カイトウ</t>
    </rPh>
    <rPh sb="48" eb="50">
      <t>セイト</t>
    </rPh>
    <rPh sb="51" eb="52">
      <t>タイ</t>
    </rPh>
    <rPh sb="54" eb="56">
      <t>コベツ</t>
    </rPh>
    <rPh sb="57" eb="59">
      <t>カイトウ</t>
    </rPh>
    <phoneticPr fontId="1"/>
  </si>
  <si>
    <t>対象期間中に該当する児童生徒が在籍していなければ回答不要です。</t>
    <rPh sb="0" eb="5">
      <t>タイショウキカンチュウ</t>
    </rPh>
    <rPh sb="6" eb="8">
      <t>ガイトウ</t>
    </rPh>
    <rPh sb="10" eb="14">
      <t>ジドウセイト</t>
    </rPh>
    <rPh sb="15" eb="17">
      <t>ザイセキ</t>
    </rPh>
    <rPh sb="24" eb="26">
      <t>カイトウ</t>
    </rPh>
    <rPh sb="26" eb="28">
      <t>フヨウ</t>
    </rPh>
    <phoneticPr fontId="1"/>
  </si>
  <si>
    <t>児童生徒数</t>
    <rPh sb="0" eb="5">
      <t>ジドウセイトスウ</t>
    </rPh>
    <phoneticPr fontId="1"/>
  </si>
  <si>
    <t>回答例（右側の回答欄に回答してください）</t>
    <rPh sb="0" eb="3">
      <t>カイトウレイ</t>
    </rPh>
    <rPh sb="4" eb="6">
      <t>ミギガワ</t>
    </rPh>
    <rPh sb="7" eb="10">
      <t>カイトウラン</t>
    </rPh>
    <rPh sb="11" eb="13">
      <t>カイトウ</t>
    </rPh>
    <phoneticPr fontId="1"/>
  </si>
  <si>
    <t>高等学校</t>
  </si>
  <si>
    <t>年生</t>
    <rPh sb="0" eb="2">
      <t>ネンセイ</t>
    </rPh>
    <phoneticPr fontId="1"/>
  </si>
  <si>
    <t>皮膚疾患</t>
  </si>
  <si>
    <t>主傷病名（自由記載）</t>
    <phoneticPr fontId="1"/>
  </si>
  <si>
    <t>〇〇がん</t>
    <phoneticPr fontId="1"/>
  </si>
  <si>
    <t>入院</t>
  </si>
  <si>
    <t>欠席日数（おおよその日数）</t>
    <rPh sb="0" eb="4">
      <t>ケッセキニッスウ</t>
    </rPh>
    <phoneticPr fontId="1"/>
  </si>
  <si>
    <t>日</t>
    <rPh sb="0" eb="1">
      <t>ニチ</t>
    </rPh>
    <phoneticPr fontId="1"/>
  </si>
  <si>
    <t>学籍の異動等（転学）</t>
    <rPh sb="0" eb="2">
      <t>ガクセキ</t>
    </rPh>
    <rPh sb="5" eb="6">
      <t>トウ</t>
    </rPh>
    <phoneticPr fontId="1"/>
  </si>
  <si>
    <t>令和４年度中の学籍の異動等の状況について、当てはまるものをリストから選択してください。</t>
    <rPh sb="3" eb="5">
      <t>ネンド</t>
    </rPh>
    <rPh sb="5" eb="6">
      <t>チュウ</t>
    </rPh>
    <rPh sb="7" eb="8">
      <t>テンガク</t>
    </rPh>
    <rPh sb="8" eb="9">
      <t>タイガク</t>
    </rPh>
    <rPh sb="12" eb="13">
      <t>トウ</t>
    </rPh>
    <rPh sb="14" eb="16">
      <t>ジョウキョウ</t>
    </rPh>
    <phoneticPr fontId="1"/>
  </si>
  <si>
    <t>b 県外の特別支援学校からの転入等</t>
  </si>
  <si>
    <t>h なしを選択した場合は回答不要です。</t>
    <rPh sb="5" eb="7">
      <t>センタク</t>
    </rPh>
    <rPh sb="9" eb="11">
      <t>バアイ</t>
    </rPh>
    <rPh sb="12" eb="16">
      <t>カイトウフヨウ</t>
    </rPh>
    <phoneticPr fontId="1"/>
  </si>
  <si>
    <t>１月以内</t>
  </si>
  <si>
    <t>a　前籍校の学校との連絡・調整</t>
    <phoneticPr fontId="1"/>
  </si>
  <si>
    <t>b　前籍校との交流及び共同学習の実施　</t>
    <phoneticPr fontId="1"/>
  </si>
  <si>
    <t>○</t>
  </si>
  <si>
    <t>b-2 （bが〇の場合のみ回答）副次的な学籍を作成している</t>
    <rPh sb="9" eb="11">
      <t>バアイ</t>
    </rPh>
    <rPh sb="13" eb="15">
      <t>カイトウ</t>
    </rPh>
    <rPh sb="16" eb="19">
      <t>フクジテキ</t>
    </rPh>
    <rPh sb="20" eb="22">
      <t>ガクセキ</t>
    </rPh>
    <rPh sb="23" eb="25">
      <t>サクセイ</t>
    </rPh>
    <phoneticPr fontId="1"/>
  </si>
  <si>
    <t>b2</t>
    <phoneticPr fontId="1"/>
  </si>
  <si>
    <t>c　保護者や本人との面談や相談支援</t>
    <phoneticPr fontId="1"/>
  </si>
  <si>
    <t>d　教育委員会、医療関係者等との連携</t>
    <phoneticPr fontId="1"/>
  </si>
  <si>
    <t>e　入院時等の連絡協議会の実施や参加</t>
    <phoneticPr fontId="1"/>
  </si>
  <si>
    <t>f　復学に向けた支援会議の実施や参加</t>
    <phoneticPr fontId="1"/>
  </si>
  <si>
    <t>g　上記やその他の支援において近隣の
特別支援学校のセンター的機能を活用した</t>
    <phoneticPr fontId="1"/>
  </si>
  <si>
    <t>h　その他（自由記載）</t>
    <phoneticPr fontId="1"/>
  </si>
  <si>
    <t>③ 令和４年度中に復学（※）しましたか？リストから選択してください。</t>
    <rPh sb="25" eb="27">
      <t>センタク</t>
    </rPh>
    <phoneticPr fontId="1"/>
  </si>
  <si>
    <t>復学した</t>
  </si>
  <si>
    <t>※本調査における復学：病気療養のため異動した学校から、元の学校に戻ること。</t>
    <phoneticPr fontId="1"/>
  </si>
  <si>
    <t>④ 転学や復学について、保護者や本人が希望したが、できなかったことはありますか。</t>
    <phoneticPr fontId="1"/>
  </si>
  <si>
    <t>ある場合、その理由を答えてください。（自由記載）</t>
    <rPh sb="2" eb="4">
      <t>バアイ</t>
    </rPh>
    <rPh sb="7" eb="9">
      <t>リユウ</t>
    </rPh>
    <rPh sb="10" eb="11">
      <t>コタ</t>
    </rPh>
    <phoneticPr fontId="1"/>
  </si>
  <si>
    <t>学籍の異動等（転籍）</t>
    <rPh sb="0" eb="2">
      <t>ガクセキ</t>
    </rPh>
    <rPh sb="3" eb="5">
      <t>イドウ</t>
    </rPh>
    <rPh sb="5" eb="6">
      <t>トウ</t>
    </rPh>
    <phoneticPr fontId="1"/>
  </si>
  <si>
    <t>令和４年度中の転籍の状況について、当てはまるものをリストから選択してください。</t>
    <rPh sb="3" eb="6">
      <t>ネンドチュウ</t>
    </rPh>
    <rPh sb="7" eb="9">
      <t>テンセキ</t>
    </rPh>
    <rPh sb="10" eb="12">
      <t>ジョウキョウ</t>
    </rPh>
    <rPh sb="17" eb="18">
      <t>ア</t>
    </rPh>
    <rPh sb="30" eb="32">
      <t>センタク</t>
    </rPh>
    <phoneticPr fontId="1"/>
  </si>
  <si>
    <t>a 通常の学級から特別支援学級への転籍</t>
  </si>
  <si>
    <t>※貴校内における学籍の異動についてお答えください。</t>
    <rPh sb="1" eb="2">
      <t>キ</t>
    </rPh>
    <rPh sb="2" eb="3">
      <t>コウ</t>
    </rPh>
    <rPh sb="3" eb="4">
      <t>ナイ</t>
    </rPh>
    <rPh sb="8" eb="10">
      <t>ガクセキ</t>
    </rPh>
    <rPh sb="11" eb="13">
      <t>イドウ</t>
    </rPh>
    <rPh sb="18" eb="19">
      <t>コタ</t>
    </rPh>
    <phoneticPr fontId="1"/>
  </si>
  <si>
    <t>※高等学校または中等教育学校後期課程のみ回答してください。</t>
    <rPh sb="1" eb="3">
      <t>コウトウ</t>
    </rPh>
    <rPh sb="3" eb="5">
      <t>ガッコウ</t>
    </rPh>
    <rPh sb="8" eb="14">
      <t>チュウトウキョウイクガッコウ</t>
    </rPh>
    <rPh sb="14" eb="18">
      <t>コウキカテイ</t>
    </rPh>
    <rPh sb="20" eb="22">
      <t>カイトウ</t>
    </rPh>
    <phoneticPr fontId="1"/>
  </si>
  <si>
    <t>進級等の状況</t>
    <rPh sb="0" eb="3">
      <t>シンキュウトウ</t>
    </rPh>
    <rPh sb="4" eb="6">
      <t>ジョウキョウ</t>
    </rPh>
    <phoneticPr fontId="1"/>
  </si>
  <si>
    <t>a 進級・卒業</t>
  </si>
  <si>
    <t>令和４年度末の進級等の状況について、該当するものをリストから選択してください。</t>
    <rPh sb="18" eb="20">
      <t>ガイトウ</t>
    </rPh>
    <phoneticPr fontId="1"/>
  </si>
  <si>
    <t>同時双方向型授業</t>
    <rPh sb="0" eb="2">
      <t>ドウジ</t>
    </rPh>
    <rPh sb="2" eb="5">
      <t>ソウホウコウ</t>
    </rPh>
    <rPh sb="5" eb="6">
      <t>ガタ</t>
    </rPh>
    <rPh sb="6" eb="8">
      <t>ジュギョウ</t>
    </rPh>
    <phoneticPr fontId="1"/>
  </si>
  <si>
    <t>令和４年度中に、同時双方向型の授業を実施しましたか。</t>
    <rPh sb="3" eb="5">
      <t>ネンド</t>
    </rPh>
    <rPh sb="5" eb="6">
      <t>チュウ</t>
    </rPh>
    <rPh sb="8" eb="14">
      <t>ドウジソウホウコウガタ</t>
    </rPh>
    <rPh sb="15" eb="17">
      <t>ジュギョウ</t>
    </rPh>
    <rPh sb="18" eb="20">
      <t>ジッシ</t>
    </rPh>
    <phoneticPr fontId="1"/>
  </si>
  <si>
    <t>実施した</t>
  </si>
  <si>
    <t>8-1 同時双方向型授業を実施していると答えた場合のみお答えください</t>
    <rPh sb="4" eb="10">
      <t>ドウジソウホウコウガタ</t>
    </rPh>
    <rPh sb="10" eb="12">
      <t>ジュギョウ</t>
    </rPh>
    <rPh sb="13" eb="15">
      <t>ジッシ</t>
    </rPh>
    <rPh sb="20" eb="21">
      <t>コタ</t>
    </rPh>
    <rPh sb="23" eb="25">
      <t>バアイ</t>
    </rPh>
    <rPh sb="28" eb="29">
      <t>コタ</t>
    </rPh>
    <phoneticPr fontId="1"/>
  </si>
  <si>
    <t>① ICT機器は何を使用していますか。（自由記載）</t>
    <phoneticPr fontId="1"/>
  </si>
  <si>
    <t>GIGAスクール構想の一人一台端末のiPad</t>
    <phoneticPr fontId="1"/>
  </si>
  <si>
    <t>② 通信環境の整備はどのように行っていますか。（自由記載）</t>
    <phoneticPr fontId="1"/>
  </si>
  <si>
    <t>学校でルーターを貸し出している</t>
    <phoneticPr fontId="1"/>
  </si>
  <si>
    <t>③ 通知を踏まえて、「出席扱い」（義務教育段階）または、</t>
    <phoneticPr fontId="1"/>
  </si>
  <si>
    <t>単位の認定や評価の対象（高等学校段階）としましたか。</t>
  </si>
  <si>
    <t>しなかった場合その理由を教えてください。（自由記載）</t>
    <rPh sb="5" eb="7">
      <t>バアイ</t>
    </rPh>
    <rPh sb="9" eb="11">
      <t>リユウ</t>
    </rPh>
    <rPh sb="12" eb="13">
      <t>オシ</t>
    </rPh>
    <rPh sb="21" eb="23">
      <t>ジユウ</t>
    </rPh>
    <rPh sb="23" eb="25">
      <t>キサイ</t>
    </rPh>
    <phoneticPr fontId="1"/>
  </si>
  <si>
    <t>・同時双方向型の授業を活用した場面や活用頻度をお答えください。</t>
    <phoneticPr fontId="1"/>
  </si>
  <si>
    <t>※体調が悪かったり、検査等で授業が受けられなかった場合を除く</t>
    <rPh sb="1" eb="3">
      <t>タイチョウ</t>
    </rPh>
    <rPh sb="4" eb="5">
      <t>ワル</t>
    </rPh>
    <rPh sb="10" eb="12">
      <t>ケンサ</t>
    </rPh>
    <rPh sb="12" eb="13">
      <t>トウ</t>
    </rPh>
    <rPh sb="14" eb="16">
      <t>ジュギョウ</t>
    </rPh>
    <rPh sb="17" eb="18">
      <t>ウ</t>
    </rPh>
    <rPh sb="25" eb="27">
      <t>バアイ</t>
    </rPh>
    <rPh sb="28" eb="29">
      <t>ノゾ</t>
    </rPh>
    <phoneticPr fontId="1"/>
  </si>
  <si>
    <t>④ （活用場面）　※当てはまるものすべてに〇を付けてください。</t>
    <rPh sb="3" eb="5">
      <t>カツヨウ</t>
    </rPh>
    <rPh sb="5" eb="7">
      <t>バメン</t>
    </rPh>
    <rPh sb="10" eb="11">
      <t>ア</t>
    </rPh>
    <rPh sb="23" eb="24">
      <t>ツ</t>
    </rPh>
    <phoneticPr fontId="1"/>
  </si>
  <si>
    <t>a　教科・科目を限定して実施した</t>
    <phoneticPr fontId="1"/>
  </si>
  <si>
    <t>a-2 （※aが〇の場合のみ回答）実施した教科・科目（自由記載）</t>
    <rPh sb="10" eb="12">
      <t>バアイ</t>
    </rPh>
    <rPh sb="14" eb="16">
      <t>カイトウ</t>
    </rPh>
    <rPh sb="17" eb="19">
      <t>ジッシ</t>
    </rPh>
    <rPh sb="21" eb="23">
      <t>キョウカ</t>
    </rPh>
    <rPh sb="24" eb="26">
      <t>カモク</t>
    </rPh>
    <rPh sb="27" eb="29">
      <t>ジユウ</t>
    </rPh>
    <rPh sb="29" eb="31">
      <t>キサイ</t>
    </rPh>
    <phoneticPr fontId="1"/>
  </si>
  <si>
    <t>a2</t>
    <phoneticPr fontId="1"/>
  </si>
  <si>
    <t>b　総合的な学習の時間（総合的な探究の時間）で実施した</t>
    <phoneticPr fontId="1"/>
  </si>
  <si>
    <t>c　特別活動で実施した（HR、行事等）</t>
    <phoneticPr fontId="1"/>
  </si>
  <si>
    <t>d　特別の教科　道徳で実施した</t>
    <phoneticPr fontId="1"/>
  </si>
  <si>
    <t>e　自立活動で実施した</t>
    <phoneticPr fontId="1"/>
  </si>
  <si>
    <t>f　試験・定期考査で実施した</t>
    <phoneticPr fontId="1"/>
  </si>
  <si>
    <t>⑤ （活用頻度）　病気療養期間を通しての平均に最も近いものを選択してください。</t>
    <rPh sb="3" eb="5">
      <t>カツヨウ</t>
    </rPh>
    <rPh sb="5" eb="7">
      <t>ヒンド</t>
    </rPh>
    <rPh sb="9" eb="11">
      <t>ビョウキ</t>
    </rPh>
    <rPh sb="11" eb="13">
      <t>リョウヨウ</t>
    </rPh>
    <rPh sb="13" eb="15">
      <t>キカン</t>
    </rPh>
    <rPh sb="16" eb="17">
      <t>トオ</t>
    </rPh>
    <rPh sb="20" eb="22">
      <t>ヘイキン</t>
    </rPh>
    <rPh sb="23" eb="24">
      <t>モット</t>
    </rPh>
    <rPh sb="25" eb="26">
      <t>チカ</t>
    </rPh>
    <rPh sb="30" eb="32">
      <t>センタク</t>
    </rPh>
    <phoneticPr fontId="1"/>
  </si>
  <si>
    <t>週に１日程度</t>
  </si>
  <si>
    <t>⑥ （１日の使用時間）　病気療養期間を通しての平均に最も近いものを選択してください。</t>
    <rPh sb="4" eb="5">
      <t>ニチ</t>
    </rPh>
    <rPh sb="6" eb="8">
      <t>シヨウ</t>
    </rPh>
    <rPh sb="8" eb="10">
      <t>ジカン</t>
    </rPh>
    <rPh sb="12" eb="16">
      <t>ビョウキリョウヨウ</t>
    </rPh>
    <rPh sb="19" eb="20">
      <t>トオ</t>
    </rPh>
    <rPh sb="26" eb="27">
      <t>モット</t>
    </rPh>
    <phoneticPr fontId="1"/>
  </si>
  <si>
    <t>１日１時間以内</t>
  </si>
  <si>
    <t>指導や支援</t>
    <rPh sb="0" eb="2">
      <t>シドウ</t>
    </rPh>
    <rPh sb="3" eb="5">
      <t>シエン</t>
    </rPh>
    <phoneticPr fontId="1"/>
  </si>
  <si>
    <t>令和４年度中に同時双方向型の授業以外の指導や支援を実施しましたか。</t>
  </si>
  <si>
    <t>9-1 「実施した」と回答した場合のみお答えください</t>
    <rPh sb="5" eb="7">
      <t>ジッシ</t>
    </rPh>
    <rPh sb="11" eb="13">
      <t>カイトウ</t>
    </rPh>
    <rPh sb="15" eb="17">
      <t>バアイ</t>
    </rPh>
    <rPh sb="20" eb="21">
      <t>コタ</t>
    </rPh>
    <phoneticPr fontId="1"/>
  </si>
  <si>
    <t>①　実施した指導や支援の内容及び実施方法を教えてください。（※当てはまるものすべて回答）</t>
    <rPh sb="14" eb="15">
      <t>オヨ</t>
    </rPh>
    <rPh sb="31" eb="32">
      <t>ア</t>
    </rPh>
    <rPh sb="41" eb="43">
      <t>カイトウ</t>
    </rPh>
    <phoneticPr fontId="1"/>
  </si>
  <si>
    <t>対面とICTを併用して実施したものについては、より多く実施したのはどちらかを併せて</t>
    <rPh sb="0" eb="2">
      <t>タイメン</t>
    </rPh>
    <rPh sb="7" eb="9">
      <t>ヘイヨウ</t>
    </rPh>
    <rPh sb="11" eb="13">
      <t>ジッシ</t>
    </rPh>
    <rPh sb="25" eb="26">
      <t>オオ</t>
    </rPh>
    <rPh sb="27" eb="29">
      <t>ジッシ</t>
    </rPh>
    <phoneticPr fontId="1"/>
  </si>
  <si>
    <t>a　教員を派遣して行う教育（対面のみ）</t>
    <phoneticPr fontId="1"/>
  </si>
  <si>
    <t>対面</t>
  </si>
  <si>
    <t>b　学習支援員やボランティアによる学習支援等</t>
    <phoneticPr fontId="1"/>
  </si>
  <si>
    <t>c　プリント課題の添削等</t>
    <phoneticPr fontId="1"/>
  </si>
  <si>
    <t>d　個人面談</t>
    <phoneticPr fontId="1"/>
  </si>
  <si>
    <t>両方（対面の方が多い）</t>
  </si>
  <si>
    <t>e　保護者との面談</t>
    <phoneticPr fontId="1"/>
  </si>
  <si>
    <t>f　課外活動、休み時間におけるクラスメイトとの交流</t>
    <phoneticPr fontId="1"/>
  </si>
  <si>
    <t>両方（ICTの方が多い）</t>
  </si>
  <si>
    <t xml:space="preserve">g　テレプレゼンスロボットの活用（ICTのみ） </t>
    <phoneticPr fontId="1"/>
  </si>
  <si>
    <t>h　オンデマンド型の学習支援（ICTのみ）</t>
    <phoneticPr fontId="1"/>
  </si>
  <si>
    <t>② 学習支援を実施した場合、実施した科目についてお答えください（自由記載）</t>
    <phoneticPr fontId="1"/>
  </si>
  <si>
    <t>③ 使用した教材についてお答えください（自由記載）</t>
    <phoneticPr fontId="1"/>
  </si>
  <si>
    <t>回答ありがとうございます。</t>
    <rPh sb="0" eb="2">
      <t>カイトウ</t>
    </rPh>
    <phoneticPr fontId="1"/>
  </si>
  <si>
    <t>※入力内容に矛盾（エラー）が存在する場合は以下に「エラーがあります」と表示されます。</t>
    <rPh sb="1" eb="5">
      <t>ニュウリョクナイヨウ</t>
    </rPh>
    <rPh sb="6" eb="8">
      <t>ムジュン</t>
    </rPh>
    <rPh sb="21" eb="23">
      <t>イカ</t>
    </rPh>
    <rPh sb="35" eb="37">
      <t>ヒョウジ</t>
    </rPh>
    <phoneticPr fontId="1"/>
  </si>
  <si>
    <t>エラーチェック結果</t>
    <rPh sb="7" eb="9">
      <t>ケッカ</t>
    </rPh>
    <phoneticPr fontId="1"/>
  </si>
  <si>
    <t>エラーチェック結果を確認の上、取りまとめ者の指示に従い名前をつけて保存し取りまとめ者に提出ください。</t>
    <rPh sb="7" eb="9">
      <t>ケッカ</t>
    </rPh>
    <rPh sb="10" eb="12">
      <t>カクニン</t>
    </rPh>
    <rPh sb="13" eb="14">
      <t>ウエ</t>
    </rPh>
    <rPh sb="15" eb="16">
      <t>ト</t>
    </rPh>
    <rPh sb="20" eb="21">
      <t>シャ</t>
    </rPh>
    <rPh sb="22" eb="24">
      <t>シジ</t>
    </rPh>
    <rPh sb="25" eb="26">
      <t>シタガ</t>
    </rPh>
    <rPh sb="27" eb="29">
      <t>ナマエ</t>
    </rPh>
    <rPh sb="33" eb="35">
      <t>ホゾン</t>
    </rPh>
    <rPh sb="36" eb="37">
      <t>ト</t>
    </rPh>
    <rPh sb="41" eb="42">
      <t>シャ</t>
    </rPh>
    <rPh sb="43" eb="45">
      <t>テイシュツ</t>
    </rPh>
    <phoneticPr fontId="1"/>
  </si>
  <si>
    <t>問1～4</t>
    <rPh sb="0" eb="1">
      <t>トイ</t>
    </rPh>
    <phoneticPr fontId="1"/>
  </si>
  <si>
    <t>問5-1</t>
    <rPh sb="0" eb="1">
      <t>トイ</t>
    </rPh>
    <phoneticPr fontId="1"/>
  </si>
  <si>
    <t>問5-2</t>
    <rPh sb="0" eb="1">
      <t>トイ</t>
    </rPh>
    <phoneticPr fontId="1"/>
  </si>
  <si>
    <t>問6</t>
    <rPh sb="0" eb="1">
      <t>トイ</t>
    </rPh>
    <phoneticPr fontId="1"/>
  </si>
  <si>
    <t>問7</t>
    <rPh sb="0" eb="1">
      <t>トイ</t>
    </rPh>
    <phoneticPr fontId="1"/>
  </si>
  <si>
    <t>問8</t>
    <rPh sb="0" eb="1">
      <t>トイ</t>
    </rPh>
    <phoneticPr fontId="1"/>
  </si>
  <si>
    <t>問9</t>
    <rPh sb="0" eb="1">
      <t>トイ</t>
    </rPh>
    <phoneticPr fontId="1"/>
  </si>
  <si>
    <t>小学校</t>
    <phoneticPr fontId="1"/>
  </si>
  <si>
    <t>中学校</t>
    <phoneticPr fontId="1"/>
  </si>
  <si>
    <t>義務教育学校前期課程</t>
    <phoneticPr fontId="1"/>
  </si>
  <si>
    <t>義務教育学校後期課程</t>
    <phoneticPr fontId="1"/>
  </si>
  <si>
    <t>高等学校</t>
    <phoneticPr fontId="1"/>
  </si>
  <si>
    <t>中等教育学校前期課程</t>
    <phoneticPr fontId="1"/>
  </si>
  <si>
    <t>中等教育学校後期課程</t>
    <phoneticPr fontId="1"/>
  </si>
  <si>
    <t>特別支援学校小学部</t>
    <phoneticPr fontId="1"/>
  </si>
  <si>
    <t>特別支援学校中学部</t>
    <phoneticPr fontId="1"/>
  </si>
  <si>
    <t>特別支援学校高等部</t>
    <phoneticPr fontId="1"/>
  </si>
  <si>
    <t>悪性新生物</t>
  </si>
  <si>
    <t>慢性腎疾患</t>
  </si>
  <si>
    <t>慢性呼吸器疾患</t>
  </si>
  <si>
    <t>慢性心疾患</t>
  </si>
  <si>
    <t>内分泌疾患</t>
  </si>
  <si>
    <t>膠原病</t>
  </si>
  <si>
    <t>糖尿病</t>
  </si>
  <si>
    <t>先天性代謝異常</t>
  </si>
  <si>
    <t>血液疾患</t>
  </si>
  <si>
    <t>免疫疾患</t>
  </si>
  <si>
    <t>神経・筋疾患</t>
  </si>
  <si>
    <t>慢性消化器疾患</t>
  </si>
  <si>
    <t>染色体又は遺伝子に伴う症候群</t>
  </si>
  <si>
    <t>骨系統疾患</t>
  </si>
  <si>
    <t>脈管系疾患</t>
  </si>
  <si>
    <t>アレルギー疾患</t>
  </si>
  <si>
    <t>心身症</t>
  </si>
  <si>
    <t>精神疾患</t>
  </si>
  <si>
    <t>重症心身障害</t>
  </si>
  <si>
    <t>その他</t>
  </si>
  <si>
    <r>
      <t xml:space="preserve">病気療養児に関する調査対象
１）　令和４年９月１日時点で、病院に入院していた児童生徒が在籍していた学校
２）　令和４年９月１日時点で、病院内の特別支援学級があった学校
</t>
    </r>
    <r>
      <rPr>
        <b/>
        <sz val="10"/>
        <color rgb="FFFF0000"/>
        <rFont val="ＭＳ Ｐゴシック"/>
        <family val="3"/>
        <charset val="128"/>
      </rPr>
      <t>※病院内に特別支援学級がある小学校・中学校・義務教育学校・中等教育学校前期課程のみ対象</t>
    </r>
    <r>
      <rPr>
        <b/>
        <sz val="10"/>
        <rFont val="ＭＳ Ｐゴシック"/>
        <family val="3"/>
        <charset val="128"/>
      </rPr>
      <t xml:space="preserve">
３）　令和４年４月１日～令和５年３月３１日の期間で下記条件に該当する児童生徒が在籍していた学校
　条件①（病気療養児等の定義）
　　本調査では、疾病や障害に関する医師等の専門家による診断書等や、文部科学省が就学事務の参考資料として作成し配布している「障害のある子供の教育支援の手引」に示された障害種ごとの障害の状態等を基に、年間延べ３０日以上の欠席（*1）という状況を一つの参考としつつ、各学校又は教育委員会が判断する児童生徒。
　(*1)欠席日数には、教員が病院や自宅等を訪問するなどして対面で、あるいは、ICT機器を活用して遠隔で授業を行っているため、欠席にはなっていないものの、在籍する学級に通学できていない日数をも含む。　
　条件②（条件①に該当する病気療養児等が、転学のため、令和４年度中に複数の学校に在籍した場合の取扱いについて）
　　病気療養のため他校へ転学し、病気療養中は在籍していなかった児童生徒については回答不要。
　　病気療養のため他校から転学し、病気療養中に在籍していた児童生徒については回答すること。</t>
    </r>
    <phoneticPr fontId="1"/>
  </si>
  <si>
    <r>
      <t>主傷病カテゴリ（</t>
    </r>
    <r>
      <rPr>
        <b/>
        <sz val="11"/>
        <color rgb="FFFF0000"/>
        <rFont val="ＭＳ Ｐゴシック"/>
        <family val="3"/>
        <charset val="128"/>
      </rPr>
      <t>リストから選択</t>
    </r>
    <r>
      <rPr>
        <sz val="11"/>
        <rFont val="ＭＳ Ｐゴシック"/>
        <family val="3"/>
        <charset val="128"/>
      </rPr>
      <t>）</t>
    </r>
    <rPh sb="0" eb="1">
      <t>シュ</t>
    </rPh>
    <rPh sb="1" eb="3">
      <t>ショウビョウ</t>
    </rPh>
    <rPh sb="13" eb="15">
      <t>センタク</t>
    </rPh>
    <phoneticPr fontId="1"/>
  </si>
  <si>
    <r>
      <t>療養場所（</t>
    </r>
    <r>
      <rPr>
        <b/>
        <sz val="11"/>
        <color rgb="FFFF0000"/>
        <rFont val="ＭＳ Ｐゴシック"/>
        <family val="3"/>
        <charset val="128"/>
      </rPr>
      <t>リストから選択</t>
    </r>
    <r>
      <rPr>
        <sz val="11"/>
        <rFont val="ＭＳ Ｐゴシック"/>
        <family val="3"/>
        <charset val="128"/>
      </rPr>
      <t>）</t>
    </r>
    <rPh sb="0" eb="4">
      <t>リョウヨウバショ</t>
    </rPh>
    <rPh sb="10" eb="12">
      <t>センタク</t>
    </rPh>
    <phoneticPr fontId="1"/>
  </si>
  <si>
    <r>
      <t>① 他校から転入し、貴校に在籍していた日数について最も近いものを</t>
    </r>
    <r>
      <rPr>
        <b/>
        <sz val="11"/>
        <color rgb="FFFF0000"/>
        <rFont val="ＭＳ Ｐゴシック"/>
        <family val="3"/>
        <charset val="128"/>
      </rPr>
      <t>リストから選択</t>
    </r>
    <r>
      <rPr>
        <sz val="11"/>
        <color theme="1"/>
        <rFont val="ＭＳ Ｐゴシック"/>
        <family val="3"/>
        <charset val="128"/>
      </rPr>
      <t>してください。</t>
    </r>
    <phoneticPr fontId="1"/>
  </si>
  <si>
    <r>
      <t>※転入、編入学による</t>
    </r>
    <r>
      <rPr>
        <b/>
        <u/>
        <sz val="11"/>
        <rFont val="ＭＳ Ｐゴシック"/>
        <family val="3"/>
        <charset val="128"/>
      </rPr>
      <t>他校から貴校への異動</t>
    </r>
    <r>
      <rPr>
        <sz val="11"/>
        <rFont val="ＭＳ Ｐゴシック"/>
        <family val="3"/>
        <charset val="128"/>
      </rPr>
      <t>（以下、転入等）についてお答えください。</t>
    </r>
    <rPh sb="1" eb="3">
      <t>テンニュウ</t>
    </rPh>
    <rPh sb="4" eb="7">
      <t>ヘンニュウガク</t>
    </rPh>
    <rPh sb="10" eb="12">
      <t>タコウ</t>
    </rPh>
    <rPh sb="14" eb="15">
      <t>キ</t>
    </rPh>
    <rPh sb="15" eb="16">
      <t>コウ</t>
    </rPh>
    <rPh sb="21" eb="23">
      <t>イカ</t>
    </rPh>
    <rPh sb="24" eb="27">
      <t>テンニュウトウ</t>
    </rPh>
    <rPh sb="33" eb="34">
      <t>コタ</t>
    </rPh>
    <phoneticPr fontId="1"/>
  </si>
  <si>
    <r>
      <t>② 転学に対する支援について、</t>
    </r>
    <r>
      <rPr>
        <sz val="11"/>
        <rFont val="ＭＳ Ｐゴシック"/>
        <family val="3"/>
        <charset val="128"/>
      </rPr>
      <t>実施したものすべてに</t>
    </r>
    <r>
      <rPr>
        <b/>
        <sz val="11"/>
        <color rgb="FFFF0000"/>
        <rFont val="ＭＳ Ｐゴシック"/>
        <family val="3"/>
        <charset val="128"/>
      </rPr>
      <t>リストから○を選択</t>
    </r>
    <r>
      <rPr>
        <sz val="11"/>
        <color theme="1"/>
        <rFont val="ＭＳ Ｐゴシック"/>
        <family val="3"/>
        <charset val="128"/>
      </rPr>
      <t>してください。</t>
    </r>
    <rPh sb="32" eb="34">
      <t>センタク</t>
    </rPh>
    <phoneticPr fontId="1"/>
  </si>
  <si>
    <r>
      <t>8-2 同時双方向型授業を実施していないと答えた場合、その理由を</t>
    </r>
    <r>
      <rPr>
        <b/>
        <u/>
        <sz val="11"/>
        <color rgb="FFFF0000"/>
        <rFont val="ＭＳ Ｐゴシック"/>
        <family val="3"/>
        <charset val="128"/>
      </rPr>
      <t>リストから選択</t>
    </r>
    <r>
      <rPr>
        <b/>
        <u/>
        <sz val="11"/>
        <color theme="1"/>
        <rFont val="ＭＳ Ｐゴシック"/>
        <family val="3"/>
        <charset val="128"/>
      </rPr>
      <t>してください</t>
    </r>
    <rPh sb="4" eb="6">
      <t>ドウジ</t>
    </rPh>
    <rPh sb="6" eb="9">
      <t>ソウホウコウ</t>
    </rPh>
    <rPh sb="9" eb="10">
      <t>ガタ</t>
    </rPh>
    <rPh sb="10" eb="12">
      <t>ジュギョウ</t>
    </rPh>
    <rPh sb="13" eb="15">
      <t>ジッシ</t>
    </rPh>
    <rPh sb="21" eb="22">
      <t>コタ</t>
    </rPh>
    <rPh sb="24" eb="26">
      <t>バアイ</t>
    </rPh>
    <rPh sb="29" eb="31">
      <t>リユウ</t>
    </rPh>
    <rPh sb="37" eb="39">
      <t>センタク</t>
    </rPh>
    <phoneticPr fontId="1"/>
  </si>
  <si>
    <r>
      <rPr>
        <b/>
        <sz val="11"/>
        <color rgb="FFFF0000"/>
        <rFont val="ＭＳ Ｐゴシック"/>
        <family val="3"/>
        <charset val="128"/>
      </rPr>
      <t>リストから選択</t>
    </r>
    <r>
      <rPr>
        <sz val="11"/>
        <rFont val="ＭＳ Ｐゴシック"/>
        <family val="3"/>
        <charset val="128"/>
      </rPr>
      <t>してください。</t>
    </r>
    <r>
      <rPr>
        <b/>
        <u/>
        <sz val="11"/>
        <rFont val="ＭＳ Ｐゴシック"/>
        <family val="3"/>
        <charset val="128"/>
      </rPr>
      <t>（※どちらも実施していないものは空欄のままで結構です。）</t>
    </r>
    <rPh sb="5" eb="7">
      <t>センタク</t>
    </rPh>
    <rPh sb="20" eb="22">
      <t>ジッシ</t>
    </rPh>
    <rPh sb="30" eb="32">
      <t>クウラン</t>
    </rPh>
    <rPh sb="36" eb="38">
      <t>ケッコウ</t>
    </rPh>
    <phoneticPr fontId="1"/>
  </si>
  <si>
    <r>
      <t>9-2 実施していないと答えた場合のみ、その理由を</t>
    </r>
    <r>
      <rPr>
        <b/>
        <u/>
        <sz val="11"/>
        <color rgb="FFFF0000"/>
        <rFont val="ＭＳ Ｐゴシック"/>
        <family val="3"/>
        <charset val="128"/>
      </rPr>
      <t>リストから選択</t>
    </r>
    <r>
      <rPr>
        <b/>
        <u/>
        <sz val="11"/>
        <color theme="1"/>
        <rFont val="ＭＳ Ｐゴシック"/>
        <family val="3"/>
        <charset val="128"/>
      </rPr>
      <t>してください。</t>
    </r>
    <rPh sb="4" eb="6">
      <t>ジッシ</t>
    </rPh>
    <rPh sb="12" eb="13">
      <t>コタ</t>
    </rPh>
    <rPh sb="15" eb="17">
      <t>バアイ</t>
    </rPh>
    <rPh sb="22" eb="24">
      <t>リユウ</t>
    </rPh>
    <rPh sb="30" eb="32">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</si>
</sst>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30"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0"/>
      <color theme="1"/>
      <name val="游ゴシック"/>
      <family val="3"/>
      <charset val="128"/>
      <scheme val="minor"/>
    </font>
    <font>
      <sz val="10"/>
      <color theme="1"/>
      <name val="游ゴシック"/>
      <family val="2"/>
      <charset val="128"/>
      <scheme val="minor"/>
    </font>
    <font>
      <sz val="10"/>
      <name val="游ゴシック"/>
      <family val="3"/>
      <charset val="128"/>
      <scheme val="minor"/>
    </font>
    <font>
      <sz val="10"/>
      <color theme="1"/>
      <name val="ＭＳ Ｐゴシック"/>
      <family val="3"/>
      <charset val="128"/>
    </font>
    <font>
      <sz val="10"/>
      <color theme="2"/>
      <name val="ＭＳ Ｐゴシック"/>
      <family val="3"/>
      <charset val="128"/>
    </font>
    <font>
      <sz val="10"/>
      <name val="ＭＳ Ｐゴシック"/>
      <family val="3"/>
      <charset val="128"/>
    </font>
    <font>
      <b/>
      <sz val="10"/>
      <color theme="1"/>
      <name val="ＭＳ Ｐゴシック"/>
      <family val="3"/>
      <charset val="128"/>
    </font>
    <font>
      <b/>
      <sz val="10"/>
      <name val="ＭＳ Ｐゴシック"/>
      <family val="3"/>
      <charset val="128"/>
    </font>
    <font>
      <b/>
      <sz val="10"/>
      <color rgb="FFFF0000"/>
      <name val="ＭＳ Ｐゴシック"/>
      <family val="3"/>
      <charset val="128"/>
    </font>
    <font>
      <sz val="10"/>
      <color rgb="FFFFFFCC"/>
      <name val="ＭＳ Ｐゴシック"/>
      <family val="3"/>
      <charset val="128"/>
    </font>
    <font>
      <sz val="11"/>
      <color theme="1"/>
      <name val="ＭＳ Ｐゴシック"/>
      <family val="3"/>
      <charset val="128"/>
    </font>
    <font>
      <b/>
      <sz val="11"/>
      <color rgb="FFFF0000"/>
      <name val="ＭＳ Ｐゴシック"/>
      <family val="3"/>
      <charset val="128"/>
    </font>
    <font>
      <b/>
      <sz val="11"/>
      <color theme="1"/>
      <name val="ＭＳ Ｐゴシック"/>
      <family val="3"/>
      <charset val="128"/>
    </font>
    <font>
      <sz val="11"/>
      <color rgb="FFFF0000"/>
      <name val="ＭＳ Ｐゴシック"/>
      <family val="3"/>
      <charset val="128"/>
    </font>
    <font>
      <b/>
      <sz val="16"/>
      <name val="ＭＳ Ｐゴシック"/>
      <family val="3"/>
      <charset val="128"/>
    </font>
    <font>
      <b/>
      <sz val="14"/>
      <color rgb="FFFF0000"/>
      <name val="ＭＳ Ｐゴシック"/>
      <family val="3"/>
      <charset val="128"/>
    </font>
    <font>
      <sz val="12"/>
      <color theme="1"/>
      <name val="ＭＳ Ｐゴシック"/>
      <family val="3"/>
      <charset val="128"/>
    </font>
    <font>
      <sz val="12"/>
      <color rgb="FFFF0000"/>
      <name val="ＭＳ Ｐゴシック"/>
      <family val="3"/>
      <charset val="128"/>
    </font>
    <font>
      <sz val="12"/>
      <name val="ＭＳ Ｐゴシック"/>
      <family val="3"/>
      <charset val="128"/>
    </font>
    <font>
      <sz val="11"/>
      <color theme="0"/>
      <name val="ＭＳ Ｐゴシック"/>
      <family val="3"/>
      <charset val="128"/>
    </font>
    <font>
      <b/>
      <u/>
      <sz val="11"/>
      <name val="ＭＳ Ｐゴシック"/>
      <family val="3"/>
      <charset val="128"/>
    </font>
    <font>
      <sz val="11"/>
      <color rgb="FF000000"/>
      <name val="ＭＳ Ｐゴシック"/>
      <family val="3"/>
      <charset val="128"/>
    </font>
    <font>
      <sz val="11"/>
      <color rgb="FFFFFFFF"/>
      <name val="ＭＳ Ｐゴシック"/>
      <family val="3"/>
      <charset val="128"/>
    </font>
    <font>
      <b/>
      <u/>
      <sz val="11"/>
      <color theme="1"/>
      <name val="ＭＳ Ｐゴシック"/>
      <family val="3"/>
      <charset val="128"/>
    </font>
    <font>
      <sz val="11"/>
      <color theme="4" tint="0.79998168889431442"/>
      <name val="ＭＳ Ｐゴシック"/>
      <family val="3"/>
      <charset val="128"/>
    </font>
    <font>
      <b/>
      <u/>
      <sz val="11"/>
      <color rgb="FFFF0000"/>
      <name val="ＭＳ Ｐゴシック"/>
      <family val="3"/>
      <charset val="128"/>
    </font>
    <font>
      <sz val="10"/>
      <color theme="0"/>
      <name val="ＭＳ Ｐゴシック"/>
      <family val="3"/>
      <charset val="128"/>
    </font>
  </fonts>
  <fills count="1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CCFFCC"/>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CE6F0"/>
        <bgColor indexed="64"/>
      </patternFill>
    </fill>
    <fill>
      <patternFill patternType="solid">
        <fgColor theme="0" tint="-0.14996795556505021"/>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2" fillId="0" borderId="0">
      <alignment vertical="center"/>
    </xf>
  </cellStyleXfs>
  <cellXfs count="240">
    <xf numFmtId="0" fontId="0" fillId="0" borderId="0" xfId="0">
      <alignment vertical="center"/>
    </xf>
    <xf numFmtId="1" fontId="3" fillId="2" borderId="4" xfId="0" applyNumberFormat="1" applyFont="1" applyFill="1" applyBorder="1" applyAlignment="1">
      <alignment horizontal="center" vertical="center"/>
    </xf>
    <xf numFmtId="1" fontId="3" fillId="2" borderId="4" xfId="0" applyNumberFormat="1" applyFont="1" applyFill="1" applyBorder="1" applyAlignment="1">
      <alignment horizontal="center" vertical="center" wrapText="1"/>
    </xf>
    <xf numFmtId="0" fontId="4" fillId="0" borderId="1" xfId="0" applyFont="1" applyBorder="1">
      <alignment vertical="center"/>
    </xf>
    <xf numFmtId="0" fontId="4" fillId="0" borderId="2" xfId="0" applyFont="1" applyBorder="1">
      <alignment vertical="center"/>
    </xf>
    <xf numFmtId="0" fontId="4" fillId="0" borderId="5" xfId="0" applyFont="1" applyBorder="1">
      <alignment vertical="center"/>
    </xf>
    <xf numFmtId="0" fontId="3" fillId="2" borderId="4" xfId="0" applyFont="1" applyFill="1" applyBorder="1">
      <alignment vertical="center"/>
    </xf>
    <xf numFmtId="0" fontId="3" fillId="2" borderId="4" xfId="0" applyFont="1" applyFill="1" applyBorder="1" applyAlignment="1">
      <alignment vertical="center" wrapText="1"/>
    </xf>
    <xf numFmtId="0" fontId="3" fillId="2" borderId="6" xfId="0" applyFont="1" applyFill="1" applyBorder="1">
      <alignment vertical="center"/>
    </xf>
    <xf numFmtId="0" fontId="0" fillId="0" borderId="0" xfId="0" applyAlignment="1">
      <alignment horizontal="center" vertical="center"/>
    </xf>
    <xf numFmtId="1" fontId="3" fillId="0" borderId="0" xfId="0" applyNumberFormat="1" applyFont="1">
      <alignment vertical="center"/>
    </xf>
    <xf numFmtId="1" fontId="3" fillId="3" borderId="4" xfId="0" applyNumberFormat="1" applyFont="1" applyFill="1" applyBorder="1" applyAlignment="1">
      <alignment horizontal="center" vertical="center"/>
    </xf>
    <xf numFmtId="1" fontId="3" fillId="3" borderId="1" xfId="0" applyNumberFormat="1" applyFont="1" applyFill="1" applyBorder="1" applyAlignment="1">
      <alignment horizontal="center" vertical="center"/>
    </xf>
    <xf numFmtId="1" fontId="5" fillId="3" borderId="4"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6" xfId="0" applyNumberFormat="1" applyFont="1" applyFill="1" applyBorder="1" applyAlignment="1">
      <alignment horizontal="center" vertical="center" wrapText="1"/>
    </xf>
    <xf numFmtId="1" fontId="5" fillId="6" borderId="4" xfId="0" applyNumberFormat="1" applyFont="1" applyFill="1" applyBorder="1" applyAlignment="1">
      <alignment horizontal="center" vertical="center" wrapText="1"/>
    </xf>
    <xf numFmtId="1" fontId="3" fillId="6" borderId="4" xfId="0" applyNumberFormat="1" applyFont="1" applyFill="1" applyBorder="1" applyAlignment="1">
      <alignment horizontal="center" vertical="center" wrapText="1"/>
    </xf>
    <xf numFmtId="1" fontId="3" fillId="7" borderId="4" xfId="0" applyNumberFormat="1" applyFont="1" applyFill="1" applyBorder="1" applyAlignment="1">
      <alignment horizontal="center" vertical="center" wrapText="1"/>
    </xf>
    <xf numFmtId="1" fontId="3" fillId="0" borderId="0" xfId="0" applyNumberFormat="1" applyFont="1" applyAlignment="1">
      <alignment horizontal="center" vertical="center" wrapText="1"/>
    </xf>
    <xf numFmtId="0" fontId="6" fillId="0" borderId="0" xfId="0" applyFont="1" applyProtection="1">
      <alignment vertical="center"/>
      <protection locked="0"/>
    </xf>
    <xf numFmtId="0" fontId="7" fillId="0" borderId="0" xfId="0" applyFont="1" applyProtection="1">
      <alignment vertical="center"/>
      <protection locked="0"/>
    </xf>
    <xf numFmtId="0" fontId="12" fillId="0" borderId="0" xfId="0" applyFont="1" applyProtection="1">
      <alignment vertical="center"/>
      <protection locked="0"/>
    </xf>
    <xf numFmtId="0" fontId="13" fillId="0" borderId="0" xfId="0" applyFont="1" applyProtection="1">
      <alignment vertical="center"/>
      <protection locked="0"/>
    </xf>
    <xf numFmtId="0" fontId="13" fillId="0" borderId="26" xfId="0" applyFont="1" applyBorder="1" applyProtection="1">
      <alignment vertical="center"/>
      <protection locked="0"/>
    </xf>
    <xf numFmtId="0" fontId="2" fillId="0" borderId="0" xfId="0" applyFont="1" applyAlignment="1" applyProtection="1">
      <alignment horizontal="center" vertical="center"/>
      <protection locked="0"/>
    </xf>
    <xf numFmtId="0" fontId="13" fillId="0" borderId="7" xfId="0" applyFont="1" applyBorder="1" applyProtection="1">
      <alignment vertical="center"/>
      <protection locked="0"/>
    </xf>
    <xf numFmtId="0" fontId="14" fillId="0" borderId="0" xfId="0" applyFont="1" applyProtection="1">
      <alignment vertical="center"/>
      <protection locked="0"/>
    </xf>
    <xf numFmtId="0" fontId="15" fillId="0" borderId="0" xfId="0" applyFont="1" applyProtection="1">
      <alignment vertical="center"/>
      <protection locked="0"/>
    </xf>
    <xf numFmtId="0" fontId="9" fillId="0" borderId="0" xfId="0" applyFont="1" applyProtection="1">
      <alignment vertical="center"/>
      <protection locked="0"/>
    </xf>
    <xf numFmtId="0" fontId="16" fillId="0" borderId="0" xfId="0" applyFont="1" applyProtection="1">
      <alignment vertical="center"/>
      <protection locked="0"/>
    </xf>
    <xf numFmtId="0" fontId="6" fillId="2" borderId="4" xfId="0" applyFont="1" applyFill="1" applyBorder="1" applyAlignment="1" applyProtection="1">
      <alignment horizontal="left" vertical="center"/>
      <protection locked="0"/>
    </xf>
    <xf numFmtId="0" fontId="6" fillId="2" borderId="4"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protection locked="0"/>
    </xf>
    <xf numFmtId="0" fontId="8" fillId="10" borderId="1" xfId="0" applyFont="1" applyFill="1" applyBorder="1" applyAlignment="1" applyProtection="1">
      <alignment vertical="center" wrapText="1"/>
      <protection locked="0"/>
    </xf>
    <xf numFmtId="0" fontId="2" fillId="0" borderId="11" xfId="0" applyFont="1" applyBorder="1" applyProtection="1">
      <alignment vertical="center"/>
      <protection locked="0"/>
    </xf>
    <xf numFmtId="0" fontId="2" fillId="0" borderId="12" xfId="0" applyFont="1" applyBorder="1" applyProtection="1">
      <alignment vertical="center"/>
      <protection locked="0"/>
    </xf>
    <xf numFmtId="0" fontId="2" fillId="0" borderId="0" xfId="0" applyFont="1" applyProtection="1">
      <alignment vertical="center"/>
      <protection locked="0"/>
    </xf>
    <xf numFmtId="0" fontId="8" fillId="0" borderId="0" xfId="0" applyFont="1" applyAlignment="1" applyProtection="1">
      <alignment horizontal="center" vertical="center" shrinkToFit="1"/>
      <protection locked="0"/>
    </xf>
    <xf numFmtId="0" fontId="8" fillId="0" borderId="10" xfId="0" applyFont="1" applyBorder="1" applyAlignment="1" applyProtection="1">
      <alignment vertical="center" wrapText="1"/>
      <protection locked="0"/>
    </xf>
    <xf numFmtId="0" fontId="8" fillId="0" borderId="11" xfId="0" applyFont="1" applyBorder="1" applyAlignment="1" applyProtection="1">
      <alignment vertical="center" wrapText="1"/>
      <protection locked="0"/>
    </xf>
    <xf numFmtId="38" fontId="20" fillId="0" borderId="7" xfId="1" applyNumberFormat="1" applyFont="1" applyBorder="1" applyAlignment="1" applyProtection="1">
      <alignment horizontal="right" vertical="center"/>
      <protection locked="0"/>
    </xf>
    <xf numFmtId="38" fontId="20" fillId="0" borderId="0" xfId="1" applyNumberFormat="1" applyFont="1" applyAlignment="1" applyProtection="1">
      <alignment horizontal="left" vertical="center"/>
      <protection locked="0"/>
    </xf>
    <xf numFmtId="49" fontId="19" fillId="0" borderId="0" xfId="0" applyNumberFormat="1" applyFont="1" applyAlignment="1" applyProtection="1">
      <alignment vertical="center" wrapText="1"/>
      <protection locked="0"/>
    </xf>
    <xf numFmtId="49" fontId="19" fillId="0" borderId="0" xfId="0" applyNumberFormat="1" applyFont="1" applyAlignment="1" applyProtection="1">
      <alignment horizontal="right" vertical="center" wrapText="1"/>
      <protection locked="0"/>
    </xf>
    <xf numFmtId="176" fontId="19" fillId="11" borderId="4" xfId="0" applyNumberFormat="1" applyFont="1" applyFill="1" applyBorder="1" applyAlignment="1" applyProtection="1">
      <alignment vertical="center" wrapText="1"/>
      <protection locked="0"/>
    </xf>
    <xf numFmtId="0" fontId="19" fillId="0" borderId="0" xfId="0" applyFont="1" applyAlignment="1" applyProtection="1">
      <alignment horizontal="right" vertical="center"/>
      <protection locked="0"/>
    </xf>
    <xf numFmtId="0" fontId="19" fillId="0" borderId="0" xfId="0" applyFont="1" applyProtection="1">
      <alignment vertical="center"/>
      <protection locked="0"/>
    </xf>
    <xf numFmtId="0" fontId="19" fillId="0" borderId="7" xfId="0" applyFont="1" applyBorder="1" applyProtection="1">
      <alignment vertical="center"/>
      <protection locked="0"/>
    </xf>
    <xf numFmtId="0" fontId="19" fillId="0" borderId="10" xfId="0" applyFont="1" applyBorder="1" applyProtection="1">
      <alignment vertical="center"/>
      <protection locked="0"/>
    </xf>
    <xf numFmtId="0" fontId="19" fillId="0" borderId="11" xfId="0" applyFont="1" applyBorder="1" applyProtection="1">
      <alignment vertical="center"/>
      <protection locked="0"/>
    </xf>
    <xf numFmtId="0" fontId="19" fillId="0" borderId="31" xfId="0" applyFont="1" applyBorder="1" applyAlignment="1" applyProtection="1">
      <alignment horizontal="center" vertical="center"/>
      <protection locked="0"/>
    </xf>
    <xf numFmtId="0" fontId="21" fillId="0" borderId="31" xfId="0" applyFont="1" applyBorder="1" applyProtection="1">
      <alignment vertical="center"/>
      <protection locked="0"/>
    </xf>
    <xf numFmtId="0" fontId="21" fillId="0" borderId="32" xfId="0" applyFont="1" applyBorder="1" applyProtection="1">
      <alignment vertical="center"/>
      <protection locked="0"/>
    </xf>
    <xf numFmtId="0" fontId="19" fillId="0" borderId="7" xfId="0" applyFont="1" applyBorder="1" applyAlignment="1" applyProtection="1">
      <alignment horizontal="right" vertical="center"/>
      <protection locked="0"/>
    </xf>
    <xf numFmtId="0" fontId="19" fillId="0" borderId="5" xfId="0" applyFont="1" applyBorder="1" applyAlignment="1" applyProtection="1">
      <alignment horizontal="center" vertical="center"/>
      <protection locked="0"/>
    </xf>
    <xf numFmtId="0" fontId="21" fillId="0" borderId="6" xfId="0" applyFont="1" applyBorder="1" applyProtection="1">
      <alignment vertical="center"/>
      <protection locked="0"/>
    </xf>
    <xf numFmtId="0" fontId="19" fillId="11" borderId="3" xfId="0" applyFont="1" applyFill="1" applyBorder="1" applyAlignment="1" applyProtection="1">
      <alignment horizontal="center" vertical="center"/>
      <protection locked="0"/>
    </xf>
    <xf numFmtId="0" fontId="21" fillId="11" borderId="4" xfId="0" applyFont="1" applyFill="1" applyBorder="1" applyProtection="1">
      <alignment vertical="center"/>
      <protection locked="0"/>
    </xf>
    <xf numFmtId="0" fontId="19" fillId="11" borderId="23" xfId="0" applyFont="1" applyFill="1" applyBorder="1" applyAlignment="1" applyProtection="1">
      <alignment horizontal="center" vertical="center"/>
      <protection locked="0"/>
    </xf>
    <xf numFmtId="0" fontId="21" fillId="11" borderId="24" xfId="0" applyFont="1" applyFill="1" applyBorder="1" applyProtection="1">
      <alignment vertical="center"/>
      <protection locked="0"/>
    </xf>
    <xf numFmtId="38" fontId="21" fillId="0" borderId="0" xfId="1" applyNumberFormat="1" applyFont="1" applyAlignment="1" applyProtection="1">
      <alignment horizontal="left" vertical="center"/>
      <protection locked="0"/>
    </xf>
    <xf numFmtId="0" fontId="2" fillId="0" borderId="26" xfId="0" applyFont="1" applyBorder="1" applyProtection="1">
      <alignment vertical="center"/>
      <protection locked="0"/>
    </xf>
    <xf numFmtId="38" fontId="16" fillId="0" borderId="0" xfId="1" applyNumberFormat="1" applyFont="1" applyAlignment="1" applyProtection="1">
      <alignment horizontal="left" vertical="center"/>
      <protection locked="0"/>
    </xf>
    <xf numFmtId="38" fontId="21" fillId="0" borderId="7" xfId="1" applyNumberFormat="1" applyFont="1" applyBorder="1" applyAlignment="1" applyProtection="1">
      <alignment horizontal="left" vertical="center"/>
      <protection locked="0"/>
    </xf>
    <xf numFmtId="0" fontId="19" fillId="2" borderId="4" xfId="0" applyFont="1" applyFill="1" applyBorder="1" applyProtection="1">
      <alignment vertical="center"/>
      <protection locked="0"/>
    </xf>
    <xf numFmtId="38" fontId="2" fillId="0" borderId="0" xfId="1" applyNumberFormat="1" applyFont="1" applyAlignment="1" applyProtection="1">
      <alignment horizontal="left" vertical="center"/>
      <protection locked="0"/>
    </xf>
    <xf numFmtId="0" fontId="2" fillId="2" borderId="4" xfId="0" applyFont="1" applyFill="1" applyBorder="1" applyProtection="1">
      <alignment vertical="center"/>
      <protection locked="0"/>
    </xf>
    <xf numFmtId="0" fontId="2" fillId="2" borderId="6" xfId="0" applyFont="1" applyFill="1" applyBorder="1" applyProtection="1">
      <alignment vertical="center"/>
      <protection locked="0"/>
    </xf>
    <xf numFmtId="0" fontId="2" fillId="0" borderId="7" xfId="0" applyFont="1" applyBorder="1" applyProtection="1">
      <alignment vertical="center"/>
      <protection locked="0"/>
    </xf>
    <xf numFmtId="0" fontId="13" fillId="0" borderId="0" xfId="0" applyFont="1" applyAlignment="1" applyProtection="1">
      <alignment horizontal="left" vertical="center"/>
      <protection locked="0"/>
    </xf>
    <xf numFmtId="0" fontId="21" fillId="0" borderId="0" xfId="0" applyFont="1" applyProtection="1">
      <alignment vertical="center"/>
      <protection locked="0"/>
    </xf>
    <xf numFmtId="0" fontId="2" fillId="2" borderId="4" xfId="0" applyFont="1" applyFill="1" applyBorder="1" applyAlignment="1" applyProtection="1">
      <alignment horizontal="center" vertical="center"/>
      <protection locked="0"/>
    </xf>
    <xf numFmtId="0" fontId="24" fillId="0" borderId="26" xfId="0" applyFont="1" applyBorder="1" applyProtection="1">
      <alignment vertical="center"/>
      <protection locked="0"/>
    </xf>
    <xf numFmtId="0" fontId="25" fillId="0" borderId="0" xfId="0" applyFont="1" applyAlignment="1" applyProtection="1">
      <alignment horizontal="center" vertical="center"/>
      <protection locked="0"/>
    </xf>
    <xf numFmtId="0" fontId="24" fillId="0" borderId="0" xfId="0" applyFont="1" applyProtection="1">
      <alignment vertical="center"/>
      <protection locked="0"/>
    </xf>
    <xf numFmtId="0" fontId="2" fillId="2" borderId="43" xfId="0" applyFont="1" applyFill="1" applyBorder="1" applyAlignment="1" applyProtection="1">
      <alignment horizontal="center" vertical="center"/>
      <protection locked="0"/>
    </xf>
    <xf numFmtId="0" fontId="26" fillId="0" borderId="0" xfId="0" applyFont="1" applyProtection="1">
      <alignment vertical="center"/>
      <protection locked="0"/>
    </xf>
    <xf numFmtId="0" fontId="8" fillId="0" borderId="26" xfId="0" applyFont="1" applyBorder="1" applyProtection="1">
      <alignment vertical="center"/>
      <protection locked="0"/>
    </xf>
    <xf numFmtId="0" fontId="8" fillId="0" borderId="0" xfId="0" applyFont="1" applyProtection="1">
      <alignment vertical="center"/>
      <protection locked="0"/>
    </xf>
    <xf numFmtId="38" fontId="2" fillId="0" borderId="26" xfId="1" applyNumberFormat="1" applyFont="1" applyBorder="1" applyAlignment="1" applyProtection="1">
      <alignment horizontal="left" vertical="center"/>
      <protection locked="0"/>
    </xf>
    <xf numFmtId="0" fontId="23" fillId="0" borderId="0" xfId="0" applyFont="1" applyProtection="1">
      <alignment vertical="center"/>
      <protection locked="0"/>
    </xf>
    <xf numFmtId="0" fontId="22" fillId="0" borderId="0" xfId="0" applyFont="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38" fontId="21" fillId="0" borderId="26" xfId="1" applyNumberFormat="1" applyFont="1" applyBorder="1" applyAlignment="1" applyProtection="1">
      <alignment horizontal="left" vertical="center"/>
      <protection locked="0"/>
    </xf>
    <xf numFmtId="0" fontId="16" fillId="0" borderId="7" xfId="0" applyFont="1" applyBorder="1" applyProtection="1">
      <alignment vertical="center"/>
      <protection locked="0"/>
    </xf>
    <xf numFmtId="0" fontId="13" fillId="0" borderId="13" xfId="0" applyFont="1" applyBorder="1" applyProtection="1">
      <alignment vertical="center"/>
      <protection locked="0"/>
    </xf>
    <xf numFmtId="0" fontId="13" fillId="0" borderId="14" xfId="0" applyFont="1" applyBorder="1" applyProtection="1">
      <alignment vertical="center"/>
      <protection locked="0"/>
    </xf>
    <xf numFmtId="0" fontId="13" fillId="0" borderId="15" xfId="0" applyFont="1" applyBorder="1" applyProtection="1">
      <alignment vertical="center"/>
      <protection locked="0"/>
    </xf>
    <xf numFmtId="38" fontId="8" fillId="0" borderId="0" xfId="1" applyNumberFormat="1" applyFont="1" applyProtection="1">
      <alignment vertical="center"/>
      <protection locked="0"/>
    </xf>
    <xf numFmtId="38" fontId="8" fillId="0" borderId="0" xfId="1" applyNumberFormat="1" applyFont="1" applyAlignment="1" applyProtection="1">
      <alignment horizontal="left" vertical="center"/>
      <protection locked="0"/>
    </xf>
    <xf numFmtId="38" fontId="29" fillId="0" borderId="0" xfId="1" applyNumberFormat="1" applyFont="1" applyAlignment="1" applyProtection="1">
      <alignment horizontal="left" vertical="center"/>
      <protection locked="0"/>
    </xf>
    <xf numFmtId="0" fontId="29" fillId="0" borderId="0" xfId="0" applyFont="1" applyProtection="1">
      <alignment vertical="center"/>
      <protection locked="0"/>
    </xf>
    <xf numFmtId="38" fontId="2" fillId="0" borderId="0" xfId="1" applyNumberFormat="1" applyFont="1" applyAlignment="1" applyProtection="1">
      <alignment horizontal="center" vertical="center"/>
      <protection locked="0"/>
    </xf>
    <xf numFmtId="0" fontId="13" fillId="0" borderId="0" xfId="0" applyFont="1" applyAlignment="1" applyProtection="1">
      <alignment vertical="top"/>
      <protection locked="0"/>
    </xf>
    <xf numFmtId="0" fontId="6" fillId="0" borderId="4" xfId="0" applyFont="1" applyBorder="1" applyProtection="1">
      <alignment vertical="center"/>
      <protection locked="0"/>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4" fillId="2" borderId="1" xfId="0" applyFont="1" applyFill="1" applyBorder="1" applyAlignment="1">
      <alignment horizontal="center" vertical="center"/>
    </xf>
    <xf numFmtId="0" fontId="3" fillId="2" borderId="3" xfId="0" applyFont="1" applyFill="1" applyBorder="1" applyAlignment="1">
      <alignment horizontal="center" vertical="center"/>
    </xf>
    <xf numFmtId="1" fontId="3" fillId="4" borderId="1" xfId="0" applyNumberFormat="1" applyFont="1" applyFill="1" applyBorder="1" applyAlignment="1">
      <alignment horizontal="center" vertical="center"/>
    </xf>
    <xf numFmtId="1" fontId="3" fillId="4" borderId="2" xfId="0" applyNumberFormat="1" applyFont="1" applyFill="1" applyBorder="1" applyAlignment="1">
      <alignment horizontal="center" vertical="center"/>
    </xf>
    <xf numFmtId="1" fontId="3" fillId="4" borderId="3" xfId="0" applyNumberFormat="1" applyFont="1" applyFill="1" applyBorder="1" applyAlignment="1">
      <alignment horizontal="center" vertical="center"/>
    </xf>
    <xf numFmtId="1" fontId="3" fillId="3" borderId="4" xfId="0" applyNumberFormat="1" applyFont="1" applyFill="1" applyBorder="1" applyAlignment="1">
      <alignment horizontal="center" vertical="center"/>
    </xf>
    <xf numFmtId="1" fontId="3" fillId="5" borderId="4" xfId="0" applyNumberFormat="1" applyFont="1" applyFill="1" applyBorder="1" applyAlignment="1">
      <alignment horizontal="center" vertical="center"/>
    </xf>
    <xf numFmtId="0" fontId="9"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8" fillId="8" borderId="1" xfId="0" applyFont="1" applyFill="1" applyBorder="1" applyAlignment="1" applyProtection="1">
      <alignment horizontal="center" vertical="center"/>
      <protection locked="0"/>
    </xf>
    <xf numFmtId="0" fontId="8" fillId="8" borderId="2" xfId="0" applyFont="1" applyFill="1" applyBorder="1" applyAlignment="1" applyProtection="1">
      <alignment horizontal="center" vertical="center"/>
      <protection locked="0"/>
    </xf>
    <xf numFmtId="0" fontId="8" fillId="8" borderId="3" xfId="0" applyFont="1" applyFill="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10" fillId="9" borderId="8" xfId="0" applyFont="1" applyFill="1" applyBorder="1" applyAlignment="1" applyProtection="1">
      <alignment horizontal="left" vertical="center" wrapText="1" indent="1"/>
      <protection locked="0"/>
    </xf>
    <xf numFmtId="0" fontId="10" fillId="9" borderId="9" xfId="0" applyFont="1" applyFill="1" applyBorder="1" applyAlignment="1" applyProtection="1">
      <alignment horizontal="left" vertical="center" wrapText="1" indent="1"/>
      <protection locked="0"/>
    </xf>
    <xf numFmtId="0" fontId="13" fillId="0" borderId="8" xfId="0" applyFont="1" applyBorder="1" applyAlignment="1" applyProtection="1">
      <alignment horizontal="center" vertical="center"/>
      <protection locked="0"/>
    </xf>
    <xf numFmtId="0" fontId="13" fillId="0" borderId="49" xfId="0" applyFont="1" applyBorder="1" applyAlignment="1" applyProtection="1">
      <alignment horizontal="center" vertical="center"/>
      <protection locked="0"/>
    </xf>
    <xf numFmtId="0" fontId="2" fillId="0" borderId="8" xfId="0" applyFont="1" applyBorder="1" applyProtection="1">
      <alignment vertical="center"/>
      <protection locked="0"/>
    </xf>
    <xf numFmtId="0" fontId="2" fillId="0" borderId="9" xfId="0" applyFont="1" applyBorder="1" applyProtection="1">
      <alignment vertical="center"/>
      <protection locked="0"/>
    </xf>
    <xf numFmtId="0" fontId="2" fillId="0" borderId="49" xfId="0" applyFont="1" applyBorder="1" applyProtection="1">
      <alignment vertical="center"/>
      <protection locked="0"/>
    </xf>
    <xf numFmtId="0" fontId="22" fillId="0" borderId="0" xfId="0" applyFont="1" applyProtection="1">
      <alignment vertical="center"/>
      <protection locked="0"/>
    </xf>
    <xf numFmtId="38" fontId="2" fillId="0" borderId="0" xfId="1" applyNumberFormat="1" applyFont="1" applyAlignment="1" applyProtection="1">
      <alignment vertical="center" wrapText="1"/>
      <protection locked="0"/>
    </xf>
    <xf numFmtId="0" fontId="2" fillId="0" borderId="0" xfId="0" applyFont="1" applyProtection="1">
      <alignment vertical="center"/>
      <protection locked="0"/>
    </xf>
    <xf numFmtId="38" fontId="2" fillId="13" borderId="44" xfId="1" applyNumberFormat="1" applyFont="1" applyFill="1" applyBorder="1" applyProtection="1">
      <alignment vertical="center"/>
      <protection locked="0"/>
    </xf>
    <xf numFmtId="38" fontId="2" fillId="13" borderId="45" xfId="1" applyNumberFormat="1" applyFont="1" applyFill="1" applyBorder="1" applyProtection="1">
      <alignment vertical="center"/>
      <protection locked="0"/>
    </xf>
    <xf numFmtId="38" fontId="2" fillId="13" borderId="46" xfId="1" applyNumberFormat="1" applyFont="1" applyFill="1" applyBorder="1" applyProtection="1">
      <alignment vertical="center"/>
      <protection locked="0"/>
    </xf>
    <xf numFmtId="38" fontId="2" fillId="13" borderId="47" xfId="1" applyNumberFormat="1" applyFont="1" applyFill="1" applyBorder="1" applyProtection="1">
      <alignment vertical="center"/>
      <protection locked="0"/>
    </xf>
    <xf numFmtId="38" fontId="2" fillId="13" borderId="48" xfId="1" applyNumberFormat="1" applyFont="1" applyFill="1" applyBorder="1" applyProtection="1">
      <alignment vertical="center"/>
      <protection locked="0"/>
    </xf>
    <xf numFmtId="38" fontId="2" fillId="13" borderId="5" xfId="1" applyNumberFormat="1" applyFont="1" applyFill="1" applyBorder="1" applyProtection="1">
      <alignment vertical="center"/>
      <protection locked="0"/>
    </xf>
    <xf numFmtId="38" fontId="2" fillId="0" borderId="0" xfId="1" applyNumberFormat="1" applyFont="1" applyProtection="1">
      <alignment vertical="center"/>
      <protection locked="0"/>
    </xf>
    <xf numFmtId="38" fontId="2" fillId="11" borderId="1" xfId="1" applyNumberFormat="1" applyFont="1" applyFill="1" applyBorder="1" applyProtection="1">
      <alignment vertical="center"/>
      <protection locked="0"/>
    </xf>
    <xf numFmtId="38" fontId="2" fillId="11" borderId="2" xfId="1" applyNumberFormat="1" applyFont="1" applyFill="1" applyBorder="1" applyProtection="1">
      <alignment vertical="center"/>
      <protection locked="0"/>
    </xf>
    <xf numFmtId="38" fontId="2" fillId="11" borderId="3" xfId="1" applyNumberFormat="1" applyFont="1" applyFill="1" applyBorder="1" applyProtection="1">
      <alignment vertical="center"/>
      <protection locked="0"/>
    </xf>
    <xf numFmtId="38" fontId="2" fillId="2" borderId="44" xfId="1" applyNumberFormat="1" applyFont="1" applyFill="1" applyBorder="1" applyProtection="1">
      <alignment vertical="center"/>
      <protection locked="0"/>
    </xf>
    <xf numFmtId="38" fontId="2" fillId="2" borderId="45" xfId="1" applyNumberFormat="1" applyFont="1" applyFill="1" applyBorder="1" applyProtection="1">
      <alignment vertical="center"/>
      <protection locked="0"/>
    </xf>
    <xf numFmtId="38" fontId="2" fillId="2" borderId="46" xfId="1" applyNumberFormat="1" applyFont="1" applyFill="1" applyBorder="1" applyProtection="1">
      <alignment vertical="center"/>
      <protection locked="0"/>
    </xf>
    <xf numFmtId="38" fontId="2" fillId="2" borderId="47" xfId="1" applyNumberFormat="1" applyFont="1" applyFill="1" applyBorder="1" applyProtection="1">
      <alignment vertical="center"/>
      <protection locked="0"/>
    </xf>
    <xf numFmtId="38" fontId="2" fillId="2" borderId="48" xfId="1" applyNumberFormat="1" applyFont="1" applyFill="1" applyBorder="1" applyProtection="1">
      <alignment vertical="center"/>
      <protection locked="0"/>
    </xf>
    <xf numFmtId="38" fontId="2" fillId="2" borderId="5" xfId="1" applyNumberFormat="1" applyFont="1" applyFill="1" applyBorder="1" applyProtection="1">
      <alignment vertical="center"/>
      <protection locked="0"/>
    </xf>
    <xf numFmtId="0" fontId="2" fillId="0" borderId="0" xfId="0" applyFont="1" applyAlignment="1" applyProtection="1">
      <alignment horizontal="center" vertical="center"/>
      <protection locked="0"/>
    </xf>
    <xf numFmtId="0" fontId="24" fillId="0" borderId="0" xfId="0" applyFont="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4" fillId="0" borderId="0" xfId="0" applyFont="1" applyProtection="1">
      <alignment vertical="center"/>
      <protection locked="0"/>
    </xf>
    <xf numFmtId="0" fontId="2" fillId="2" borderId="1" xfId="0" applyFont="1" applyFill="1" applyBorder="1" applyProtection="1">
      <alignment vertical="center"/>
      <protection locked="0"/>
    </xf>
    <xf numFmtId="0" fontId="2" fillId="2" borderId="2" xfId="0" applyFont="1" applyFill="1" applyBorder="1" applyProtection="1">
      <alignment vertical="center"/>
      <protection locked="0"/>
    </xf>
    <xf numFmtId="0" fontId="2" fillId="2" borderId="3" xfId="0" applyFont="1" applyFill="1" applyBorder="1" applyProtection="1">
      <alignment vertical="center"/>
      <protection locked="0"/>
    </xf>
    <xf numFmtId="38" fontId="2" fillId="2" borderId="1" xfId="1" applyNumberFormat="1" applyFont="1" applyFill="1" applyBorder="1" applyProtection="1">
      <alignment vertical="center"/>
      <protection locked="0"/>
    </xf>
    <xf numFmtId="38" fontId="2" fillId="2" borderId="3" xfId="1" applyNumberFormat="1" applyFont="1" applyFill="1" applyBorder="1" applyProtection="1">
      <alignment vertical="center"/>
      <protection locked="0"/>
    </xf>
    <xf numFmtId="0" fontId="2" fillId="0" borderId="0" xfId="0" applyFont="1" applyAlignment="1" applyProtection="1">
      <alignment vertical="center" wrapText="1"/>
      <protection locked="0"/>
    </xf>
    <xf numFmtId="0" fontId="27" fillId="2" borderId="4" xfId="0" applyFont="1" applyFill="1" applyBorder="1" applyProtection="1">
      <alignment vertical="center"/>
      <protection locked="0"/>
    </xf>
    <xf numFmtId="0" fontId="2" fillId="11" borderId="44" xfId="0" applyFont="1" applyFill="1" applyBorder="1" applyAlignment="1" applyProtection="1">
      <alignment vertical="center" wrapText="1"/>
      <protection locked="0"/>
    </xf>
    <xf numFmtId="0" fontId="2" fillId="11" borderId="45" xfId="0" applyFont="1" applyFill="1" applyBorder="1" applyAlignment="1" applyProtection="1">
      <alignment vertical="center" wrapText="1"/>
      <protection locked="0"/>
    </xf>
    <xf numFmtId="0" fontId="2" fillId="11" borderId="46" xfId="0" applyFont="1" applyFill="1" applyBorder="1" applyAlignment="1" applyProtection="1">
      <alignment vertical="center" wrapText="1"/>
      <protection locked="0"/>
    </xf>
    <xf numFmtId="0" fontId="2" fillId="11" borderId="47" xfId="0" applyFont="1" applyFill="1" applyBorder="1" applyAlignment="1" applyProtection="1">
      <alignment vertical="center" wrapText="1"/>
      <protection locked="0"/>
    </xf>
    <xf numFmtId="0" fontId="2" fillId="11" borderId="48" xfId="0" applyFont="1" applyFill="1" applyBorder="1" applyAlignment="1" applyProtection="1">
      <alignment vertical="center" wrapText="1"/>
      <protection locked="0"/>
    </xf>
    <xf numFmtId="0" fontId="2" fillId="11" borderId="5" xfId="0" applyFont="1" applyFill="1" applyBorder="1" applyAlignment="1" applyProtection="1">
      <alignment vertical="center" wrapText="1"/>
      <protection locked="0"/>
    </xf>
    <xf numFmtId="0" fontId="2" fillId="11" borderId="4" xfId="0" applyFont="1" applyFill="1" applyBorder="1" applyProtection="1">
      <alignment vertical="center"/>
      <protection locked="0"/>
    </xf>
    <xf numFmtId="38" fontId="2" fillId="11" borderId="44" xfId="1" applyNumberFormat="1" applyFont="1" applyFill="1" applyBorder="1" applyAlignment="1" applyProtection="1">
      <alignment vertical="center" wrapText="1"/>
      <protection locked="0"/>
    </xf>
    <xf numFmtId="38" fontId="2" fillId="11" borderId="45" xfId="1" applyNumberFormat="1" applyFont="1" applyFill="1" applyBorder="1" applyAlignment="1" applyProtection="1">
      <alignment vertical="center" wrapText="1"/>
      <protection locked="0"/>
    </xf>
    <xf numFmtId="38" fontId="2" fillId="11" borderId="46" xfId="1" applyNumberFormat="1" applyFont="1" applyFill="1" applyBorder="1" applyAlignment="1" applyProtection="1">
      <alignment vertical="center" wrapText="1"/>
      <protection locked="0"/>
    </xf>
    <xf numFmtId="38" fontId="2" fillId="11" borderId="47" xfId="1" applyNumberFormat="1" applyFont="1" applyFill="1" applyBorder="1" applyAlignment="1" applyProtection="1">
      <alignment vertical="center" wrapText="1"/>
      <protection locked="0"/>
    </xf>
    <xf numFmtId="38" fontId="2" fillId="11" borderId="48" xfId="1" applyNumberFormat="1" applyFont="1" applyFill="1" applyBorder="1" applyAlignment="1" applyProtection="1">
      <alignment vertical="center" wrapText="1"/>
      <protection locked="0"/>
    </xf>
    <xf numFmtId="38" fontId="2" fillId="11" borderId="5" xfId="1" applyNumberFormat="1" applyFont="1" applyFill="1" applyBorder="1" applyAlignment="1" applyProtection="1">
      <alignment vertical="center" wrapText="1"/>
      <protection locked="0"/>
    </xf>
    <xf numFmtId="0" fontId="13" fillId="0" borderId="0" xfId="0" applyFont="1" applyAlignment="1" applyProtection="1">
      <alignment vertical="top" wrapText="1"/>
      <protection locked="0"/>
    </xf>
    <xf numFmtId="38" fontId="2" fillId="2" borderId="2" xfId="1" applyNumberFormat="1" applyFont="1" applyFill="1" applyBorder="1" applyProtection="1">
      <alignment vertical="center"/>
      <protection locked="0"/>
    </xf>
    <xf numFmtId="38" fontId="8" fillId="2" borderId="1" xfId="1" applyNumberFormat="1" applyFont="1" applyFill="1" applyBorder="1" applyProtection="1">
      <alignment vertical="center"/>
      <protection locked="0"/>
    </xf>
    <xf numFmtId="38" fontId="8" fillId="2" borderId="2" xfId="1" applyNumberFormat="1" applyFont="1" applyFill="1" applyBorder="1" applyProtection="1">
      <alignment vertical="center"/>
      <protection locked="0"/>
    </xf>
    <xf numFmtId="38" fontId="8" fillId="2" borderId="3" xfId="1" applyNumberFormat="1" applyFont="1" applyFill="1" applyBorder="1" applyProtection="1">
      <alignment vertical="center"/>
      <protection locked="0"/>
    </xf>
    <xf numFmtId="0" fontId="2" fillId="2" borderId="4" xfId="0" applyFont="1" applyFill="1" applyBorder="1" applyAlignment="1" applyProtection="1">
      <alignment horizontal="center" vertical="center"/>
      <protection locked="0"/>
    </xf>
    <xf numFmtId="0" fontId="2" fillId="2" borderId="44" xfId="0" applyFont="1" applyFill="1" applyBorder="1" applyProtection="1">
      <alignment vertical="center"/>
      <protection locked="0"/>
    </xf>
    <xf numFmtId="0" fontId="2" fillId="2" borderId="45" xfId="0" applyFont="1" applyFill="1" applyBorder="1" applyProtection="1">
      <alignment vertical="center"/>
      <protection locked="0"/>
    </xf>
    <xf numFmtId="0" fontId="2" fillId="2" borderId="46" xfId="0" applyFont="1" applyFill="1" applyBorder="1" applyProtection="1">
      <alignment vertical="center"/>
      <protection locked="0"/>
    </xf>
    <xf numFmtId="0" fontId="24" fillId="0" borderId="0" xfId="0" applyFont="1" applyAlignment="1" applyProtection="1">
      <alignment vertical="center" wrapText="1"/>
      <protection locked="0"/>
    </xf>
    <xf numFmtId="0" fontId="8" fillId="2" borderId="1" xfId="0" applyFont="1" applyFill="1" applyBorder="1" applyProtection="1">
      <alignment vertical="center"/>
      <protection locked="0"/>
    </xf>
    <xf numFmtId="0" fontId="8" fillId="2" borderId="2" xfId="0" applyFont="1" applyFill="1" applyBorder="1" applyProtection="1">
      <alignment vertical="center"/>
      <protection locked="0"/>
    </xf>
    <xf numFmtId="0" fontId="8" fillId="2" borderId="3" xfId="0" applyFont="1" applyFill="1" applyBorder="1" applyProtection="1">
      <alignment vertical="center"/>
      <protection locked="0"/>
    </xf>
    <xf numFmtId="0" fontId="2" fillId="12" borderId="1" xfId="0" applyFont="1" applyFill="1" applyBorder="1" applyProtection="1">
      <alignment vertical="center"/>
      <protection locked="0"/>
    </xf>
    <xf numFmtId="0" fontId="2" fillId="12" borderId="2" xfId="0" applyFont="1" applyFill="1" applyBorder="1" applyProtection="1">
      <alignment vertical="center"/>
      <protection locked="0"/>
    </xf>
    <xf numFmtId="0" fontId="2" fillId="12" borderId="3" xfId="0" applyFont="1" applyFill="1" applyBorder="1" applyProtection="1">
      <alignment vertical="center"/>
      <protection locked="0"/>
    </xf>
    <xf numFmtId="0" fontId="19" fillId="11" borderId="40" xfId="0" applyFont="1" applyFill="1" applyBorder="1" applyAlignment="1" applyProtection="1">
      <alignment horizontal="center" vertical="center"/>
      <protection locked="0"/>
    </xf>
    <xf numFmtId="0" fontId="19" fillId="11" borderId="24" xfId="0" applyFont="1" applyFill="1" applyBorder="1" applyAlignment="1" applyProtection="1">
      <alignment horizontal="center" vertical="center"/>
      <protection locked="0"/>
    </xf>
    <xf numFmtId="0" fontId="21" fillId="11" borderId="41" xfId="0" applyFont="1" applyFill="1" applyBorder="1" applyProtection="1">
      <alignment vertical="center"/>
      <protection locked="0"/>
    </xf>
    <xf numFmtId="0" fontId="21" fillId="11" borderId="42" xfId="0" applyFont="1" applyFill="1" applyBorder="1" applyProtection="1">
      <alignment vertical="center"/>
      <protection locked="0"/>
    </xf>
    <xf numFmtId="0" fontId="19" fillId="0" borderId="0" xfId="0" applyFont="1" applyProtection="1">
      <alignment vertical="center"/>
      <protection locked="0"/>
    </xf>
    <xf numFmtId="38" fontId="21" fillId="11" borderId="7" xfId="1" applyNumberFormat="1" applyFont="1" applyFill="1" applyBorder="1" applyProtection="1">
      <alignment vertical="center"/>
      <protection locked="0"/>
    </xf>
    <xf numFmtId="38" fontId="21" fillId="11" borderId="0" xfId="1" applyNumberFormat="1" applyFont="1" applyFill="1" applyProtection="1">
      <alignment vertical="center"/>
      <protection locked="0"/>
    </xf>
    <xf numFmtId="38" fontId="21" fillId="11" borderId="26" xfId="1" applyNumberFormat="1" applyFont="1" applyFill="1" applyBorder="1" applyProtection="1">
      <alignment vertical="center"/>
      <protection locked="0"/>
    </xf>
    <xf numFmtId="0" fontId="19" fillId="11" borderId="38" xfId="0" applyFont="1" applyFill="1" applyBorder="1" applyAlignment="1" applyProtection="1">
      <alignment horizontal="center" vertical="center"/>
      <protection locked="0"/>
    </xf>
    <xf numFmtId="0" fontId="19" fillId="11" borderId="4" xfId="0" applyFont="1" applyFill="1" applyBorder="1" applyAlignment="1" applyProtection="1">
      <alignment horizontal="center" vertical="center"/>
      <protection locked="0"/>
    </xf>
    <xf numFmtId="0" fontId="21" fillId="11" borderId="1" xfId="0" applyFont="1" applyFill="1" applyBorder="1" applyProtection="1">
      <alignment vertical="center"/>
      <protection locked="0"/>
    </xf>
    <xf numFmtId="0" fontId="21" fillId="11" borderId="39" xfId="0" applyFont="1" applyFill="1" applyBorder="1" applyProtection="1">
      <alignment vertical="center"/>
      <protection locked="0"/>
    </xf>
    <xf numFmtId="0" fontId="19" fillId="0" borderId="3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21" fillId="0" borderId="36" xfId="0" applyFont="1" applyBorder="1" applyProtection="1">
      <alignment vertical="center"/>
      <protection locked="0"/>
    </xf>
    <xf numFmtId="0" fontId="21" fillId="0" borderId="37" xfId="0" applyFont="1" applyBorder="1" applyProtection="1">
      <alignment vertical="center"/>
      <protection locked="0"/>
    </xf>
    <xf numFmtId="0" fontId="8" fillId="0" borderId="22" xfId="0" applyFont="1" applyBorder="1" applyAlignment="1" applyProtection="1">
      <alignment horizontal="center" vertical="center" wrapText="1"/>
      <protection locked="0"/>
    </xf>
    <xf numFmtId="0" fontId="8" fillId="0" borderId="23" xfId="0" applyFont="1" applyBorder="1" applyAlignment="1" applyProtection="1">
      <alignment horizontal="center" vertical="center" wrapText="1"/>
      <protection locked="0"/>
    </xf>
    <xf numFmtId="49" fontId="8" fillId="2" borderId="24" xfId="0" applyNumberFormat="1" applyFont="1" applyFill="1" applyBorder="1" applyAlignment="1" applyProtection="1">
      <alignment horizontal="left" vertical="center" shrinkToFit="1"/>
      <protection locked="0"/>
    </xf>
    <xf numFmtId="49" fontId="8" fillId="2" borderId="25" xfId="0" applyNumberFormat="1" applyFont="1" applyFill="1" applyBorder="1" applyAlignment="1" applyProtection="1">
      <alignment horizontal="left" vertical="center" shrinkToFit="1"/>
      <protection locked="0"/>
    </xf>
    <xf numFmtId="49" fontId="19" fillId="11" borderId="7" xfId="0" applyNumberFormat="1" applyFont="1" applyFill="1" applyBorder="1" applyAlignment="1" applyProtection="1">
      <alignment vertical="center" wrapText="1"/>
      <protection locked="0"/>
    </xf>
    <xf numFmtId="49" fontId="19" fillId="11" borderId="0" xfId="0" applyNumberFormat="1" applyFont="1" applyFill="1" applyAlignment="1" applyProtection="1">
      <alignment vertical="center" wrapText="1"/>
      <protection locked="0"/>
    </xf>
    <xf numFmtId="49" fontId="19" fillId="11" borderId="26" xfId="0" applyNumberFormat="1" applyFont="1" applyFill="1" applyBorder="1" applyAlignment="1" applyProtection="1">
      <alignment vertical="center" wrapText="1"/>
      <protection locked="0"/>
    </xf>
    <xf numFmtId="0" fontId="19" fillId="11" borderId="7" xfId="0" applyFont="1" applyFill="1" applyBorder="1" applyProtection="1">
      <alignment vertical="center"/>
      <protection locked="0"/>
    </xf>
    <xf numFmtId="0" fontId="19" fillId="11" borderId="0" xfId="0" applyFont="1" applyFill="1" applyProtection="1">
      <alignment vertical="center"/>
      <protection locked="0"/>
    </xf>
    <xf numFmtId="0" fontId="19" fillId="11" borderId="26" xfId="0" applyFont="1" applyFill="1" applyBorder="1" applyProtection="1">
      <alignment vertical="center"/>
      <protection locked="0"/>
    </xf>
    <xf numFmtId="0" fontId="21" fillId="0" borderId="18" xfId="0" applyFont="1" applyBorder="1" applyAlignment="1" applyProtection="1">
      <alignment horizontal="center" vertical="center"/>
      <protection locked="0"/>
    </xf>
    <xf numFmtId="0" fontId="21" fillId="0" borderId="27" xfId="0" applyFont="1" applyBorder="1" applyAlignment="1" applyProtection="1">
      <alignment horizontal="center" vertical="center"/>
      <protection locked="0"/>
    </xf>
    <xf numFmtId="0" fontId="21" fillId="0" borderId="28" xfId="0" applyFont="1" applyBorder="1" applyAlignment="1" applyProtection="1">
      <alignment horizontal="center" vertical="center"/>
      <protection locked="0"/>
    </xf>
    <xf numFmtId="0" fontId="21" fillId="0" borderId="29" xfId="0" applyFont="1" applyBorder="1" applyAlignment="1" applyProtection="1">
      <alignment horizontal="center" vertical="center"/>
      <protection locked="0"/>
    </xf>
    <xf numFmtId="0" fontId="19" fillId="0" borderId="0" xfId="0" applyFont="1" applyAlignment="1" applyProtection="1">
      <alignment horizontal="center" vertical="center"/>
      <protection locked="0"/>
    </xf>
    <xf numFmtId="0" fontId="19" fillId="0" borderId="30" xfId="0" applyFont="1" applyBorder="1" applyAlignment="1" applyProtection="1">
      <alignment horizontal="center" vertical="center"/>
      <protection locked="0"/>
    </xf>
    <xf numFmtId="0" fontId="19" fillId="0" borderId="31" xfId="0" applyFont="1" applyBorder="1" applyAlignment="1" applyProtection="1">
      <alignment horizontal="center" vertical="center"/>
      <protection locked="0"/>
    </xf>
    <xf numFmtId="0" fontId="21" fillId="0" borderId="33" xfId="0" applyFont="1" applyBorder="1" applyProtection="1">
      <alignment vertical="center"/>
      <protection locked="0"/>
    </xf>
    <xf numFmtId="0" fontId="21" fillId="0" borderId="34" xfId="0" applyFont="1" applyBorder="1" applyProtection="1">
      <alignment vertical="center"/>
      <protection locked="0"/>
    </xf>
    <xf numFmtId="0" fontId="8" fillId="0" borderId="4" xfId="0" applyFont="1" applyBorder="1" applyAlignment="1" applyProtection="1">
      <alignment horizontal="left" vertical="center" shrinkToFit="1"/>
      <protection locked="0"/>
    </xf>
    <xf numFmtId="0" fontId="8" fillId="0" borderId="21" xfId="0" applyFont="1" applyBorder="1" applyAlignment="1" applyProtection="1">
      <alignment horizontal="left" vertical="center" shrinkToFit="1"/>
      <protection locked="0"/>
    </xf>
    <xf numFmtId="0" fontId="8" fillId="0" borderId="20"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2" borderId="4" xfId="0" applyFont="1" applyFill="1" applyBorder="1" applyAlignment="1" applyProtection="1">
      <alignment horizontal="left" vertical="center" shrinkToFit="1"/>
      <protection locked="0"/>
    </xf>
    <xf numFmtId="0" fontId="8" fillId="2" borderId="21" xfId="0" applyFont="1" applyFill="1" applyBorder="1" applyAlignment="1" applyProtection="1">
      <alignment horizontal="left" vertical="center" shrinkToFit="1"/>
      <protection locked="0"/>
    </xf>
    <xf numFmtId="0" fontId="17" fillId="0" borderId="10" xfId="0" applyFont="1" applyBorder="1" applyAlignment="1" applyProtection="1">
      <alignment horizontal="center" vertical="center"/>
      <protection locked="0"/>
    </xf>
    <xf numFmtId="0" fontId="17" fillId="0" borderId="11"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0" fillId="9" borderId="10" xfId="0" applyFont="1" applyFill="1" applyBorder="1" applyAlignment="1" applyProtection="1">
      <alignment horizontal="left" vertical="center" wrapText="1" indent="1"/>
      <protection locked="0"/>
    </xf>
    <xf numFmtId="0" fontId="10" fillId="9" borderId="11" xfId="0" applyFont="1" applyFill="1" applyBorder="1" applyAlignment="1" applyProtection="1">
      <alignment horizontal="left" vertical="center" wrapText="1" indent="1"/>
      <protection locked="0"/>
    </xf>
    <xf numFmtId="0" fontId="10" fillId="9" borderId="7" xfId="0" applyFont="1" applyFill="1" applyBorder="1" applyAlignment="1" applyProtection="1">
      <alignment horizontal="left" vertical="center" wrapText="1" indent="1"/>
      <protection locked="0"/>
    </xf>
    <xf numFmtId="0" fontId="10" fillId="9" borderId="0" xfId="0" applyFont="1" applyFill="1" applyAlignment="1" applyProtection="1">
      <alignment horizontal="left" vertical="center" wrapText="1" indent="1"/>
      <protection locked="0"/>
    </xf>
    <xf numFmtId="0" fontId="10" fillId="9" borderId="13" xfId="0" applyFont="1" applyFill="1" applyBorder="1" applyAlignment="1" applyProtection="1">
      <alignment horizontal="left" vertical="center" wrapText="1" indent="1"/>
      <protection locked="0"/>
    </xf>
    <xf numFmtId="0" fontId="10" fillId="9" borderId="14" xfId="0" applyFont="1" applyFill="1" applyBorder="1" applyAlignment="1" applyProtection="1">
      <alignment horizontal="left" vertical="center" wrapText="1" indent="1"/>
      <protection locked="0"/>
    </xf>
    <xf numFmtId="0" fontId="8" fillId="0" borderId="16"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0" fontId="8" fillId="0" borderId="18" xfId="0" applyFont="1" applyBorder="1" applyAlignment="1" applyProtection="1">
      <alignment horizontal="left" vertical="center" shrinkToFit="1"/>
      <protection locked="0"/>
    </xf>
    <xf numFmtId="0" fontId="8" fillId="0" borderId="19" xfId="0" applyFont="1" applyBorder="1" applyAlignment="1" applyProtection="1">
      <alignment horizontal="left" vertical="center" shrinkToFit="1"/>
      <protection locked="0"/>
    </xf>
  </cellXfs>
  <cellStyles count="2">
    <cellStyle name="標準" xfId="0" builtinId="0"/>
    <cellStyle name="標準 2" xfId="1"/>
  </cellStyles>
  <dxfs count="431">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ont>
        <color rgb="FF000000"/>
      </font>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9D9D9"/>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
      <fill>
        <patternFill>
          <bgColor rgb="FFDCE6F0"/>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12275</xdr:colOff>
      <xdr:row>3</xdr:row>
      <xdr:rowOff>7935</xdr:rowOff>
    </xdr:from>
    <xdr:to>
      <xdr:col>1</xdr:col>
      <xdr:colOff>191134</xdr:colOff>
      <xdr:row>3</xdr:row>
      <xdr:rowOff>295935</xdr:rowOff>
    </xdr:to>
    <xdr:sp macro="" textlink="">
      <xdr:nvSpPr>
        <xdr:cNvPr id="2" name="テキスト ボックス 1">
          <a:extLst>
            <a:ext uri="{FF2B5EF4-FFF2-40B4-BE49-F238E27FC236}">
              <a16:creationId xmlns:a16="http://schemas.microsoft.com/office/drawing/2014/main" id="{021059EE-04BE-424A-817C-28A3AA18C07A}"/>
            </a:ext>
          </a:extLst>
        </xdr:cNvPr>
        <xdr:cNvSpPr txBox="1"/>
      </xdr:nvSpPr>
      <xdr:spPr>
        <a:xfrm>
          <a:off x="12275" y="648015"/>
          <a:ext cx="1596179"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学校回答用①</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522607</xdr:colOff>
      <xdr:row>0</xdr:row>
      <xdr:rowOff>325439</xdr:rowOff>
    </xdr:to>
    <xdr:sp macro="" textlink="">
      <xdr:nvSpPr>
        <xdr:cNvPr id="2" name="テキスト ボックス 1">
          <a:extLst>
            <a:ext uri="{FF2B5EF4-FFF2-40B4-BE49-F238E27FC236}">
              <a16:creationId xmlns:a16="http://schemas.microsoft.com/office/drawing/2014/main" id="{AA9AAF3D-DD85-413D-B723-D358DABE11F8}"/>
            </a:ext>
          </a:extLst>
        </xdr:cNvPr>
        <xdr:cNvSpPr txBox="1"/>
      </xdr:nvSpPr>
      <xdr:spPr>
        <a:xfrm>
          <a:off x="1" y="0"/>
          <a:ext cx="1048386" cy="3254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学校回答用①</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0149;&#27671;&#30274;&#39178;&#20816;&#31561;&#12395;&#38306;&#12377;&#12427;&#35519;&#26619;&#31080;&#20986;&#21147;&#12484;&#12540;&#125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提出用"/>
      <sheetName val="学校コード"/>
      <sheetName val="回答1"/>
      <sheetName val="回答2"/>
      <sheetName val="回答3"/>
      <sheetName val="回答1特"/>
      <sheetName val="回答2特"/>
      <sheetName val="回答3特"/>
      <sheetName val="回答4特"/>
      <sheetName val="tmp"/>
      <sheetName val="tmp1"/>
      <sheetName val="tmp2"/>
      <sheetName val="tmp3"/>
      <sheetName val="tmp1t"/>
      <sheetName val="tmp2t"/>
      <sheetName val="tmp3t"/>
      <sheetName val="tmp4t"/>
      <sheetName val="調査票①"/>
      <sheetName val="調査票②"/>
      <sheetName val="調査票①特"/>
      <sheetName val="調査票②特"/>
      <sheetName val="集計1"/>
      <sheetName val="集計2"/>
      <sheetName val="集計3"/>
      <sheetName val="集計1特"/>
      <sheetName val="集計2特"/>
      <sheetName val="集計3特"/>
      <sheetName val="集計4特"/>
      <sheetName val="所属学校"/>
      <sheetName val="主傷病カテゴリ"/>
      <sheetName val="都道府県コード"/>
      <sheetName val="学校種"/>
      <sheetName val="設置区分"/>
      <sheetName val="病気療養児等に関する調査票出力ツー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7">
          <cell r="I47" t="str">
            <v>b 県外の特別支援学校からの転入等</v>
          </cell>
        </row>
      </sheetData>
      <sheetData sheetId="19"/>
      <sheetData sheetId="20">
        <row r="55">
          <cell r="P55" t="str">
            <v>a 県内の特別支援学校からの転入等</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ans1"/>
  <dimension ref="A1:I27"/>
  <sheetViews>
    <sheetView workbookViewId="0">
      <selection activeCell="I2" sqref="I2"/>
    </sheetView>
  </sheetViews>
  <sheetFormatPr defaultRowHeight="18" x14ac:dyDescent="0.45"/>
  <sheetData>
    <row r="1" spans="1:9" x14ac:dyDescent="0.45">
      <c r="G1" s="97" t="s">
        <v>0</v>
      </c>
      <c r="H1" s="98"/>
      <c r="I1" s="99"/>
    </row>
    <row r="2" spans="1:9" ht="30" customHeight="1" x14ac:dyDescent="0.45">
      <c r="A2" s="1" t="s">
        <v>1</v>
      </c>
      <c r="B2" s="1" t="s">
        <v>2</v>
      </c>
      <c r="C2" s="1" t="s">
        <v>3</v>
      </c>
      <c r="D2" s="1" t="s">
        <v>4</v>
      </c>
      <c r="E2" s="1" t="s">
        <v>5</v>
      </c>
      <c r="F2" s="1" t="s">
        <v>6</v>
      </c>
      <c r="G2" s="2" t="s">
        <v>7</v>
      </c>
      <c r="H2" s="1" t="s">
        <v>8</v>
      </c>
      <c r="I2" s="1" t="s">
        <v>9</v>
      </c>
    </row>
    <row r="3" spans="1:9" x14ac:dyDescent="0.45">
      <c r="A3" t="str">
        <f ca="1">IF(調査票②!J3="","",調査票②!J3)</f>
        <v/>
      </c>
      <c r="B3" t="str">
        <f ca="1">IF(調査票②!J4="","",調査票②!J4)</f>
        <v/>
      </c>
      <c r="C3" t="str">
        <f ca="1">IF(調査票②!J5="","",調査票②!J5)</f>
        <v/>
      </c>
      <c r="D3" t="str">
        <f ca="1">IF(調査票②!J6="","",調査票②!J6)</f>
        <v/>
      </c>
      <c r="E3" t="str">
        <f ca="1">IF(調査票②!J7="","",調査票②!J7)</f>
        <v/>
      </c>
      <c r="F3" t="str">
        <f ca="1">IF(調査票②!J8="","",調査票②!J8)</f>
        <v/>
      </c>
      <c r="G3" t="str">
        <f>IF(調査票②!C15="","",調査票②!C15)</f>
        <v/>
      </c>
      <c r="H3" t="str">
        <f>IF(調査票②!C16="","",調査票②!C16)</f>
        <v/>
      </c>
      <c r="I3" t="str">
        <f>IF(調査票②!C17="","",調査票②!C17)</f>
        <v/>
      </c>
    </row>
    <row r="4" spans="1:9" x14ac:dyDescent="0.45">
      <c r="A4" t="str">
        <f ca="1">IF(調査票②!J3="","",調査票②!J3)</f>
        <v/>
      </c>
      <c r="B4" t="str">
        <f ca="1">IF(調査票②!J4="","",調査票②!J4)</f>
        <v/>
      </c>
      <c r="C4" t="str">
        <f ca="1">IF(調査票②!J5="","",調査票②!J5)</f>
        <v/>
      </c>
      <c r="D4" t="str">
        <f ca="1">IF(調査票②!J6="","",調査票②!J6)</f>
        <v/>
      </c>
      <c r="E4" t="str">
        <f ca="1">IF(調査票②!J7="","",調査票②!J7)</f>
        <v/>
      </c>
      <c r="F4" t="str">
        <f ca="1">IF(調査票②!J8="","",調査票②!J8)</f>
        <v/>
      </c>
    </row>
    <row r="5" spans="1:9" x14ac:dyDescent="0.45">
      <c r="A5" t="str">
        <f ca="1">IF(調査票②!J3="","",調査票②!J3)</f>
        <v/>
      </c>
      <c r="B5" t="str">
        <f ca="1">IF(調査票②!J4="","",調査票②!J4)</f>
        <v/>
      </c>
      <c r="C5" t="str">
        <f ca="1">IF(調査票②!J5="","",調査票②!J5)</f>
        <v/>
      </c>
      <c r="D5" t="str">
        <f ca="1">IF(調査票②!J6="","",調査票②!J6)</f>
        <v/>
      </c>
      <c r="E5" t="str">
        <f ca="1">IF(調査票②!J7="","",調査票②!J7)</f>
        <v/>
      </c>
      <c r="F5" t="str">
        <f ca="1">IF(調査票②!J8="","",調査票②!J8)</f>
        <v/>
      </c>
    </row>
    <row r="6" spans="1:9" x14ac:dyDescent="0.45">
      <c r="A6" t="str">
        <f ca="1">IF(調査票②!J3="","",調査票②!J3)</f>
        <v/>
      </c>
      <c r="B6" t="str">
        <f ca="1">IF(調査票②!J4="","",調査票②!J4)</f>
        <v/>
      </c>
      <c r="C6" t="str">
        <f ca="1">IF(調査票②!J5="","",調査票②!J5)</f>
        <v/>
      </c>
      <c r="D6" t="str">
        <f ca="1">IF(調査票②!J6="","",調査票②!J6)</f>
        <v/>
      </c>
      <c r="E6" t="str">
        <f ca="1">IF(調査票②!J7="","",調査票②!J7)</f>
        <v/>
      </c>
      <c r="F6" t="str">
        <f ca="1">IF(調査票②!J8="","",調査票②!J8)</f>
        <v/>
      </c>
    </row>
    <row r="7" spans="1:9" x14ac:dyDescent="0.45">
      <c r="A7" t="str">
        <f ca="1">IF(調査票②!J3="","",調査票②!J3)</f>
        <v/>
      </c>
      <c r="B7" t="str">
        <f ca="1">IF(調査票②!J4="","",調査票②!J4)</f>
        <v/>
      </c>
      <c r="C7" t="str">
        <f ca="1">IF(調査票②!J5="","",調査票②!J5)</f>
        <v/>
      </c>
      <c r="D7" t="str">
        <f ca="1">IF(調査票②!J6="","",調査票②!J6)</f>
        <v/>
      </c>
      <c r="E7" t="str">
        <f ca="1">IF(調査票②!J7="","",調査票②!J7)</f>
        <v/>
      </c>
      <c r="F7" t="str">
        <f ca="1">IF(調査票②!J8="","",調査票②!J8)</f>
        <v/>
      </c>
    </row>
    <row r="8" spans="1:9" x14ac:dyDescent="0.45">
      <c r="A8" t="str">
        <f ca="1">IF(調査票②!J3="","",調査票②!J3)</f>
        <v/>
      </c>
      <c r="B8" t="str">
        <f ca="1">IF(調査票②!J4="","",調査票②!J4)</f>
        <v/>
      </c>
      <c r="C8" t="str">
        <f ca="1">IF(調査票②!J5="","",調査票②!J5)</f>
        <v/>
      </c>
      <c r="D8" t="str">
        <f ca="1">IF(調査票②!J6="","",調査票②!J6)</f>
        <v/>
      </c>
      <c r="E8" t="str">
        <f ca="1">IF(調査票②!J7="","",調査票②!J7)</f>
        <v/>
      </c>
      <c r="F8" t="str">
        <f ca="1">IF(調査票②!J8="","",調査票②!J8)</f>
        <v/>
      </c>
    </row>
    <row r="9" spans="1:9" x14ac:dyDescent="0.45">
      <c r="A9" t="str">
        <f ca="1">IF(調査票②!J3="","",調査票②!J3)</f>
        <v/>
      </c>
      <c r="B9" t="str">
        <f ca="1">IF(調査票②!J4="","",調査票②!J4)</f>
        <v/>
      </c>
      <c r="C9" t="str">
        <f ca="1">IF(調査票②!J5="","",調査票②!J5)</f>
        <v/>
      </c>
      <c r="D9" t="str">
        <f ca="1">IF(調査票②!J6="","",調査票②!J6)</f>
        <v/>
      </c>
      <c r="E9" t="str">
        <f ca="1">IF(調査票②!J7="","",調査票②!J7)</f>
        <v/>
      </c>
      <c r="F9" t="str">
        <f ca="1">IF(調査票②!J8="","",調査票②!J8)</f>
        <v/>
      </c>
    </row>
    <row r="10" spans="1:9" x14ac:dyDescent="0.45">
      <c r="A10" t="str">
        <f ca="1">IF(調査票②!J3="","",調査票②!J3)</f>
        <v/>
      </c>
      <c r="B10" t="str">
        <f ca="1">IF(調査票②!J4="","",調査票②!J4)</f>
        <v/>
      </c>
      <c r="C10" t="str">
        <f ca="1">IF(調査票②!J5="","",調査票②!J5)</f>
        <v/>
      </c>
      <c r="D10" t="str">
        <f ca="1">IF(調査票②!J6="","",調査票②!J6)</f>
        <v/>
      </c>
      <c r="E10" t="str">
        <f ca="1">IF(調査票②!J7="","",調査票②!J7)</f>
        <v/>
      </c>
      <c r="F10" t="str">
        <f ca="1">IF(調査票②!J8="","",調査票②!J8)</f>
        <v/>
      </c>
    </row>
    <row r="11" spans="1:9" x14ac:dyDescent="0.45">
      <c r="A11" t="str">
        <f ca="1">IF(調査票②!J3="","",調査票②!J3)</f>
        <v/>
      </c>
      <c r="B11" t="str">
        <f ca="1">IF(調査票②!J4="","",調査票②!J4)</f>
        <v/>
      </c>
      <c r="C11" t="str">
        <f ca="1">IF(調査票②!J5="","",調査票②!J5)</f>
        <v/>
      </c>
      <c r="D11" t="str">
        <f ca="1">IF(調査票②!J6="","",調査票②!J6)</f>
        <v/>
      </c>
      <c r="E11" t="str">
        <f ca="1">IF(調査票②!J7="","",調査票②!J7)</f>
        <v/>
      </c>
      <c r="F11" t="str">
        <f ca="1">IF(調査票②!J8="","",調査票②!J8)</f>
        <v/>
      </c>
    </row>
    <row r="12" spans="1:9" x14ac:dyDescent="0.45">
      <c r="A12" t="str">
        <f ca="1">IF(調査票②!J3="","",調査票②!J3)</f>
        <v/>
      </c>
      <c r="B12" t="str">
        <f ca="1">IF(調査票②!J4="","",調査票②!J4)</f>
        <v/>
      </c>
      <c r="C12" t="str">
        <f ca="1">IF(調査票②!J5="","",調査票②!J5)</f>
        <v/>
      </c>
      <c r="D12" t="str">
        <f ca="1">IF(調査票②!J6="","",調査票②!J6)</f>
        <v/>
      </c>
      <c r="E12" t="str">
        <f ca="1">IF(調査票②!J7="","",調査票②!J7)</f>
        <v/>
      </c>
      <c r="F12" t="str">
        <f ca="1">IF(調査票②!J8="","",調査票②!J8)</f>
        <v/>
      </c>
    </row>
    <row r="13" spans="1:9" x14ac:dyDescent="0.45">
      <c r="A13" t="str">
        <f ca="1">IF(調査票②!J3="","",調査票②!J3)</f>
        <v/>
      </c>
      <c r="B13" t="str">
        <f ca="1">IF(調査票②!J4="","",調査票②!J4)</f>
        <v/>
      </c>
      <c r="C13" t="str">
        <f ca="1">IF(調査票②!J5="","",調査票②!J5)</f>
        <v/>
      </c>
      <c r="D13" t="str">
        <f ca="1">IF(調査票②!J6="","",調査票②!J6)</f>
        <v/>
      </c>
      <c r="E13" t="str">
        <f ca="1">IF(調査票②!J7="","",調査票②!J7)</f>
        <v/>
      </c>
      <c r="F13" t="str">
        <f ca="1">IF(調査票②!J8="","",調査票②!J8)</f>
        <v/>
      </c>
    </row>
    <row r="14" spans="1:9" x14ac:dyDescent="0.45">
      <c r="A14" t="str">
        <f ca="1">IF(調査票②!J3="","",調査票②!J3)</f>
        <v/>
      </c>
      <c r="B14" t="str">
        <f ca="1">IF(調査票②!J4="","",調査票②!J4)</f>
        <v/>
      </c>
      <c r="C14" t="str">
        <f ca="1">IF(調査票②!J5="","",調査票②!J5)</f>
        <v/>
      </c>
      <c r="D14" t="str">
        <f ca="1">IF(調査票②!J6="","",調査票②!J6)</f>
        <v/>
      </c>
      <c r="E14" t="str">
        <f ca="1">IF(調査票②!J7="","",調査票②!J7)</f>
        <v/>
      </c>
      <c r="F14" t="str">
        <f ca="1">IF(調査票②!J8="","",調査票②!J8)</f>
        <v/>
      </c>
    </row>
    <row r="15" spans="1:9" x14ac:dyDescent="0.45">
      <c r="A15" t="str">
        <f ca="1">IF(調査票②!J3="","",調査票②!J3)</f>
        <v/>
      </c>
      <c r="B15" t="str">
        <f ca="1">IF(調査票②!J4="","",調査票②!J4)</f>
        <v/>
      </c>
      <c r="C15" t="str">
        <f ca="1">IF(調査票②!J5="","",調査票②!J5)</f>
        <v/>
      </c>
      <c r="D15" t="str">
        <f ca="1">IF(調査票②!J6="","",調査票②!J6)</f>
        <v/>
      </c>
      <c r="E15" t="str">
        <f ca="1">IF(調査票②!J7="","",調査票②!J7)</f>
        <v/>
      </c>
      <c r="F15" t="str">
        <f ca="1">IF(調査票②!J8="","",調査票②!J8)</f>
        <v/>
      </c>
    </row>
    <row r="16" spans="1:9" x14ac:dyDescent="0.45">
      <c r="A16" t="str">
        <f ca="1">IF(調査票②!J3="","",調査票②!J3)</f>
        <v/>
      </c>
      <c r="B16" t="str">
        <f ca="1">IF(調査票②!J4="","",調査票②!J4)</f>
        <v/>
      </c>
      <c r="C16" t="str">
        <f ca="1">IF(調査票②!J5="","",調査票②!J5)</f>
        <v/>
      </c>
      <c r="D16" t="str">
        <f ca="1">IF(調査票②!J6="","",調査票②!J6)</f>
        <v/>
      </c>
      <c r="E16" t="str">
        <f ca="1">IF(調査票②!J7="","",調査票②!J7)</f>
        <v/>
      </c>
      <c r="F16" t="str">
        <f ca="1">IF(調査票②!J8="","",調査票②!J8)</f>
        <v/>
      </c>
    </row>
    <row r="17" spans="1:6" x14ac:dyDescent="0.45">
      <c r="A17" t="str">
        <f ca="1">IF(調査票②!J3="","",調査票②!J3)</f>
        <v/>
      </c>
      <c r="B17" t="str">
        <f ca="1">IF(調査票②!J4="","",調査票②!J4)</f>
        <v/>
      </c>
      <c r="C17" t="str">
        <f ca="1">IF(調査票②!J5="","",調査票②!J5)</f>
        <v/>
      </c>
      <c r="D17" t="str">
        <f ca="1">IF(調査票②!J6="","",調査票②!J6)</f>
        <v/>
      </c>
      <c r="E17" t="str">
        <f ca="1">IF(調査票②!J7="","",調査票②!J7)</f>
        <v/>
      </c>
      <c r="F17" t="str">
        <f ca="1">IF(調査票②!J8="","",調査票②!J8)</f>
        <v/>
      </c>
    </row>
    <row r="18" spans="1:6" x14ac:dyDescent="0.45">
      <c r="A18" t="str">
        <f ca="1">IF(調査票②!J3="","",調査票②!J3)</f>
        <v/>
      </c>
      <c r="B18" t="str">
        <f ca="1">IF(調査票②!J4="","",調査票②!J4)</f>
        <v/>
      </c>
      <c r="C18" t="str">
        <f ca="1">IF(調査票②!J5="","",調査票②!J5)</f>
        <v/>
      </c>
      <c r="D18" t="str">
        <f ca="1">IF(調査票②!J6="","",調査票②!J6)</f>
        <v/>
      </c>
      <c r="E18" t="str">
        <f ca="1">IF(調査票②!J7="","",調査票②!J7)</f>
        <v/>
      </c>
      <c r="F18" t="str">
        <f ca="1">IF(調査票②!J8="","",調査票②!J8)</f>
        <v/>
      </c>
    </row>
    <row r="19" spans="1:6" x14ac:dyDescent="0.45">
      <c r="A19" t="str">
        <f ca="1">IF(調査票②!J3="","",調査票②!J3)</f>
        <v/>
      </c>
      <c r="B19" t="str">
        <f ca="1">IF(調査票②!J4="","",調査票②!J4)</f>
        <v/>
      </c>
      <c r="C19" t="str">
        <f ca="1">IF(調査票②!J5="","",調査票②!J5)</f>
        <v/>
      </c>
      <c r="D19" t="str">
        <f ca="1">IF(調査票②!J6="","",調査票②!J6)</f>
        <v/>
      </c>
      <c r="E19" t="str">
        <f ca="1">IF(調査票②!J7="","",調査票②!J7)</f>
        <v/>
      </c>
      <c r="F19" t="str">
        <f ca="1">IF(調査票②!J8="","",調査票②!J8)</f>
        <v/>
      </c>
    </row>
    <row r="20" spans="1:6" x14ac:dyDescent="0.45">
      <c r="A20" t="str">
        <f ca="1">IF(調査票②!J3="","",調査票②!J3)</f>
        <v/>
      </c>
      <c r="B20" t="str">
        <f ca="1">IF(調査票②!J4="","",調査票②!J4)</f>
        <v/>
      </c>
      <c r="C20" t="str">
        <f ca="1">IF(調査票②!J5="","",調査票②!J5)</f>
        <v/>
      </c>
      <c r="D20" t="str">
        <f ca="1">IF(調査票②!J6="","",調査票②!J6)</f>
        <v/>
      </c>
      <c r="E20" t="str">
        <f ca="1">IF(調査票②!J7="","",調査票②!J7)</f>
        <v/>
      </c>
      <c r="F20" t="str">
        <f ca="1">IF(調査票②!J8="","",調査票②!J8)</f>
        <v/>
      </c>
    </row>
    <row r="21" spans="1:6" x14ac:dyDescent="0.45">
      <c r="A21" t="str">
        <f ca="1">IF(調査票②!J3="","",調査票②!J3)</f>
        <v/>
      </c>
      <c r="B21" t="str">
        <f ca="1">IF(調査票②!J4="","",調査票②!J4)</f>
        <v/>
      </c>
      <c r="C21" t="str">
        <f ca="1">IF(調査票②!J5="","",調査票②!J5)</f>
        <v/>
      </c>
      <c r="D21" t="str">
        <f ca="1">IF(調査票②!J6="","",調査票②!J6)</f>
        <v/>
      </c>
      <c r="E21" t="str">
        <f ca="1">IF(調査票②!J7="","",調査票②!J7)</f>
        <v/>
      </c>
      <c r="F21" t="str">
        <f ca="1">IF(調査票②!J8="","",調査票②!J8)</f>
        <v/>
      </c>
    </row>
    <row r="22" spans="1:6" x14ac:dyDescent="0.45">
      <c r="A22" t="str">
        <f ca="1">IF(調査票②!J3="","",調査票②!J3)</f>
        <v/>
      </c>
      <c r="B22" t="str">
        <f ca="1">IF(調査票②!J4="","",調査票②!J4)</f>
        <v/>
      </c>
      <c r="C22" t="str">
        <f ca="1">IF(調査票②!J5="","",調査票②!J5)</f>
        <v/>
      </c>
      <c r="D22" t="str">
        <f ca="1">IF(調査票②!J6="","",調査票②!J6)</f>
        <v/>
      </c>
      <c r="E22" t="str">
        <f ca="1">IF(調査票②!J7="","",調査票②!J7)</f>
        <v/>
      </c>
      <c r="F22" t="str">
        <f ca="1">IF(調査票②!J8="","",調査票②!J8)</f>
        <v/>
      </c>
    </row>
    <row r="23" spans="1:6" x14ac:dyDescent="0.45">
      <c r="A23" t="str">
        <f ca="1">IF(調査票②!J3="","",調査票②!J3)</f>
        <v/>
      </c>
      <c r="B23" t="str">
        <f ca="1">IF(調査票②!J4="","",調査票②!J4)</f>
        <v/>
      </c>
      <c r="C23" t="str">
        <f ca="1">IF(調査票②!J5="","",調査票②!J5)</f>
        <v/>
      </c>
      <c r="D23" t="str">
        <f ca="1">IF(調査票②!J6="","",調査票②!J6)</f>
        <v/>
      </c>
      <c r="E23" t="str">
        <f ca="1">IF(調査票②!J7="","",調査票②!J7)</f>
        <v/>
      </c>
      <c r="F23" t="str">
        <f ca="1">IF(調査票②!J8="","",調査票②!J8)</f>
        <v/>
      </c>
    </row>
    <row r="24" spans="1:6" x14ac:dyDescent="0.45">
      <c r="A24" t="str">
        <f ca="1">IF(調査票②!J3="","",調査票②!J3)</f>
        <v/>
      </c>
      <c r="B24" t="str">
        <f ca="1">IF(調査票②!J4="","",調査票②!J4)</f>
        <v/>
      </c>
      <c r="C24" t="str">
        <f ca="1">IF(調査票②!J5="","",調査票②!J5)</f>
        <v/>
      </c>
      <c r="D24" t="str">
        <f ca="1">IF(調査票②!J6="","",調査票②!J6)</f>
        <v/>
      </c>
      <c r="E24" t="str">
        <f ca="1">IF(調査票②!J7="","",調査票②!J7)</f>
        <v/>
      </c>
      <c r="F24" t="str">
        <f ca="1">IF(調査票②!J8="","",調査票②!J8)</f>
        <v/>
      </c>
    </row>
    <row r="25" spans="1:6" x14ac:dyDescent="0.45">
      <c r="A25" t="str">
        <f ca="1">IF(調査票②!J3="","",調査票②!J3)</f>
        <v/>
      </c>
      <c r="B25" t="str">
        <f ca="1">IF(調査票②!J4="","",調査票②!J4)</f>
        <v/>
      </c>
      <c r="C25" t="str">
        <f ca="1">IF(調査票②!J5="","",調査票②!J5)</f>
        <v/>
      </c>
      <c r="D25" t="str">
        <f ca="1">IF(調査票②!J6="","",調査票②!J6)</f>
        <v/>
      </c>
      <c r="E25" t="str">
        <f ca="1">IF(調査票②!J7="","",調査票②!J7)</f>
        <v/>
      </c>
      <c r="F25" t="str">
        <f ca="1">IF(調査票②!J8="","",調査票②!J8)</f>
        <v/>
      </c>
    </row>
    <row r="26" spans="1:6" x14ac:dyDescent="0.45">
      <c r="A26" t="str">
        <f ca="1">IF(調査票②!J3="","",調査票②!J3)</f>
        <v/>
      </c>
      <c r="B26" t="str">
        <f ca="1">IF(調査票②!J4="","",調査票②!J4)</f>
        <v/>
      </c>
      <c r="C26" t="str">
        <f ca="1">IF(調査票②!J5="","",調査票②!J5)</f>
        <v/>
      </c>
      <c r="D26" t="str">
        <f ca="1">IF(調査票②!J6="","",調査票②!J6)</f>
        <v/>
      </c>
      <c r="E26" t="str">
        <f ca="1">IF(調査票②!J7="","",調査票②!J7)</f>
        <v/>
      </c>
      <c r="F26" t="str">
        <f ca="1">IF(調査票②!J8="","",調査票②!J8)</f>
        <v/>
      </c>
    </row>
    <row r="27" spans="1:6" x14ac:dyDescent="0.45">
      <c r="A27" t="str">
        <f ca="1">IF(調査票②!J3="","",調査票②!J3)</f>
        <v/>
      </c>
      <c r="B27" t="str">
        <f ca="1">IF(調査票②!J4="","",調査票②!J4)</f>
        <v/>
      </c>
      <c r="C27" t="str">
        <f ca="1">IF(調査票②!J5="","",調査票②!J5)</f>
        <v/>
      </c>
      <c r="D27" t="str">
        <f ca="1">IF(調査票②!J6="","",調査票②!J6)</f>
        <v/>
      </c>
      <c r="E27" t="str">
        <f ca="1">IF(調査票②!J7="","",調査票②!J7)</f>
        <v/>
      </c>
      <c r="F27" t="str">
        <f ca="1">IF(調査票②!J8="","",調査票②!J8)</f>
        <v/>
      </c>
    </row>
  </sheetData>
  <mergeCells count="1">
    <mergeCell ref="G1:I1"/>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ans2"/>
  <dimension ref="A1:L27"/>
  <sheetViews>
    <sheetView workbookViewId="0">
      <selection activeCell="A3" sqref="A3"/>
    </sheetView>
  </sheetViews>
  <sheetFormatPr defaultRowHeight="18" x14ac:dyDescent="0.45"/>
  <sheetData>
    <row r="1" spans="1:12" x14ac:dyDescent="0.45">
      <c r="A1" s="3"/>
      <c r="B1" s="4"/>
      <c r="C1" s="4"/>
      <c r="D1" s="4"/>
      <c r="E1" s="4"/>
      <c r="F1" s="4"/>
      <c r="G1" s="4"/>
      <c r="H1" s="5"/>
      <c r="I1" s="100" t="s">
        <v>10</v>
      </c>
      <c r="J1" s="101"/>
      <c r="K1" s="100" t="s">
        <v>11</v>
      </c>
      <c r="L1" s="101"/>
    </row>
    <row r="2" spans="1:12" s="9" customFormat="1" ht="30" customHeight="1" x14ac:dyDescent="0.45">
      <c r="A2" s="6" t="s">
        <v>1</v>
      </c>
      <c r="B2" s="6" t="s">
        <v>2</v>
      </c>
      <c r="C2" s="6" t="s">
        <v>3</v>
      </c>
      <c r="D2" s="6" t="s">
        <v>4</v>
      </c>
      <c r="E2" s="6" t="s">
        <v>5</v>
      </c>
      <c r="F2" s="6" t="s">
        <v>6</v>
      </c>
      <c r="G2" s="7" t="s">
        <v>12</v>
      </c>
      <c r="H2" s="7" t="s">
        <v>13</v>
      </c>
      <c r="I2" s="8" t="s">
        <v>14</v>
      </c>
      <c r="J2" s="8" t="s">
        <v>15</v>
      </c>
      <c r="K2" s="8" t="s">
        <v>14</v>
      </c>
      <c r="L2" s="8" t="s">
        <v>15</v>
      </c>
    </row>
    <row r="3" spans="1:12" x14ac:dyDescent="0.45">
      <c r="A3" t="str">
        <f ca="1">IF(調査票②!J3="","",調査票②!J3)</f>
        <v/>
      </c>
      <c r="B3" t="str">
        <f ca="1">IF(調査票②!J4="","",調査票②!J4)</f>
        <v/>
      </c>
      <c r="C3" t="str">
        <f ca="1">IF(調査票②!J5="","",調査票②!J5)</f>
        <v/>
      </c>
      <c r="D3" t="str">
        <f ca="1">IF(調査票②!J6="","",調査票②!J6)</f>
        <v/>
      </c>
      <c r="E3" t="str">
        <f ca="1">IF(調査票②!J7="","",調査票②!J7)</f>
        <v/>
      </c>
      <c r="F3" t="str">
        <f ca="1">IF(調査票②!J8="","",調査票②!J8)</f>
        <v/>
      </c>
      <c r="G3" t="str">
        <f>IF(調査票②!B24="","",調査票②!B24)</f>
        <v/>
      </c>
      <c r="H3" t="str">
        <f>IF(調査票②!D24="","",調査票②!D24)</f>
        <v/>
      </c>
      <c r="I3" t="str">
        <f>IF(調査票②!E24="","",調査票②!E24)</f>
        <v/>
      </c>
      <c r="J3" t="str">
        <f>IF(調査票②!F24="","",調査票②!F24)</f>
        <v/>
      </c>
      <c r="K3" t="str">
        <f>IF(調査票②!G24="","",調査票②!G24)</f>
        <v/>
      </c>
      <c r="L3" t="str">
        <f>IF(調査票②!H24="","",調査票②!H24)</f>
        <v/>
      </c>
    </row>
    <row r="4" spans="1:12" x14ac:dyDescent="0.45">
      <c r="A4" t="str">
        <f ca="1">IF(調査票②!J3="","",調査票②!J3)</f>
        <v/>
      </c>
      <c r="B4" t="str">
        <f ca="1">IF(調査票②!J4="","",調査票②!J4)</f>
        <v/>
      </c>
      <c r="C4" t="str">
        <f ca="1">IF(調査票②!J5="","",調査票②!J5)</f>
        <v/>
      </c>
      <c r="D4" t="str">
        <f ca="1">IF(調査票②!J6="","",調査票②!J6)</f>
        <v/>
      </c>
      <c r="E4" t="str">
        <f ca="1">IF(調査票②!J7="","",調査票②!J7)</f>
        <v/>
      </c>
      <c r="F4" t="str">
        <f ca="1">IF(調査票②!J8="","",調査票②!J8)</f>
        <v/>
      </c>
      <c r="G4" t="str">
        <f>IF(調査票②!B25="","",調査票②!B25)</f>
        <v/>
      </c>
      <c r="H4" t="str">
        <f>IF(調査票②!D25="","",調査票②!D25)</f>
        <v/>
      </c>
      <c r="I4" t="str">
        <f>IF(調査票②!E25="","",調査票②!E25)</f>
        <v/>
      </c>
      <c r="J4" t="str">
        <f>IF(調査票②!F25="","",調査票②!F25)</f>
        <v/>
      </c>
      <c r="K4" t="str">
        <f>IF(調査票②!G25="","",調査票②!G25)</f>
        <v/>
      </c>
      <c r="L4" t="str">
        <f>IF(調査票②!H25="","",調査票②!H25)</f>
        <v/>
      </c>
    </row>
    <row r="5" spans="1:12" x14ac:dyDescent="0.45">
      <c r="A5" t="str">
        <f ca="1">IF(調査票②!J3="","",調査票②!J3)</f>
        <v/>
      </c>
      <c r="B5" t="str">
        <f ca="1">IF(調査票②!J4="","",調査票②!J4)</f>
        <v/>
      </c>
      <c r="C5" t="str">
        <f ca="1">IF(調査票②!J5="","",調査票②!J5)</f>
        <v/>
      </c>
      <c r="D5" t="str">
        <f ca="1">IF(調査票②!J6="","",調査票②!J6)</f>
        <v/>
      </c>
      <c r="E5" t="str">
        <f ca="1">IF(調査票②!J7="","",調査票②!J7)</f>
        <v/>
      </c>
      <c r="F5" t="str">
        <f ca="1">IF(調査票②!J8="","",調査票②!J8)</f>
        <v/>
      </c>
      <c r="G5" t="str">
        <f>IF(調査票②!B26="","",調査票②!B26)</f>
        <v/>
      </c>
      <c r="H5" t="str">
        <f>IF(調査票②!D26="","",調査票②!D26)</f>
        <v/>
      </c>
      <c r="I5" t="str">
        <f>IF(調査票②!E26="","",調査票②!E26)</f>
        <v/>
      </c>
      <c r="J5" t="str">
        <f>IF(調査票②!F26="","",調査票②!F26)</f>
        <v/>
      </c>
      <c r="K5" t="str">
        <f>IF(調査票②!G26="","",調査票②!G26)</f>
        <v/>
      </c>
      <c r="L5" t="str">
        <f>IF(調査票②!H26="","",調査票②!H26)</f>
        <v/>
      </c>
    </row>
    <row r="6" spans="1:12" x14ac:dyDescent="0.45">
      <c r="A6" t="str">
        <f ca="1">IF(調査票②!J3="","",調査票②!J3)</f>
        <v/>
      </c>
      <c r="B6" t="str">
        <f ca="1">IF(調査票②!J4="","",調査票②!J4)</f>
        <v/>
      </c>
      <c r="C6" t="str">
        <f ca="1">IF(調査票②!J5="","",調査票②!J5)</f>
        <v/>
      </c>
      <c r="D6" t="str">
        <f ca="1">IF(調査票②!J6="","",調査票②!J6)</f>
        <v/>
      </c>
      <c r="E6" t="str">
        <f ca="1">IF(調査票②!J7="","",調査票②!J7)</f>
        <v/>
      </c>
      <c r="F6" t="str">
        <f ca="1">IF(調査票②!J8="","",調査票②!J8)</f>
        <v/>
      </c>
      <c r="G6" t="str">
        <f>IF(調査票②!B27="","",調査票②!B27)</f>
        <v/>
      </c>
      <c r="H6" t="str">
        <f>IF(調査票②!D27="","",調査票②!D27)</f>
        <v/>
      </c>
      <c r="I6" t="str">
        <f>IF(調査票②!E27="","",調査票②!E27)</f>
        <v/>
      </c>
      <c r="J6" t="str">
        <f>IF(調査票②!F27="","",調査票②!F27)</f>
        <v/>
      </c>
      <c r="K6" t="str">
        <f>IF(調査票②!G27="","",調査票②!G27)</f>
        <v/>
      </c>
      <c r="L6" t="str">
        <f>IF(調査票②!H27="","",調査票②!H27)</f>
        <v/>
      </c>
    </row>
    <row r="7" spans="1:12" x14ac:dyDescent="0.45">
      <c r="A7" t="str">
        <f ca="1">IF(調査票②!J3="","",調査票②!J3)</f>
        <v/>
      </c>
      <c r="B7" t="str">
        <f ca="1">IF(調査票②!J4="","",調査票②!J4)</f>
        <v/>
      </c>
      <c r="C7" t="str">
        <f ca="1">IF(調査票②!J5="","",調査票②!J5)</f>
        <v/>
      </c>
      <c r="D7" t="str">
        <f ca="1">IF(調査票②!J6="","",調査票②!J6)</f>
        <v/>
      </c>
      <c r="E7" t="str">
        <f ca="1">IF(調査票②!J7="","",調査票②!J7)</f>
        <v/>
      </c>
      <c r="F7" t="str">
        <f ca="1">IF(調査票②!J8="","",調査票②!J8)</f>
        <v/>
      </c>
      <c r="G7" t="str">
        <f>IF(調査票②!B28="","",調査票②!B28)</f>
        <v/>
      </c>
      <c r="H7" t="str">
        <f>IF(調査票②!D28="","",調査票②!D28)</f>
        <v/>
      </c>
      <c r="I7" t="str">
        <f>IF(調査票②!E28="","",調査票②!E28)</f>
        <v/>
      </c>
      <c r="J7" t="str">
        <f>IF(調査票②!F28="","",調査票②!F28)</f>
        <v/>
      </c>
      <c r="K7" t="str">
        <f>IF(調査票②!G28="","",調査票②!G28)</f>
        <v/>
      </c>
      <c r="L7" t="str">
        <f>IF(調査票②!H28="","",調査票②!H28)</f>
        <v/>
      </c>
    </row>
    <row r="8" spans="1:12" x14ac:dyDescent="0.45">
      <c r="A8" t="str">
        <f ca="1">IF(調査票②!J3="","",調査票②!J3)</f>
        <v/>
      </c>
      <c r="B8" t="str">
        <f ca="1">IF(調査票②!J4="","",調査票②!J4)</f>
        <v/>
      </c>
      <c r="C8" t="str">
        <f ca="1">IF(調査票②!J5="","",調査票②!J5)</f>
        <v/>
      </c>
      <c r="D8" t="str">
        <f ca="1">IF(調査票②!J6="","",調査票②!J6)</f>
        <v/>
      </c>
      <c r="E8" t="str">
        <f ca="1">IF(調査票②!J7="","",調査票②!J7)</f>
        <v/>
      </c>
      <c r="F8" t="str">
        <f ca="1">IF(調査票②!J8="","",調査票②!J8)</f>
        <v/>
      </c>
      <c r="G8" t="str">
        <f>IF(調査票②!B29="","",調査票②!B29)</f>
        <v/>
      </c>
      <c r="H8" t="str">
        <f>IF(調査票②!D29="","",調査票②!D29)</f>
        <v/>
      </c>
      <c r="I8" t="str">
        <f>IF(調査票②!E29="","",調査票②!E29)</f>
        <v/>
      </c>
      <c r="J8" t="str">
        <f>IF(調査票②!F29="","",調査票②!F29)</f>
        <v/>
      </c>
      <c r="K8" t="str">
        <f>IF(調査票②!G29="","",調査票②!G29)</f>
        <v/>
      </c>
      <c r="L8" t="str">
        <f>IF(調査票②!H29="","",調査票②!H29)</f>
        <v/>
      </c>
    </row>
    <row r="9" spans="1:12" x14ac:dyDescent="0.45">
      <c r="A9" t="str">
        <f ca="1">IF(調査票②!J3="","",調査票②!J3)</f>
        <v/>
      </c>
      <c r="B9" t="str">
        <f ca="1">IF(調査票②!J4="","",調査票②!J4)</f>
        <v/>
      </c>
      <c r="C9" t="str">
        <f ca="1">IF(調査票②!J5="","",調査票②!J5)</f>
        <v/>
      </c>
      <c r="D9" t="str">
        <f ca="1">IF(調査票②!J6="","",調査票②!J6)</f>
        <v/>
      </c>
      <c r="E9" t="str">
        <f ca="1">IF(調査票②!J7="","",調査票②!J7)</f>
        <v/>
      </c>
      <c r="F9" t="str">
        <f ca="1">IF(調査票②!J8="","",調査票②!J8)</f>
        <v/>
      </c>
      <c r="G9" t="str">
        <f>IF(調査票②!B30="","",調査票②!B30)</f>
        <v/>
      </c>
      <c r="H9" t="str">
        <f>IF(調査票②!D30="","",調査票②!D30)</f>
        <v/>
      </c>
      <c r="I9" t="str">
        <f>IF(調査票②!E30="","",調査票②!E30)</f>
        <v/>
      </c>
      <c r="J9" t="str">
        <f>IF(調査票②!F30="","",調査票②!F30)</f>
        <v/>
      </c>
      <c r="K9" t="str">
        <f>IF(調査票②!G30="","",調査票②!G30)</f>
        <v/>
      </c>
      <c r="L9" t="str">
        <f>IF(調査票②!H30="","",調査票②!H30)</f>
        <v/>
      </c>
    </row>
    <row r="10" spans="1:12" x14ac:dyDescent="0.45">
      <c r="A10" t="str">
        <f ca="1">IF(調査票②!J3="","",調査票②!J3)</f>
        <v/>
      </c>
      <c r="B10" t="str">
        <f ca="1">IF(調査票②!J4="","",調査票②!J4)</f>
        <v/>
      </c>
      <c r="C10" t="str">
        <f ca="1">IF(調査票②!J5="","",調査票②!J5)</f>
        <v/>
      </c>
      <c r="D10" t="str">
        <f ca="1">IF(調査票②!J6="","",調査票②!J6)</f>
        <v/>
      </c>
      <c r="E10" t="str">
        <f ca="1">IF(調査票②!J7="","",調査票②!J7)</f>
        <v/>
      </c>
      <c r="F10" t="str">
        <f ca="1">IF(調査票②!J8="","",調査票②!J8)</f>
        <v/>
      </c>
      <c r="G10" t="str">
        <f>IF(調査票②!B31="","",調査票②!B31)</f>
        <v/>
      </c>
      <c r="H10" t="str">
        <f>IF(調査票②!D31="","",調査票②!D31)</f>
        <v/>
      </c>
      <c r="I10" t="str">
        <f>IF(調査票②!E31="","",調査票②!E31)</f>
        <v/>
      </c>
      <c r="J10" t="str">
        <f>IF(調査票②!F31="","",調査票②!F31)</f>
        <v/>
      </c>
      <c r="K10" t="str">
        <f>IF(調査票②!G31="","",調査票②!G31)</f>
        <v/>
      </c>
      <c r="L10" t="str">
        <f>IF(調査票②!H31="","",調査票②!H31)</f>
        <v/>
      </c>
    </row>
    <row r="11" spans="1:12" x14ac:dyDescent="0.45">
      <c r="A11" t="str">
        <f ca="1">IF(調査票②!J3="","",調査票②!J3)</f>
        <v/>
      </c>
      <c r="B11" t="str">
        <f ca="1">IF(調査票②!J4="","",調査票②!J4)</f>
        <v/>
      </c>
      <c r="C11" t="str">
        <f ca="1">IF(調査票②!J5="","",調査票②!J5)</f>
        <v/>
      </c>
      <c r="D11" t="str">
        <f ca="1">IF(調査票②!J6="","",調査票②!J6)</f>
        <v/>
      </c>
      <c r="E11" t="str">
        <f ca="1">IF(調査票②!J7="","",調査票②!J7)</f>
        <v/>
      </c>
      <c r="F11" t="str">
        <f ca="1">IF(調査票②!J8="","",調査票②!J8)</f>
        <v/>
      </c>
      <c r="G11" t="str">
        <f>IF(調査票②!B32="","",調査票②!B32)</f>
        <v/>
      </c>
      <c r="H11" t="str">
        <f>IF(調査票②!D32="","",調査票②!D32)</f>
        <v/>
      </c>
      <c r="I11" t="str">
        <f>IF(調査票②!E32="","",調査票②!E32)</f>
        <v/>
      </c>
      <c r="J11" t="str">
        <f>IF(調査票②!F32="","",調査票②!F32)</f>
        <v/>
      </c>
      <c r="K11" t="str">
        <f>IF(調査票②!G32="","",調査票②!G32)</f>
        <v/>
      </c>
      <c r="L11" t="str">
        <f>IF(調査票②!H32="","",調査票②!H32)</f>
        <v/>
      </c>
    </row>
    <row r="12" spans="1:12" x14ac:dyDescent="0.45">
      <c r="A12" t="str">
        <f ca="1">IF(調査票②!J3="","",調査票②!J3)</f>
        <v/>
      </c>
      <c r="B12" t="str">
        <f ca="1">IF(調査票②!J4="","",調査票②!J4)</f>
        <v/>
      </c>
      <c r="C12" t="str">
        <f ca="1">IF(調査票②!J5="","",調査票②!J5)</f>
        <v/>
      </c>
      <c r="D12" t="str">
        <f ca="1">IF(調査票②!J6="","",調査票②!J6)</f>
        <v/>
      </c>
      <c r="E12" t="str">
        <f ca="1">IF(調査票②!J7="","",調査票②!J7)</f>
        <v/>
      </c>
      <c r="F12" t="str">
        <f ca="1">IF(調査票②!J8="","",調査票②!J8)</f>
        <v/>
      </c>
      <c r="G12" t="str">
        <f>IF(調査票②!B33="","",調査票②!B33)</f>
        <v/>
      </c>
      <c r="H12" t="str">
        <f>IF(調査票②!D33="","",調査票②!D33)</f>
        <v/>
      </c>
      <c r="I12" t="str">
        <f>IF(調査票②!E33="","",調査票②!E33)</f>
        <v/>
      </c>
      <c r="J12" t="str">
        <f>IF(調査票②!F33="","",調査票②!F33)</f>
        <v/>
      </c>
      <c r="K12" t="str">
        <f>IF(調査票②!G33="","",調査票②!G33)</f>
        <v/>
      </c>
      <c r="L12" t="str">
        <f>IF(調査票②!H33="","",調査票②!H33)</f>
        <v/>
      </c>
    </row>
    <row r="13" spans="1:12" x14ac:dyDescent="0.45">
      <c r="A13" t="str">
        <f ca="1">IF(調査票②!J3="","",調査票②!J3)</f>
        <v/>
      </c>
      <c r="B13" t="str">
        <f ca="1">IF(調査票②!J4="","",調査票②!J4)</f>
        <v/>
      </c>
      <c r="C13" t="str">
        <f ca="1">IF(調査票②!J5="","",調査票②!J5)</f>
        <v/>
      </c>
      <c r="D13" t="str">
        <f ca="1">IF(調査票②!J6="","",調査票②!J6)</f>
        <v/>
      </c>
      <c r="E13" t="str">
        <f ca="1">IF(調査票②!J7="","",調査票②!J7)</f>
        <v/>
      </c>
      <c r="F13" t="str">
        <f ca="1">IF(調査票②!J8="","",調査票②!J8)</f>
        <v/>
      </c>
    </row>
    <row r="14" spans="1:12" x14ac:dyDescent="0.45">
      <c r="A14" t="str">
        <f ca="1">IF(調査票②!J3="","",調査票②!J3)</f>
        <v/>
      </c>
      <c r="B14" t="str">
        <f ca="1">IF(調査票②!J4="","",調査票②!J4)</f>
        <v/>
      </c>
      <c r="C14" t="str">
        <f ca="1">IF(調査票②!J5="","",調査票②!J5)</f>
        <v/>
      </c>
      <c r="D14" t="str">
        <f ca="1">IF(調査票②!J6="","",調査票②!J6)</f>
        <v/>
      </c>
      <c r="E14" t="str">
        <f ca="1">IF(調査票②!J7="","",調査票②!J7)</f>
        <v/>
      </c>
      <c r="F14" t="str">
        <f ca="1">IF(調査票②!J8="","",調査票②!J8)</f>
        <v/>
      </c>
    </row>
    <row r="15" spans="1:12" x14ac:dyDescent="0.45">
      <c r="A15" t="str">
        <f ca="1">IF(調査票②!J3="","",調査票②!J3)</f>
        <v/>
      </c>
      <c r="B15" t="str">
        <f ca="1">IF(調査票②!J4="","",調査票②!J4)</f>
        <v/>
      </c>
      <c r="C15" t="str">
        <f ca="1">IF(調査票②!J5="","",調査票②!J5)</f>
        <v/>
      </c>
      <c r="D15" t="str">
        <f ca="1">IF(調査票②!J6="","",調査票②!J6)</f>
        <v/>
      </c>
      <c r="E15" t="str">
        <f ca="1">IF(調査票②!J7="","",調査票②!J7)</f>
        <v/>
      </c>
      <c r="F15" t="str">
        <f ca="1">IF(調査票②!J8="","",調査票②!J8)</f>
        <v/>
      </c>
    </row>
    <row r="16" spans="1:12" x14ac:dyDescent="0.45">
      <c r="A16" t="str">
        <f ca="1">IF(調査票②!J3="","",調査票②!J3)</f>
        <v/>
      </c>
      <c r="B16" t="str">
        <f ca="1">IF(調査票②!J4="","",調査票②!J4)</f>
        <v/>
      </c>
      <c r="C16" t="str">
        <f ca="1">IF(調査票②!J5="","",調査票②!J5)</f>
        <v/>
      </c>
      <c r="D16" t="str">
        <f ca="1">IF(調査票②!J6="","",調査票②!J6)</f>
        <v/>
      </c>
      <c r="E16" t="str">
        <f ca="1">IF(調査票②!J7="","",調査票②!J7)</f>
        <v/>
      </c>
      <c r="F16" t="str">
        <f ca="1">IF(調査票②!J8="","",調査票②!J8)</f>
        <v/>
      </c>
    </row>
    <row r="17" spans="1:6" x14ac:dyDescent="0.45">
      <c r="A17" t="str">
        <f ca="1">IF(調査票②!J3="","",調査票②!J3)</f>
        <v/>
      </c>
      <c r="B17" t="str">
        <f ca="1">IF(調査票②!J4="","",調査票②!J4)</f>
        <v/>
      </c>
      <c r="C17" t="str">
        <f ca="1">IF(調査票②!J5="","",調査票②!J5)</f>
        <v/>
      </c>
      <c r="D17" t="str">
        <f ca="1">IF(調査票②!J6="","",調査票②!J6)</f>
        <v/>
      </c>
      <c r="E17" t="str">
        <f ca="1">IF(調査票②!J7="","",調査票②!J7)</f>
        <v/>
      </c>
      <c r="F17" t="str">
        <f ca="1">IF(調査票②!J8="","",調査票②!J8)</f>
        <v/>
      </c>
    </row>
    <row r="18" spans="1:6" x14ac:dyDescent="0.45">
      <c r="A18" t="str">
        <f ca="1">IF(調査票②!J3="","",調査票②!J3)</f>
        <v/>
      </c>
      <c r="B18" t="str">
        <f ca="1">IF(調査票②!J4="","",調査票②!J4)</f>
        <v/>
      </c>
      <c r="C18" t="str">
        <f ca="1">IF(調査票②!J5="","",調査票②!J5)</f>
        <v/>
      </c>
      <c r="D18" t="str">
        <f ca="1">IF(調査票②!J6="","",調査票②!J6)</f>
        <v/>
      </c>
      <c r="E18" t="str">
        <f ca="1">IF(調査票②!J7="","",調査票②!J7)</f>
        <v/>
      </c>
      <c r="F18" t="str">
        <f ca="1">IF(調査票②!J8="","",調査票②!J8)</f>
        <v/>
      </c>
    </row>
    <row r="19" spans="1:6" x14ac:dyDescent="0.45">
      <c r="A19" t="str">
        <f ca="1">IF(調査票②!J3="","",調査票②!J3)</f>
        <v/>
      </c>
      <c r="B19" t="str">
        <f ca="1">IF(調査票②!J4="","",調査票②!J4)</f>
        <v/>
      </c>
      <c r="C19" t="str">
        <f ca="1">IF(調査票②!J5="","",調査票②!J5)</f>
        <v/>
      </c>
      <c r="D19" t="str">
        <f ca="1">IF(調査票②!J6="","",調査票②!J6)</f>
        <v/>
      </c>
      <c r="E19" t="str">
        <f ca="1">IF(調査票②!J7="","",調査票②!J7)</f>
        <v/>
      </c>
      <c r="F19" t="str">
        <f ca="1">IF(調査票②!J8="","",調査票②!J8)</f>
        <v/>
      </c>
    </row>
    <row r="20" spans="1:6" x14ac:dyDescent="0.45">
      <c r="A20" t="str">
        <f ca="1">IF(調査票②!J3="","",調査票②!J3)</f>
        <v/>
      </c>
      <c r="B20" t="str">
        <f ca="1">IF(調査票②!J4="","",調査票②!J4)</f>
        <v/>
      </c>
      <c r="C20" t="str">
        <f ca="1">IF(調査票②!J5="","",調査票②!J5)</f>
        <v/>
      </c>
      <c r="D20" t="str">
        <f ca="1">IF(調査票②!J6="","",調査票②!J6)</f>
        <v/>
      </c>
      <c r="E20" t="str">
        <f ca="1">IF(調査票②!J7="","",調査票②!J7)</f>
        <v/>
      </c>
      <c r="F20" t="str">
        <f ca="1">IF(調査票②!J8="","",調査票②!J8)</f>
        <v/>
      </c>
    </row>
    <row r="21" spans="1:6" x14ac:dyDescent="0.45">
      <c r="A21" t="str">
        <f ca="1">IF(調査票②!J3="","",調査票②!J3)</f>
        <v/>
      </c>
      <c r="B21" t="str">
        <f ca="1">IF(調査票②!J4="","",調査票②!J4)</f>
        <v/>
      </c>
      <c r="C21" t="str">
        <f ca="1">IF(調査票②!J5="","",調査票②!J5)</f>
        <v/>
      </c>
      <c r="D21" t="str">
        <f ca="1">IF(調査票②!J6="","",調査票②!J6)</f>
        <v/>
      </c>
      <c r="E21" t="str">
        <f ca="1">IF(調査票②!J7="","",調査票②!J7)</f>
        <v/>
      </c>
      <c r="F21" t="str">
        <f ca="1">IF(調査票②!J8="","",調査票②!J8)</f>
        <v/>
      </c>
    </row>
    <row r="22" spans="1:6" x14ac:dyDescent="0.45">
      <c r="A22" t="str">
        <f ca="1">IF(調査票②!J3="","",調査票②!J3)</f>
        <v/>
      </c>
      <c r="B22" t="str">
        <f ca="1">IF(調査票②!J4="","",調査票②!J4)</f>
        <v/>
      </c>
      <c r="C22" t="str">
        <f ca="1">IF(調査票②!J5="","",調査票②!J5)</f>
        <v/>
      </c>
      <c r="D22" t="str">
        <f ca="1">IF(調査票②!J6="","",調査票②!J6)</f>
        <v/>
      </c>
      <c r="E22" t="str">
        <f ca="1">IF(調査票②!J7="","",調査票②!J7)</f>
        <v/>
      </c>
      <c r="F22" t="str">
        <f ca="1">IF(調査票②!J8="","",調査票②!J8)</f>
        <v/>
      </c>
    </row>
    <row r="23" spans="1:6" x14ac:dyDescent="0.45">
      <c r="A23" t="str">
        <f ca="1">IF(調査票②!J3="","",調査票②!J3)</f>
        <v/>
      </c>
      <c r="B23" t="str">
        <f ca="1">IF(調査票②!J4="","",調査票②!J4)</f>
        <v/>
      </c>
      <c r="C23" t="str">
        <f ca="1">IF(調査票②!J5="","",調査票②!J5)</f>
        <v/>
      </c>
      <c r="D23" t="str">
        <f ca="1">IF(調査票②!J6="","",調査票②!J6)</f>
        <v/>
      </c>
      <c r="E23" t="str">
        <f ca="1">IF(調査票②!J7="","",調査票②!J7)</f>
        <v/>
      </c>
      <c r="F23" t="str">
        <f ca="1">IF(調査票②!J8="","",調査票②!J8)</f>
        <v/>
      </c>
    </row>
    <row r="24" spans="1:6" x14ac:dyDescent="0.45">
      <c r="A24" t="str">
        <f ca="1">IF(調査票②!J3="","",調査票②!J3)</f>
        <v/>
      </c>
      <c r="B24" t="str">
        <f ca="1">IF(調査票②!J4="","",調査票②!J4)</f>
        <v/>
      </c>
      <c r="C24" t="str">
        <f ca="1">IF(調査票②!J5="","",調査票②!J5)</f>
        <v/>
      </c>
      <c r="D24" t="str">
        <f ca="1">IF(調査票②!J6="","",調査票②!J6)</f>
        <v/>
      </c>
      <c r="E24" t="str">
        <f ca="1">IF(調査票②!J7="","",調査票②!J7)</f>
        <v/>
      </c>
      <c r="F24" t="str">
        <f ca="1">IF(調査票②!J8="","",調査票②!J8)</f>
        <v/>
      </c>
    </row>
    <row r="25" spans="1:6" x14ac:dyDescent="0.45">
      <c r="A25" t="str">
        <f ca="1">IF(調査票②!J3="","",調査票②!J3)</f>
        <v/>
      </c>
      <c r="B25" t="str">
        <f ca="1">IF(調査票②!J4="","",調査票②!J4)</f>
        <v/>
      </c>
      <c r="C25" t="str">
        <f ca="1">IF(調査票②!J5="","",調査票②!J5)</f>
        <v/>
      </c>
      <c r="D25" t="str">
        <f ca="1">IF(調査票②!J6="","",調査票②!J6)</f>
        <v/>
      </c>
      <c r="E25" t="str">
        <f ca="1">IF(調査票②!J7="","",調査票②!J7)</f>
        <v/>
      </c>
      <c r="F25" t="str">
        <f ca="1">IF(調査票②!J8="","",調査票②!J8)</f>
        <v/>
      </c>
    </row>
    <row r="26" spans="1:6" x14ac:dyDescent="0.45">
      <c r="A26" t="str">
        <f ca="1">IF(調査票②!J3="","",調査票②!J3)</f>
        <v/>
      </c>
      <c r="B26" t="str">
        <f ca="1">IF(調査票②!J4="","",調査票②!J4)</f>
        <v/>
      </c>
      <c r="C26" t="str">
        <f ca="1">IF(調査票②!J5="","",調査票②!J5)</f>
        <v/>
      </c>
      <c r="D26" t="str">
        <f ca="1">IF(調査票②!J6="","",調査票②!J6)</f>
        <v/>
      </c>
      <c r="E26" t="str">
        <f ca="1">IF(調査票②!J7="","",調査票②!J7)</f>
        <v/>
      </c>
      <c r="F26" t="str">
        <f ca="1">IF(調査票②!J8="","",調査票②!J8)</f>
        <v/>
      </c>
    </row>
    <row r="27" spans="1:6" x14ac:dyDescent="0.45">
      <c r="A27" t="str">
        <f ca="1">IF(調査票②!J3="","",調査票②!J3)</f>
        <v/>
      </c>
      <c r="B27" t="str">
        <f ca="1">IF(調査票②!J4="","",調査票②!J4)</f>
        <v/>
      </c>
      <c r="C27" t="str">
        <f ca="1">IF(調査票②!J5="","",調査票②!J5)</f>
        <v/>
      </c>
      <c r="D27" t="str">
        <f ca="1">IF(調査票②!J6="","",調査票②!J6)</f>
        <v/>
      </c>
      <c r="E27" t="str">
        <f ca="1">IF(調査票②!J7="","",調査票②!J7)</f>
        <v/>
      </c>
      <c r="F27" t="str">
        <f ca="1">IF(調査票②!J8="","",調査票②!J8)</f>
        <v/>
      </c>
    </row>
  </sheetData>
  <mergeCells count="2">
    <mergeCell ref="I1:J1"/>
    <mergeCell ref="K1:L1"/>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ans3"/>
  <dimension ref="A1:BH27"/>
  <sheetViews>
    <sheetView workbookViewId="0">
      <selection activeCell="H2" sqref="H2"/>
    </sheetView>
  </sheetViews>
  <sheetFormatPr defaultRowHeight="18" x14ac:dyDescent="0.45"/>
  <sheetData>
    <row r="1" spans="1:60" s="10" customFormat="1" ht="13.2" customHeight="1" x14ac:dyDescent="0.45">
      <c r="I1" s="105">
        <v>1</v>
      </c>
      <c r="J1" s="105"/>
      <c r="K1" s="105">
        <v>2</v>
      </c>
      <c r="L1" s="105"/>
      <c r="M1" s="11">
        <v>3</v>
      </c>
      <c r="N1" s="12">
        <v>4</v>
      </c>
      <c r="O1" s="13">
        <v>5</v>
      </c>
      <c r="P1" s="102" t="s">
        <v>16</v>
      </c>
      <c r="Q1" s="103"/>
      <c r="R1" s="103"/>
      <c r="S1" s="103"/>
      <c r="T1" s="103"/>
      <c r="U1" s="103"/>
      <c r="V1" s="103"/>
      <c r="W1" s="103"/>
      <c r="X1" s="103"/>
      <c r="Y1" s="103"/>
      <c r="Z1" s="103"/>
      <c r="AA1" s="103"/>
      <c r="AB1" s="104"/>
      <c r="AC1" s="11">
        <v>6</v>
      </c>
      <c r="AD1" s="105">
        <v>7</v>
      </c>
      <c r="AE1" s="105"/>
      <c r="AF1" s="11">
        <v>8</v>
      </c>
      <c r="AG1" s="102" t="s">
        <v>17</v>
      </c>
      <c r="AH1" s="103"/>
      <c r="AI1" s="103"/>
      <c r="AJ1" s="103"/>
      <c r="AK1" s="103"/>
      <c r="AL1" s="103"/>
      <c r="AM1" s="103"/>
      <c r="AN1" s="103"/>
      <c r="AO1" s="103"/>
      <c r="AP1" s="103"/>
      <c r="AQ1" s="103"/>
      <c r="AR1" s="103"/>
      <c r="AS1" s="104"/>
      <c r="AT1" s="106" t="s">
        <v>18</v>
      </c>
      <c r="AU1" s="106"/>
      <c r="AV1" s="11">
        <v>9</v>
      </c>
      <c r="AW1" s="102" t="s">
        <v>19</v>
      </c>
      <c r="AX1" s="103"/>
      <c r="AY1" s="103"/>
      <c r="AZ1" s="103"/>
      <c r="BA1" s="103"/>
      <c r="BB1" s="103"/>
      <c r="BC1" s="103"/>
      <c r="BD1" s="103"/>
      <c r="BE1" s="103"/>
      <c r="BF1" s="104"/>
      <c r="BG1" s="105" t="s">
        <v>20</v>
      </c>
      <c r="BH1" s="105"/>
    </row>
    <row r="2" spans="1:60" s="20" customFormat="1" ht="64.8" x14ac:dyDescent="0.45">
      <c r="A2" s="2" t="s">
        <v>1</v>
      </c>
      <c r="B2" s="2" t="s">
        <v>2</v>
      </c>
      <c r="C2" s="2" t="s">
        <v>3</v>
      </c>
      <c r="D2" s="2" t="s">
        <v>4</v>
      </c>
      <c r="E2" s="2" t="s">
        <v>5</v>
      </c>
      <c r="F2" s="2" t="s">
        <v>6</v>
      </c>
      <c r="G2" s="2" t="s">
        <v>21</v>
      </c>
      <c r="H2" s="2" t="s">
        <v>22</v>
      </c>
      <c r="I2" s="14" t="s">
        <v>23</v>
      </c>
      <c r="J2" s="14" t="s">
        <v>24</v>
      </c>
      <c r="K2" s="14" t="s">
        <v>25</v>
      </c>
      <c r="L2" s="14" t="s">
        <v>26</v>
      </c>
      <c r="M2" s="14" t="s">
        <v>27</v>
      </c>
      <c r="N2" s="15" t="s">
        <v>28</v>
      </c>
      <c r="O2" s="16" t="s">
        <v>29</v>
      </c>
      <c r="P2" s="17" t="s">
        <v>30</v>
      </c>
      <c r="Q2" s="17" t="s">
        <v>31</v>
      </c>
      <c r="R2" s="17" t="s">
        <v>32</v>
      </c>
      <c r="S2" s="17" t="s">
        <v>33</v>
      </c>
      <c r="T2" s="17" t="s">
        <v>34</v>
      </c>
      <c r="U2" s="17" t="s">
        <v>35</v>
      </c>
      <c r="V2" s="17" t="s">
        <v>36</v>
      </c>
      <c r="W2" s="17" t="s">
        <v>37</v>
      </c>
      <c r="X2" s="17" t="s">
        <v>38</v>
      </c>
      <c r="Y2" s="17" t="s">
        <v>39</v>
      </c>
      <c r="Z2" s="17" t="s">
        <v>40</v>
      </c>
      <c r="AA2" s="17" t="s">
        <v>41</v>
      </c>
      <c r="AB2" s="18" t="s">
        <v>42</v>
      </c>
      <c r="AC2" s="2" t="s">
        <v>43</v>
      </c>
      <c r="AD2" s="2" t="s">
        <v>44</v>
      </c>
      <c r="AE2" s="2" t="s">
        <v>45</v>
      </c>
      <c r="AF2" s="2" t="s">
        <v>46</v>
      </c>
      <c r="AG2" s="18" t="s">
        <v>47</v>
      </c>
      <c r="AH2" s="18" t="s">
        <v>48</v>
      </c>
      <c r="AI2" s="18" t="s">
        <v>49</v>
      </c>
      <c r="AJ2" s="18" t="s">
        <v>50</v>
      </c>
      <c r="AK2" s="18" t="s">
        <v>31</v>
      </c>
      <c r="AL2" s="18" t="s">
        <v>51</v>
      </c>
      <c r="AM2" s="18" t="s">
        <v>32</v>
      </c>
      <c r="AN2" s="18" t="s">
        <v>34</v>
      </c>
      <c r="AO2" s="18" t="s">
        <v>35</v>
      </c>
      <c r="AP2" s="18" t="s">
        <v>36</v>
      </c>
      <c r="AQ2" s="18" t="s">
        <v>37</v>
      </c>
      <c r="AR2" s="18" t="s">
        <v>52</v>
      </c>
      <c r="AS2" s="18" t="s">
        <v>53</v>
      </c>
      <c r="AT2" s="19" t="s">
        <v>54</v>
      </c>
      <c r="AU2" s="19" t="s">
        <v>45</v>
      </c>
      <c r="AV2" s="2" t="s">
        <v>55</v>
      </c>
      <c r="AW2" s="18" t="s">
        <v>31</v>
      </c>
      <c r="AX2" s="18" t="s">
        <v>32</v>
      </c>
      <c r="AY2" s="18" t="s">
        <v>34</v>
      </c>
      <c r="AZ2" s="18" t="s">
        <v>35</v>
      </c>
      <c r="BA2" s="18" t="s">
        <v>36</v>
      </c>
      <c r="BB2" s="18" t="s">
        <v>37</v>
      </c>
      <c r="BC2" s="18" t="s">
        <v>38</v>
      </c>
      <c r="BD2" s="18" t="s">
        <v>39</v>
      </c>
      <c r="BE2" s="18" t="s">
        <v>56</v>
      </c>
      <c r="BF2" s="18" t="s">
        <v>57</v>
      </c>
      <c r="BG2" s="2" t="s">
        <v>54</v>
      </c>
      <c r="BH2" s="2" t="s">
        <v>45</v>
      </c>
    </row>
    <row r="3" spans="1:60" x14ac:dyDescent="0.45">
      <c r="A3" t="str">
        <f ca="1">IF(調査票②!J3="","",調査票②!J3)</f>
        <v/>
      </c>
      <c r="B3" t="str">
        <f ca="1">IF(調査票②!J4="","",調査票②!J4)</f>
        <v/>
      </c>
      <c r="C3" t="str">
        <f ca="1">IF(調査票②!J5="","",調査票②!J5)</f>
        <v/>
      </c>
      <c r="D3" t="str">
        <f ca="1">IF(調査票②!J6="","",調査票②!J6)</f>
        <v/>
      </c>
      <c r="E3" t="str">
        <f ca="1">IF(調査票②!J7="","",調査票②!J7)</f>
        <v/>
      </c>
      <c r="F3" t="str">
        <f ca="1">IF(調査票②!J8="","",調査票②!J8)</f>
        <v/>
      </c>
      <c r="G3" t="str">
        <f t="shared" ref="G3:G27" si="0">IF(病気療養児数="","",病気療養児数)</f>
        <v/>
      </c>
      <c r="H3" t="str">
        <f>IF(調査票②!$N$39="","",調査票②!$N$39)</f>
        <v/>
      </c>
      <c r="I3" t="str">
        <f>IF(調査票②!$N$40="","",調査票②!$N$40)</f>
        <v/>
      </c>
      <c r="J3" t="str">
        <f>IF(調査票②!$N$41="","",調査票②!$N$41)</f>
        <v/>
      </c>
      <c r="K3" t="str">
        <f>IF(調査票②!$N$42="","",調査票②!$N$42)</f>
        <v/>
      </c>
      <c r="L3" t="str">
        <f>IF(調査票②!$N$43="","",調査票②!$N$43)</f>
        <v/>
      </c>
      <c r="M3" t="str">
        <f>IF(調査票②!$N$44="","",調査票②!$N$44)</f>
        <v/>
      </c>
      <c r="N3" t="str">
        <f>IF(調査票②!$N$45="","",調査票②!$N$45)</f>
        <v/>
      </c>
      <c r="O3" t="str">
        <f>IF(調査票②!$N$47="","",調査票②!$N$47)</f>
        <v/>
      </c>
      <c r="P3" t="str">
        <f>IF(調査票②!$N$49="","",調査票②!$N$49)</f>
        <v/>
      </c>
      <c r="Q3" t="str">
        <f>IF(調査票②!$N$53="","",調査票②!$N$53)</f>
        <v/>
      </c>
      <c r="R3" t="str">
        <f>IF(調査票②!$N$54="","",調査票②!$N$54)</f>
        <v/>
      </c>
      <c r="S3" t="str">
        <f>IF(調査票②!$N$55="","",調査票②!$N$55)</f>
        <v/>
      </c>
      <c r="T3" t="str">
        <f>IF(調査票②!$N$56="","",調査票②!$N$56)</f>
        <v/>
      </c>
      <c r="U3" t="str">
        <f>IF(調査票②!$N$57="","",調査票②!$N$57)</f>
        <v/>
      </c>
      <c r="V3" t="str">
        <f>IF(調査票②!$N$58="","",調査票②!$N$58)</f>
        <v/>
      </c>
      <c r="W3" t="str">
        <f>IF(調査票②!$N$59="","",調査票②!$N$59)</f>
        <v/>
      </c>
      <c r="X3" t="str">
        <f>IF(調査票②!$N$60="","",調査票②!$N$60)</f>
        <v/>
      </c>
      <c r="Y3" t="str">
        <f>IF(調査票②!$N$61="","",調査票②!$N$61)</f>
        <v/>
      </c>
      <c r="Z3" t="str">
        <f>IF(調査票②!$N$63="","",調査票②!$N$63)</f>
        <v/>
      </c>
      <c r="AA3" t="str">
        <f>IF(調査票②!$N$67="","",調査票②!$N$67)</f>
        <v/>
      </c>
      <c r="AB3" t="str">
        <f>IF(調査票②!$N$68="","",調査票②!$N$68)</f>
        <v/>
      </c>
      <c r="AC3" t="str">
        <f>IF(調査票②!$N$72="","",調査票②!$N$72)</f>
        <v/>
      </c>
      <c r="AD3" t="str">
        <f>IF(調査票②!$N$76="","",調査票②!$N$76)</f>
        <v/>
      </c>
      <c r="AE3" t="str">
        <f>IF(調査票②!$N$77="","",調査票②!$N$77)</f>
        <v/>
      </c>
      <c r="AF3" t="str">
        <f>IF(調査票②!$N$79="","",調査票②!$N$79)</f>
        <v/>
      </c>
      <c r="AG3" t="str">
        <f>IF(調査票②!$N$82="","",調査票②!$N$82)</f>
        <v/>
      </c>
      <c r="AH3" t="str">
        <f>IF(調査票②!$N$84="","",調査票②!$N$84)</f>
        <v/>
      </c>
      <c r="AI3" t="str">
        <f>IF(調査票②!$N$86="","",調査票②!$N$86)</f>
        <v/>
      </c>
      <c r="AJ3" t="str">
        <f>IF(調査票②!$N$87="","",調査票②!$N$87)</f>
        <v/>
      </c>
      <c r="AK3" t="str">
        <f>IF(調査票②!$N$93="","",調査票②!$N$93)</f>
        <v/>
      </c>
      <c r="AL3" t="str">
        <f>IF(調査票②!$N$94="","",調査票②!$N$94)</f>
        <v/>
      </c>
      <c r="AM3" t="str">
        <f>IF(調査票②!$N$95="","",調査票②!$N$95)</f>
        <v/>
      </c>
      <c r="AN3" t="str">
        <f>IF(調査票②!$N$96="","",調査票②!$N$96)</f>
        <v/>
      </c>
      <c r="AO3" t="str">
        <f>IF(調査票②!$N$97="","",調査票②!$N$97)</f>
        <v/>
      </c>
      <c r="AP3" t="str">
        <f>IF(調査票②!$N$98="","",調査票②!$N$98)</f>
        <v/>
      </c>
      <c r="AQ3" t="str">
        <f>IF(調査票②!$N$99="","",調査票②!$N$99)</f>
        <v/>
      </c>
      <c r="AR3" t="str">
        <f>IF(調査票②!$N$100="","",調査票②!$N$100)</f>
        <v/>
      </c>
      <c r="AS3" t="str">
        <f>IF(調査票②!$N$101="","",調査票②!$N$101)</f>
        <v/>
      </c>
      <c r="AT3" t="str">
        <f>IF(調査票②!$N$103="","",調査票②!$N$103)</f>
        <v/>
      </c>
      <c r="AU3" t="str">
        <f>IF(調査票②!$N$104="","",調査票②!$N$104)</f>
        <v/>
      </c>
      <c r="AV3" t="str">
        <f>IF(調査票②!$N$107="","",調査票②!$N$107)</f>
        <v/>
      </c>
      <c r="AW3" t="str">
        <f>IF(調査票②!$N$112="","",調査票②!$N$112)</f>
        <v/>
      </c>
      <c r="AX3" t="str">
        <f>IF(調査票②!$N$113="","",調査票②!$N$113)</f>
        <v/>
      </c>
      <c r="AY3" t="str">
        <f>IF(調査票②!$N$114="","",調査票②!$N$114)</f>
        <v/>
      </c>
      <c r="AZ3" t="str">
        <f>IF(調査票②!$N$115="","",調査票②!$N$115)</f>
        <v/>
      </c>
      <c r="BA3" t="str">
        <f>IF(調査票②!$N$116="","",調査票②!$N$116)</f>
        <v/>
      </c>
      <c r="BB3" t="str">
        <f>IF(調査票②!$N$117="","",調査票②!$N$117)</f>
        <v/>
      </c>
      <c r="BC3" t="str">
        <f>IF(調査票②!$N$118="","",調査票②!$N$118)</f>
        <v/>
      </c>
      <c r="BD3" t="str">
        <f>IF(調査票②!$N$119="","",調査票②!$N$119)</f>
        <v/>
      </c>
      <c r="BE3" t="str">
        <f>IF(調査票②!$N$120="","",調査票②!$N$120)</f>
        <v/>
      </c>
      <c r="BF3" t="str">
        <f>IF(調査票②!$N$122="","",調査票②!$N$122)</f>
        <v/>
      </c>
      <c r="BG3" t="str">
        <f>IF(調査票②!$N$125="","",調査票②!$N$125)</f>
        <v/>
      </c>
      <c r="BH3" t="str">
        <f>IF(調査票②!$N$126="","",調査票②!$N$126)</f>
        <v/>
      </c>
    </row>
    <row r="4" spans="1:60" x14ac:dyDescent="0.45">
      <c r="A4" t="str">
        <f ca="1">IF(調査票②!J3="","",調査票②!J3)</f>
        <v/>
      </c>
      <c r="B4" t="str">
        <f ca="1">IF(調査票②!J4="","",調査票②!J4)</f>
        <v/>
      </c>
      <c r="C4" t="str">
        <f ca="1">IF(調査票②!J5="","",調査票②!J5)</f>
        <v/>
      </c>
      <c r="D4" t="str">
        <f ca="1">IF(調査票②!J6="","",調査票②!J6)</f>
        <v/>
      </c>
      <c r="E4" t="str">
        <f ca="1">IF(調査票②!J7="","",調査票②!J7)</f>
        <v/>
      </c>
      <c r="F4" t="str">
        <f ca="1">IF(調査票②!J8="","",調査票②!J8)</f>
        <v/>
      </c>
      <c r="G4" t="str">
        <f t="shared" si="0"/>
        <v/>
      </c>
      <c r="H4" t="str">
        <f>IF(調査票②!$R$39="","",調査票②!$R$39)</f>
        <v/>
      </c>
      <c r="I4" t="str">
        <f>IF(調査票②!$R$40="","",調査票②!$R$40)</f>
        <v/>
      </c>
      <c r="J4" t="str">
        <f>IF(調査票②!$R$41="","",調査票②!$R$41)</f>
        <v/>
      </c>
      <c r="K4" t="str">
        <f>IF(調査票②!$R$42="","",調査票②!$R$42)</f>
        <v/>
      </c>
      <c r="L4" t="str">
        <f>IF(調査票②!$R$43="","",調査票②!$R$43)</f>
        <v/>
      </c>
      <c r="M4" t="str">
        <f>IF(調査票②!$R$44="","",調査票②!$R$44)</f>
        <v/>
      </c>
      <c r="N4" t="str">
        <f>IF(調査票②!$R$45="","",調査票②!$R$45)</f>
        <v/>
      </c>
      <c r="O4" t="str">
        <f>IF(調査票②!$R$47="","",調査票②!$R$47)</f>
        <v/>
      </c>
      <c r="P4" t="str">
        <f>IF(調査票②!$R$49="","",調査票②!$R$49)</f>
        <v/>
      </c>
      <c r="Q4" t="str">
        <f>IF(調査票②!$R$53="","",調査票②!$R$53)</f>
        <v/>
      </c>
      <c r="R4" t="str">
        <f>IF(調査票②!$R$54="","",調査票②!$R$54)</f>
        <v/>
      </c>
      <c r="S4" t="str">
        <f>IF(調査票②!$R$55="","",調査票②!$R$55)</f>
        <v/>
      </c>
      <c r="T4" t="str">
        <f>IF(調査票②!$R$56="","",調査票②!$R$56)</f>
        <v/>
      </c>
      <c r="U4" t="str">
        <f>IF(調査票②!$R$57="","",調査票②!$R$57)</f>
        <v/>
      </c>
      <c r="V4" t="str">
        <f>IF(調査票②!$R$58="","",調査票②!$R$58)</f>
        <v/>
      </c>
      <c r="W4" t="str">
        <f>IF(調査票②!$R$59="","",調査票②!$R$59)</f>
        <v/>
      </c>
      <c r="X4" t="str">
        <f>IF(調査票②!$R$60="","",調査票②!$R$60)</f>
        <v/>
      </c>
      <c r="Y4" t="str">
        <f>IF(調査票②!$R$61="","",調査票②!$R$61)</f>
        <v/>
      </c>
      <c r="Z4" t="str">
        <f>IF(調査票②!$R$63="","",調査票②!$R$63)</f>
        <v/>
      </c>
      <c r="AA4" t="str">
        <f>IF(調査票②!$R$67="","",調査票②!$R$67)</f>
        <v/>
      </c>
      <c r="AB4" t="str">
        <f>IF(調査票②!$R$68="","",調査票②!$R$68)</f>
        <v/>
      </c>
      <c r="AC4" t="str">
        <f>IF(調査票②!$R$72="","",調査票②!$R$72)</f>
        <v/>
      </c>
      <c r="AD4" t="str">
        <f>IF(調査票②!$R$76="","",調査票②!$R$76)</f>
        <v/>
      </c>
      <c r="AE4" t="str">
        <f>IF(調査票②!$R$77="","",調査票②!$R$77)</f>
        <v/>
      </c>
      <c r="AF4" t="str">
        <f>IF(調査票②!$R$79="","",調査票②!$R$79)</f>
        <v/>
      </c>
      <c r="AG4" t="str">
        <f>IF(調査票②!$R$82="","",調査票②!$R$82)</f>
        <v/>
      </c>
      <c r="AH4" t="str">
        <f>IF(調査票②!$R$84="","",調査票②!$R$84)</f>
        <v/>
      </c>
      <c r="AI4" t="str">
        <f>IF(調査票②!$R$86="","",調査票②!$R$86)</f>
        <v/>
      </c>
      <c r="AJ4" t="str">
        <f>IF(調査票②!$R$87="","",調査票②!$R$87)</f>
        <v/>
      </c>
      <c r="AK4" t="str">
        <f>IF(調査票②!$R$93="","",調査票②!$R$93)</f>
        <v/>
      </c>
      <c r="AL4" t="str">
        <f>IF(調査票②!$R$94="","",調査票②!$R$94)</f>
        <v/>
      </c>
      <c r="AM4" t="str">
        <f>IF(調査票②!$R$95="","",調査票②!$R$95)</f>
        <v/>
      </c>
      <c r="AN4" t="str">
        <f>IF(調査票②!$R$96="","",調査票②!$R$96)</f>
        <v/>
      </c>
      <c r="AO4" t="str">
        <f>IF(調査票②!$R$97="","",調査票②!$R$97)</f>
        <v/>
      </c>
      <c r="AP4" t="str">
        <f>IF(調査票②!$R$98="","",調査票②!$R$98)</f>
        <v/>
      </c>
      <c r="AQ4" t="str">
        <f>IF(調査票②!$R$99="","",調査票②!$R$99)</f>
        <v/>
      </c>
      <c r="AR4" t="str">
        <f>IF(調査票②!$R$100="","",調査票②!$R$100)</f>
        <v/>
      </c>
      <c r="AS4" t="str">
        <f>IF(調査票②!$R$101="","",調査票②!$R$101)</f>
        <v/>
      </c>
      <c r="AT4" t="str">
        <f>IF(調査票②!$R$103="","",調査票②!$R$103)</f>
        <v/>
      </c>
      <c r="AU4" t="str">
        <f>IF(調査票②!$R$104="","",調査票②!$R$104)</f>
        <v/>
      </c>
      <c r="AV4" t="str">
        <f>IF(調査票②!$R$107="","",調査票②!$R$107)</f>
        <v/>
      </c>
      <c r="AW4" t="str">
        <f>IF(調査票②!$R$112="","",調査票②!$R$112)</f>
        <v/>
      </c>
      <c r="AX4" t="str">
        <f>IF(調査票②!$R$113="","",調査票②!$R$113)</f>
        <v/>
      </c>
      <c r="AY4" t="str">
        <f>IF(調査票②!$R$114="","",調査票②!$R$114)</f>
        <v/>
      </c>
      <c r="AZ4" t="str">
        <f>IF(調査票②!$R$115="","",調査票②!$R$115)</f>
        <v/>
      </c>
      <c r="BA4" t="str">
        <f>IF(調査票②!$R$116="","",調査票②!$R$116)</f>
        <v/>
      </c>
      <c r="BB4" t="str">
        <f>IF(調査票②!$R$117="","",調査票②!$R$117)</f>
        <v/>
      </c>
      <c r="BC4" t="str">
        <f>IF(調査票②!$R$118="","",調査票②!$R$118)</f>
        <v/>
      </c>
      <c r="BD4" t="str">
        <f>IF(調査票②!$R$119="","",調査票②!$R$119)</f>
        <v/>
      </c>
      <c r="BE4" t="str">
        <f>IF(調査票②!$R$120="","",調査票②!$R$120)</f>
        <v/>
      </c>
      <c r="BF4" t="str">
        <f>IF(調査票②!$R$122="","",調査票②!$R$122)</f>
        <v/>
      </c>
      <c r="BG4" t="str">
        <f>IF(調査票②!$R$125="","",調査票②!$R$125)</f>
        <v/>
      </c>
      <c r="BH4" t="str">
        <f>IF(調査票②!$R$126="","",調査票②!$R$126)</f>
        <v/>
      </c>
    </row>
    <row r="5" spans="1:60" x14ac:dyDescent="0.45">
      <c r="A5" t="str">
        <f ca="1">IF(調査票②!J3="","",調査票②!J3)</f>
        <v/>
      </c>
      <c r="B5" t="str">
        <f ca="1">IF(調査票②!J4="","",調査票②!J4)</f>
        <v/>
      </c>
      <c r="C5" t="str">
        <f ca="1">IF(調査票②!J5="","",調査票②!J5)</f>
        <v/>
      </c>
      <c r="D5" t="str">
        <f ca="1">IF(調査票②!J6="","",調査票②!J6)</f>
        <v/>
      </c>
      <c r="E5" t="str">
        <f ca="1">IF(調査票②!J7="","",調査票②!J7)</f>
        <v/>
      </c>
      <c r="F5" t="str">
        <f ca="1">IF(調査票②!J8="","",調査票②!J8)</f>
        <v/>
      </c>
      <c r="G5" t="str">
        <f t="shared" si="0"/>
        <v/>
      </c>
      <c r="H5" t="str">
        <f>IF(調査票②!$V$39="","",調査票②!$V$39)</f>
        <v/>
      </c>
      <c r="I5" t="str">
        <f>IF(調査票②!$V$40="","",調査票②!$V$40)</f>
        <v/>
      </c>
      <c r="J5" t="str">
        <f>IF(調査票②!$V$41="","",調査票②!$V$41)</f>
        <v/>
      </c>
      <c r="K5" t="str">
        <f>IF(調査票②!$V$42="","",調査票②!$V$42)</f>
        <v/>
      </c>
      <c r="L5" t="str">
        <f>IF(調査票②!$V$43="","",調査票②!$V$43)</f>
        <v/>
      </c>
      <c r="M5" t="str">
        <f>IF(調査票②!$V$44="","",調査票②!$V$44)</f>
        <v/>
      </c>
      <c r="N5" t="str">
        <f>IF(調査票②!$V$45="","",調査票②!$V$45)</f>
        <v/>
      </c>
      <c r="O5" t="str">
        <f>IF(調査票②!$V$47="","",調査票②!$V$47)</f>
        <v/>
      </c>
      <c r="P5" t="str">
        <f>IF(調査票②!$V$49="","",調査票②!$V$49)</f>
        <v/>
      </c>
      <c r="Q5" t="str">
        <f>IF(調査票②!$V$53="","",調査票②!$V$53)</f>
        <v/>
      </c>
      <c r="R5" t="str">
        <f>IF(調査票②!$V$54="","",調査票②!$V$54)</f>
        <v/>
      </c>
      <c r="S5" t="str">
        <f>IF(調査票②!$V$55="","",調査票②!$V$55)</f>
        <v/>
      </c>
      <c r="T5" t="str">
        <f>IF(調査票②!$V$56="","",調査票②!$V$56)</f>
        <v/>
      </c>
      <c r="U5" t="str">
        <f>IF(調査票②!$V$57="","",調査票②!$V$57)</f>
        <v/>
      </c>
      <c r="V5" t="str">
        <f>IF(調査票②!$V$58="","",調査票②!$V$58)</f>
        <v/>
      </c>
      <c r="W5" t="str">
        <f>IF(調査票②!$V$59="","",調査票②!$V$59)</f>
        <v/>
      </c>
      <c r="X5" t="str">
        <f>IF(調査票②!$V$60="","",調査票②!$V$60)</f>
        <v/>
      </c>
      <c r="Y5" t="str">
        <f>IF(調査票②!$V$61="","",調査票②!$V$61)</f>
        <v/>
      </c>
      <c r="Z5" t="str">
        <f>IF(調査票②!$V$63="","",調査票②!$V$63)</f>
        <v/>
      </c>
      <c r="AA5" t="str">
        <f>IF(調査票②!$V$67="","",調査票②!$V$67)</f>
        <v/>
      </c>
      <c r="AB5" t="str">
        <f>IF(調査票②!$V$68="","",調査票②!$V$68)</f>
        <v/>
      </c>
      <c r="AC5" t="str">
        <f>IF(調査票②!$V$72="","",調査票②!$V$72)</f>
        <v/>
      </c>
      <c r="AD5" t="str">
        <f>IF(調査票②!$V$76="","",調査票②!$V$76)</f>
        <v/>
      </c>
      <c r="AE5" t="str">
        <f>IF(調査票②!$V$77="","",調査票②!$V$77)</f>
        <v/>
      </c>
      <c r="AF5" t="str">
        <f>IF(調査票②!$V$79="","",調査票②!$V$79)</f>
        <v/>
      </c>
      <c r="AG5" t="str">
        <f>IF(調査票②!$V$82="","",調査票②!$V$82)</f>
        <v/>
      </c>
      <c r="AH5" t="str">
        <f>IF(調査票②!$V$84="","",調査票②!$V$84)</f>
        <v/>
      </c>
      <c r="AI5" t="str">
        <f>IF(調査票②!$V$86="","",調査票②!$V$86)</f>
        <v/>
      </c>
      <c r="AJ5" t="str">
        <f>IF(調査票②!$V$87="","",調査票②!$V$87)</f>
        <v/>
      </c>
      <c r="AK5" t="str">
        <f>IF(調査票②!$V$93="","",調査票②!$V$93)</f>
        <v/>
      </c>
      <c r="AL5" t="str">
        <f>IF(調査票②!$V$94="","",調査票②!$V$94)</f>
        <v/>
      </c>
      <c r="AM5" t="str">
        <f>IF(調査票②!$V$95="","",調査票②!$V$95)</f>
        <v/>
      </c>
      <c r="AN5" t="str">
        <f>IF(調査票②!$V$96="","",調査票②!$V$96)</f>
        <v/>
      </c>
      <c r="AO5" t="str">
        <f>IF(調査票②!$V$97="","",調査票②!$V$97)</f>
        <v/>
      </c>
      <c r="AP5" t="str">
        <f>IF(調査票②!$V$98="","",調査票②!$V$98)</f>
        <v/>
      </c>
      <c r="AQ5" t="str">
        <f>IF(調査票②!$V$99="","",調査票②!$V$99)</f>
        <v/>
      </c>
      <c r="AR5" t="str">
        <f>IF(調査票②!$V$100="","",調査票②!$V$100)</f>
        <v/>
      </c>
      <c r="AS5" t="str">
        <f>IF(調査票②!$V$101="","",調査票②!$V$101)</f>
        <v/>
      </c>
      <c r="AT5" t="str">
        <f>IF(調査票②!$V$103="","",調査票②!$V$103)</f>
        <v/>
      </c>
      <c r="AU5" t="str">
        <f>IF(調査票②!$V$104="","",調査票②!$V$104)</f>
        <v/>
      </c>
      <c r="AV5" t="str">
        <f>IF(調査票②!$V$107="","",調査票②!$V$107)</f>
        <v/>
      </c>
      <c r="AW5" t="str">
        <f>IF(調査票②!$V$112="","",調査票②!$V$112)</f>
        <v/>
      </c>
      <c r="AX5" t="str">
        <f>IF(調査票②!$V$113="","",調査票②!$V$113)</f>
        <v/>
      </c>
      <c r="AY5" t="str">
        <f>IF(調査票②!$V$114="","",調査票②!$V$114)</f>
        <v/>
      </c>
      <c r="AZ5" t="str">
        <f>IF(調査票②!$V$115="","",調査票②!$V$115)</f>
        <v/>
      </c>
      <c r="BA5" t="str">
        <f>IF(調査票②!$V$116="","",調査票②!$V$116)</f>
        <v/>
      </c>
      <c r="BB5" t="str">
        <f>IF(調査票②!$V$117="","",調査票②!$V$117)</f>
        <v/>
      </c>
      <c r="BC5" t="str">
        <f>IF(調査票②!$V$118="","",調査票②!$V$118)</f>
        <v/>
      </c>
      <c r="BD5" t="str">
        <f>IF(調査票②!$V$119="","",調査票②!$V$119)</f>
        <v/>
      </c>
      <c r="BE5" t="str">
        <f>IF(調査票②!$V$120="","",調査票②!$V$120)</f>
        <v/>
      </c>
      <c r="BF5" t="str">
        <f>IF(調査票②!$V$122="","",調査票②!$V$122)</f>
        <v/>
      </c>
      <c r="BG5" t="str">
        <f>IF(調査票②!$V$125="","",調査票②!$V$125)</f>
        <v/>
      </c>
      <c r="BH5" t="str">
        <f>IF(調査票②!$V$126="","",調査票②!$V$126)</f>
        <v/>
      </c>
    </row>
    <row r="6" spans="1:60" x14ac:dyDescent="0.45">
      <c r="A6" t="str">
        <f ca="1">IF(調査票②!J3="","",調査票②!J3)</f>
        <v/>
      </c>
      <c r="B6" t="str">
        <f ca="1">IF(調査票②!J4="","",調査票②!J4)</f>
        <v/>
      </c>
      <c r="C6" t="str">
        <f ca="1">IF(調査票②!J5="","",調査票②!J5)</f>
        <v/>
      </c>
      <c r="D6" t="str">
        <f ca="1">IF(調査票②!J6="","",調査票②!J6)</f>
        <v/>
      </c>
      <c r="E6" t="str">
        <f ca="1">IF(調査票②!J7="","",調査票②!J7)</f>
        <v/>
      </c>
      <c r="F6" t="str">
        <f ca="1">IF(調査票②!J8="","",調査票②!J8)</f>
        <v/>
      </c>
      <c r="G6" t="str">
        <f t="shared" si="0"/>
        <v/>
      </c>
      <c r="H6" t="str">
        <f>IF(調査票②!$Z$39="","",調査票②!$Z$39)</f>
        <v/>
      </c>
      <c r="I6" t="str">
        <f>IF(調査票②!$Z$40="","",調査票②!$Z$40)</f>
        <v/>
      </c>
      <c r="J6" t="str">
        <f>IF(調査票②!$Z$41="","",調査票②!$Z$41)</f>
        <v/>
      </c>
      <c r="K6" t="str">
        <f>IF(調査票②!$Z$42="","",調査票②!$Z$42)</f>
        <v/>
      </c>
      <c r="L6" t="str">
        <f>IF(調査票②!$Z$43="","",調査票②!$Z$43)</f>
        <v/>
      </c>
      <c r="M6" t="str">
        <f>IF(調査票②!$Z$44="","",調査票②!$Z$44)</f>
        <v/>
      </c>
      <c r="N6" t="str">
        <f>IF(調査票②!$Z$45="","",調査票②!$Z$45)</f>
        <v/>
      </c>
      <c r="O6" t="str">
        <f>IF(調査票②!$Z$47="","",調査票②!$Z$47)</f>
        <v/>
      </c>
      <c r="P6" t="str">
        <f>IF(調査票②!$Z$49="","",調査票②!$Z$49)</f>
        <v/>
      </c>
      <c r="Q6" t="str">
        <f>IF(調査票②!$Z$53="","",調査票②!$Z$53)</f>
        <v/>
      </c>
      <c r="R6" t="str">
        <f>IF(調査票②!$Z$54="","",調査票②!$Z$54)</f>
        <v/>
      </c>
      <c r="S6" t="str">
        <f>IF(調査票②!$Z$55="","",調査票②!$Z$55)</f>
        <v/>
      </c>
      <c r="T6" t="str">
        <f>IF(調査票②!$Z$56="","",調査票②!$Z$56)</f>
        <v/>
      </c>
      <c r="U6" t="str">
        <f>IF(調査票②!$Z$57="","",調査票②!$Z$57)</f>
        <v/>
      </c>
      <c r="V6" t="str">
        <f>IF(調査票②!$Z$58="","",調査票②!$Z$58)</f>
        <v/>
      </c>
      <c r="W6" t="str">
        <f>IF(調査票②!$Z$59="","",調査票②!$Z$59)</f>
        <v/>
      </c>
      <c r="X6" t="str">
        <f>IF(調査票②!$Z$60="","",調査票②!$Z$60)</f>
        <v/>
      </c>
      <c r="Y6" t="str">
        <f>IF(調査票②!$Z$61="","",調査票②!$Z$61)</f>
        <v/>
      </c>
      <c r="Z6" t="str">
        <f>IF(調査票②!$Z$63="","",調査票②!$Z$63)</f>
        <v/>
      </c>
      <c r="AA6" t="str">
        <f>IF(調査票②!$Z$67="","",調査票②!$Z$67)</f>
        <v/>
      </c>
      <c r="AB6" t="str">
        <f>IF(調査票②!$Z$68="","",調査票②!$Z$68)</f>
        <v/>
      </c>
      <c r="AC6" t="str">
        <f>IF(調査票②!$Z$72="","",調査票②!$Z$72)</f>
        <v/>
      </c>
      <c r="AD6" t="str">
        <f>IF(調査票②!$Z$76="","",調査票②!$Z$76)</f>
        <v/>
      </c>
      <c r="AE6" t="str">
        <f>IF(調査票②!$Z$77="","",調査票②!$Z$77)</f>
        <v/>
      </c>
      <c r="AF6" t="str">
        <f>IF(調査票②!$Z$79="","",調査票②!$Z$79)</f>
        <v/>
      </c>
      <c r="AG6" t="str">
        <f>IF(調査票②!$Z$82="","",調査票②!$Z$82)</f>
        <v/>
      </c>
      <c r="AH6" t="str">
        <f>IF(調査票②!$Z$84="","",調査票②!$Z$84)</f>
        <v/>
      </c>
      <c r="AI6" t="str">
        <f>IF(調査票②!$Z$86="","",調査票②!$Z$86)</f>
        <v/>
      </c>
      <c r="AJ6" t="str">
        <f>IF(調査票②!$Z$87="","",調査票②!$Z$87)</f>
        <v/>
      </c>
      <c r="AK6" t="str">
        <f>IF(調査票②!$Z$93="","",調査票②!$Z$93)</f>
        <v/>
      </c>
      <c r="AL6" t="str">
        <f>IF(調査票②!$Z$94="","",調査票②!$Z$94)</f>
        <v/>
      </c>
      <c r="AM6" t="str">
        <f>IF(調査票②!$Z$95="","",調査票②!$Z$95)</f>
        <v/>
      </c>
      <c r="AN6" t="str">
        <f>IF(調査票②!$Z$96="","",調査票②!$Z$96)</f>
        <v/>
      </c>
      <c r="AO6" t="str">
        <f>IF(調査票②!$Z$97="","",調査票②!$Z$97)</f>
        <v/>
      </c>
      <c r="AP6" t="str">
        <f>IF(調査票②!$Z$98="","",調査票②!$Z$98)</f>
        <v/>
      </c>
      <c r="AQ6" t="str">
        <f>IF(調査票②!$Z$99="","",調査票②!$Z$99)</f>
        <v/>
      </c>
      <c r="AR6" t="str">
        <f>IF(調査票②!$Z$100="","",調査票②!$Z$100)</f>
        <v/>
      </c>
      <c r="AS6" t="str">
        <f>IF(調査票②!$Z$101="","",調査票②!$Z$101)</f>
        <v/>
      </c>
      <c r="AT6" t="str">
        <f>IF(調査票②!$Z$103="","",調査票②!$Z$103)</f>
        <v/>
      </c>
      <c r="AU6" t="str">
        <f>IF(調査票②!$Z$104="","",調査票②!$Z$104)</f>
        <v/>
      </c>
      <c r="AV6" t="str">
        <f>IF(調査票②!$Z$107="","",調査票②!$Z$107)</f>
        <v/>
      </c>
      <c r="AW6" t="str">
        <f>IF(調査票②!$Z$112="","",調査票②!$Z$112)</f>
        <v/>
      </c>
      <c r="AX6" t="str">
        <f>IF(調査票②!$Z$113="","",調査票②!$Z$113)</f>
        <v/>
      </c>
      <c r="AY6" t="str">
        <f>IF(調査票②!$Z$114="","",調査票②!$Z$114)</f>
        <v/>
      </c>
      <c r="AZ6" t="str">
        <f>IF(調査票②!$Z$115="","",調査票②!$Z$115)</f>
        <v/>
      </c>
      <c r="BA6" t="str">
        <f>IF(調査票②!$Z$116="","",調査票②!$Z$116)</f>
        <v/>
      </c>
      <c r="BB6" t="str">
        <f>IF(調査票②!$Z$117="","",調査票②!$Z$117)</f>
        <v/>
      </c>
      <c r="BC6" t="str">
        <f>IF(調査票②!$Z$118="","",調査票②!$Z$118)</f>
        <v/>
      </c>
      <c r="BD6" t="str">
        <f>IF(調査票②!$Z$119="","",調査票②!$Z$119)</f>
        <v/>
      </c>
      <c r="BE6" t="str">
        <f>IF(調査票②!$Z$120="","",調査票②!$Z$120)</f>
        <v/>
      </c>
      <c r="BF6" t="str">
        <f>IF(調査票②!$Z$122="","",調査票②!$Z$122)</f>
        <v/>
      </c>
      <c r="BG6" t="str">
        <f>IF(調査票②!$Z$125="","",調査票②!$Z$125)</f>
        <v/>
      </c>
      <c r="BH6" t="str">
        <f>IF(調査票②!$Z$126="","",調査票②!$Z$126)</f>
        <v/>
      </c>
    </row>
    <row r="7" spans="1:60" x14ac:dyDescent="0.45">
      <c r="A7" t="str">
        <f ca="1">IF(調査票②!J3="","",調査票②!J3)</f>
        <v/>
      </c>
      <c r="B7" t="str">
        <f ca="1">IF(調査票②!J4="","",調査票②!J4)</f>
        <v/>
      </c>
      <c r="C7" t="str">
        <f ca="1">IF(調査票②!J5="","",調査票②!J5)</f>
        <v/>
      </c>
      <c r="D7" t="str">
        <f ca="1">IF(調査票②!J6="","",調査票②!J6)</f>
        <v/>
      </c>
      <c r="E7" t="str">
        <f ca="1">IF(調査票②!J7="","",調査票②!J7)</f>
        <v/>
      </c>
      <c r="F7" t="str">
        <f ca="1">IF(調査票②!J8="","",調査票②!J8)</f>
        <v/>
      </c>
      <c r="G7" t="str">
        <f t="shared" si="0"/>
        <v/>
      </c>
      <c r="H7" t="str">
        <f>IF(調査票②!$AD$39="","",調査票②!$AD$39)</f>
        <v/>
      </c>
      <c r="I7" t="str">
        <f>IF(調査票②!$AD$40="","",調査票②!$AD$40)</f>
        <v/>
      </c>
      <c r="J7" t="str">
        <f>IF(調査票②!$AD$41="","",調査票②!$AD$41)</f>
        <v/>
      </c>
      <c r="K7" t="str">
        <f>IF(調査票②!$AD$42="","",調査票②!$AD$42)</f>
        <v/>
      </c>
      <c r="L7" t="str">
        <f>IF(調査票②!$AD$43="","",調査票②!$AD$43)</f>
        <v/>
      </c>
      <c r="M7" t="str">
        <f>IF(調査票②!$AD$44="","",調査票②!$AD$44)</f>
        <v/>
      </c>
      <c r="N7" t="str">
        <f>IF(調査票②!$AD$45="","",調査票②!$AD$45)</f>
        <v/>
      </c>
      <c r="O7" t="str">
        <f>IF(調査票②!$AD$47="","",調査票②!$AD$47)</f>
        <v/>
      </c>
      <c r="P7" t="str">
        <f>IF(調査票②!$AD$49="","",調査票②!$AD$49)</f>
        <v/>
      </c>
      <c r="Q7" t="str">
        <f>IF(調査票②!$AD$53="","",調査票②!$AD$53)</f>
        <v/>
      </c>
      <c r="R7" t="str">
        <f>IF(調査票②!$AD$54="","",調査票②!$AD$54)</f>
        <v/>
      </c>
      <c r="S7" t="str">
        <f>IF(調査票②!$AD$55="","",調査票②!$AD$55)</f>
        <v/>
      </c>
      <c r="T7" t="str">
        <f>IF(調査票②!$AD$56="","",調査票②!$AD$56)</f>
        <v/>
      </c>
      <c r="U7" t="str">
        <f>IF(調査票②!$AD$57="","",調査票②!$AD$57)</f>
        <v/>
      </c>
      <c r="V7" t="str">
        <f>IF(調査票②!$AD$58="","",調査票②!$AD$58)</f>
        <v/>
      </c>
      <c r="W7" t="str">
        <f>IF(調査票②!$AD$59="","",調査票②!$AD$59)</f>
        <v/>
      </c>
      <c r="X7" t="str">
        <f>IF(調査票②!$AD$60="","",調査票②!$AD$60)</f>
        <v/>
      </c>
      <c r="Y7" t="str">
        <f>IF(調査票②!$AD$61="","",調査票②!$AD$61)</f>
        <v/>
      </c>
      <c r="Z7" t="str">
        <f>IF(調査票②!$AD$63="","",調査票②!$AD$63)</f>
        <v/>
      </c>
      <c r="AA7" t="str">
        <f>IF(調査票②!$AD$67="","",調査票②!$AD$67)</f>
        <v/>
      </c>
      <c r="AB7" t="str">
        <f>IF(調査票②!$AD$68="","",調査票②!$AD$68)</f>
        <v/>
      </c>
      <c r="AC7" t="str">
        <f>IF(調査票②!$AD$72="","",調査票②!$AD$72)</f>
        <v/>
      </c>
      <c r="AD7" t="str">
        <f>IF(調査票②!$AD$76="","",調査票②!$AD$76)</f>
        <v/>
      </c>
      <c r="AE7" t="str">
        <f>IF(調査票②!$AD$77="","",調査票②!$AD$77)</f>
        <v/>
      </c>
      <c r="AF7" t="str">
        <f>IF(調査票②!$AD$79="","",調査票②!$AD$79)</f>
        <v/>
      </c>
      <c r="AG7" t="str">
        <f>IF(調査票②!$AD$82="","",調査票②!$AD$82)</f>
        <v/>
      </c>
      <c r="AH7" t="str">
        <f>IF(調査票②!$AD$84="","",調査票②!$AD$84)</f>
        <v/>
      </c>
      <c r="AI7" t="str">
        <f>IF(調査票②!$AD$86="","",調査票②!$AD$86)</f>
        <v/>
      </c>
      <c r="AJ7" t="str">
        <f>IF(調査票②!$AD$87="","",調査票②!$AD$87)</f>
        <v/>
      </c>
      <c r="AK7" t="str">
        <f>IF(調査票②!$AD$93="","",調査票②!$AD$93)</f>
        <v/>
      </c>
      <c r="AL7" t="str">
        <f>IF(調査票②!$AD$94="","",調査票②!$AD$94)</f>
        <v/>
      </c>
      <c r="AM7" t="str">
        <f>IF(調査票②!$AD$95="","",調査票②!$AD$95)</f>
        <v/>
      </c>
      <c r="AN7" t="str">
        <f>IF(調査票②!$AD$96="","",調査票②!$AD$96)</f>
        <v/>
      </c>
      <c r="AO7" t="str">
        <f>IF(調査票②!$AD$97="","",調査票②!$AD$97)</f>
        <v/>
      </c>
      <c r="AP7" t="str">
        <f>IF(調査票②!$AD$98="","",調査票②!$AD$98)</f>
        <v/>
      </c>
      <c r="AQ7" t="str">
        <f>IF(調査票②!$AD$99="","",調査票②!$AD$99)</f>
        <v/>
      </c>
      <c r="AR7" t="str">
        <f>IF(調査票②!$AD$100="","",調査票②!$AD$100)</f>
        <v/>
      </c>
      <c r="AS7" t="str">
        <f>IF(調査票②!$AD$101="","",調査票②!$AD$101)</f>
        <v/>
      </c>
      <c r="AT7" t="str">
        <f>IF(調査票②!$AD$103="","",調査票②!$AD$103)</f>
        <v/>
      </c>
      <c r="AU7" t="str">
        <f>IF(調査票②!$AD$104="","",調査票②!$AD$104)</f>
        <v/>
      </c>
      <c r="AV7" t="str">
        <f>IF(調査票②!$AD$107="","",調査票②!$AD$107)</f>
        <v/>
      </c>
      <c r="AW7" t="str">
        <f>IF(調査票②!$AD$112="","",調査票②!$AD$112)</f>
        <v/>
      </c>
      <c r="AX7" t="str">
        <f>IF(調査票②!$AD$113="","",調査票②!$AD$113)</f>
        <v/>
      </c>
      <c r="AY7" t="str">
        <f>IF(調査票②!$AD$114="","",調査票②!$AD$114)</f>
        <v/>
      </c>
      <c r="AZ7" t="str">
        <f>IF(調査票②!$AD$115="","",調査票②!$AD$115)</f>
        <v/>
      </c>
      <c r="BA7" t="str">
        <f>IF(調査票②!$AD$116="","",調査票②!$AD$116)</f>
        <v/>
      </c>
      <c r="BB7" t="str">
        <f>IF(調査票②!$AD$117="","",調査票②!$AD$117)</f>
        <v/>
      </c>
      <c r="BC7" t="str">
        <f>IF(調査票②!$AD$118="","",調査票②!$AD$118)</f>
        <v/>
      </c>
      <c r="BD7" t="str">
        <f>IF(調査票②!$AD$119="","",調査票②!$AD$119)</f>
        <v/>
      </c>
      <c r="BE7" t="str">
        <f>IF(調査票②!$AD$120="","",調査票②!$AD$120)</f>
        <v/>
      </c>
      <c r="BF7" t="str">
        <f>IF(調査票②!$AD$122="","",調査票②!$AD$122)</f>
        <v/>
      </c>
      <c r="BG7" t="str">
        <f>IF(調査票②!$AD$125="","",調査票②!$AD$125)</f>
        <v/>
      </c>
      <c r="BH7" t="str">
        <f>IF(調査票②!$AD$126="","",調査票②!$AD$126)</f>
        <v/>
      </c>
    </row>
    <row r="8" spans="1:60" x14ac:dyDescent="0.45">
      <c r="A8" t="str">
        <f ca="1">IF(調査票②!J3="","",調査票②!J3)</f>
        <v/>
      </c>
      <c r="B8" t="str">
        <f ca="1">IF(調査票②!J4="","",調査票②!J4)</f>
        <v/>
      </c>
      <c r="C8" t="str">
        <f ca="1">IF(調査票②!J5="","",調査票②!J5)</f>
        <v/>
      </c>
      <c r="D8" t="str">
        <f ca="1">IF(調査票②!J6="","",調査票②!J6)</f>
        <v/>
      </c>
      <c r="E8" t="str">
        <f ca="1">IF(調査票②!J7="","",調査票②!J7)</f>
        <v/>
      </c>
      <c r="F8" t="str">
        <f ca="1">IF(調査票②!J8="","",調査票②!J8)</f>
        <v/>
      </c>
      <c r="G8" t="str">
        <f t="shared" si="0"/>
        <v/>
      </c>
      <c r="H8" t="str">
        <f>IF(調査票②!$AH$39="","",調査票②!$AH$39)</f>
        <v/>
      </c>
      <c r="I8" t="str">
        <f>IF(調査票②!$AH$40="","",調査票②!$AH$40)</f>
        <v/>
      </c>
      <c r="J8" t="str">
        <f>IF(調査票②!$AH$41="","",調査票②!$AH$41)</f>
        <v/>
      </c>
      <c r="K8" t="str">
        <f>IF(調査票②!$AH$42="","",調査票②!$AH$42)</f>
        <v/>
      </c>
      <c r="L8" t="str">
        <f>IF(調査票②!$AH$43="","",調査票②!$AH$43)</f>
        <v/>
      </c>
      <c r="M8" t="str">
        <f>IF(調査票②!$AH$44="","",調査票②!$AH$44)</f>
        <v/>
      </c>
      <c r="N8" t="str">
        <f>IF(調査票②!$AH$45="","",調査票②!$AH$45)</f>
        <v/>
      </c>
      <c r="O8" t="str">
        <f>IF(調査票②!$AH$47="","",調査票②!$AH$47)</f>
        <v/>
      </c>
      <c r="P8" t="str">
        <f>IF(調査票②!$AH$49="","",調査票②!$AH$49)</f>
        <v/>
      </c>
      <c r="Q8" t="str">
        <f>IF(調査票②!$AH$53="","",調査票②!$AH$53)</f>
        <v/>
      </c>
      <c r="R8" t="str">
        <f>IF(調査票②!$AH$54="","",調査票②!$AH$54)</f>
        <v/>
      </c>
      <c r="S8" t="str">
        <f>IF(調査票②!$AH$55="","",調査票②!$AH$55)</f>
        <v/>
      </c>
      <c r="T8" t="str">
        <f>IF(調査票②!$AH$56="","",調査票②!$AH$56)</f>
        <v/>
      </c>
      <c r="U8" t="str">
        <f>IF(調査票②!$AH$57="","",調査票②!$AH$57)</f>
        <v/>
      </c>
      <c r="V8" t="str">
        <f>IF(調査票②!$AH$58="","",調査票②!$AH$58)</f>
        <v/>
      </c>
      <c r="W8" t="str">
        <f>IF(調査票②!$AH$59="","",調査票②!$AH$59)</f>
        <v/>
      </c>
      <c r="X8" t="str">
        <f>IF(調査票②!$AH$60="","",調査票②!$AH$60)</f>
        <v/>
      </c>
      <c r="Y8" t="str">
        <f>IF(調査票②!$AH$61="","",調査票②!$AH$61)</f>
        <v/>
      </c>
      <c r="Z8" t="str">
        <f>IF(調査票②!$AH$63="","",調査票②!$AH$63)</f>
        <v/>
      </c>
      <c r="AA8" t="str">
        <f>IF(調査票②!$AH$67="","",調査票②!$AH$67)</f>
        <v/>
      </c>
      <c r="AB8" t="str">
        <f>IF(調査票②!$AH$68="","",調査票②!$AH$68)</f>
        <v/>
      </c>
      <c r="AC8" t="str">
        <f>IF(調査票②!$AH$72="","",調査票②!$AH$72)</f>
        <v/>
      </c>
      <c r="AD8" t="str">
        <f>IF(調査票②!$AH$76="","",調査票②!$AH$76)</f>
        <v/>
      </c>
      <c r="AE8" t="str">
        <f>IF(調査票②!$AH$77="","",調査票②!$AH$77)</f>
        <v/>
      </c>
      <c r="AF8" t="str">
        <f>IF(調査票②!$AH$79="","",調査票②!$AH$79)</f>
        <v/>
      </c>
      <c r="AG8" t="str">
        <f>IF(調査票②!$AH$82="","",調査票②!$AH$82)</f>
        <v/>
      </c>
      <c r="AH8" t="str">
        <f>IF(調査票②!$AH$84="","",調査票②!$AH$84)</f>
        <v/>
      </c>
      <c r="AI8" t="str">
        <f>IF(調査票②!$AH$86="","",調査票②!$AH$86)</f>
        <v/>
      </c>
      <c r="AJ8" t="str">
        <f>IF(調査票②!$AH$87="","",調査票②!$AH$87)</f>
        <v/>
      </c>
      <c r="AK8" t="str">
        <f>IF(調査票②!$AH$93="","",調査票②!$AH$93)</f>
        <v/>
      </c>
      <c r="AL8" t="str">
        <f>IF(調査票②!$AH$94="","",調査票②!$AH$94)</f>
        <v/>
      </c>
      <c r="AM8" t="str">
        <f>IF(調査票②!$AH$95="","",調査票②!$AH$95)</f>
        <v/>
      </c>
      <c r="AN8" t="str">
        <f>IF(調査票②!$AH$96="","",調査票②!$AH$96)</f>
        <v/>
      </c>
      <c r="AO8" t="str">
        <f>IF(調査票②!$AH$97="","",調査票②!$AH$97)</f>
        <v/>
      </c>
      <c r="AP8" t="str">
        <f>IF(調査票②!$AH$98="","",調査票②!$AH$98)</f>
        <v/>
      </c>
      <c r="AQ8" t="str">
        <f>IF(調査票②!$AH$99="","",調査票②!$AH$99)</f>
        <v/>
      </c>
      <c r="AR8" t="str">
        <f>IF(調査票②!$AH$100="","",調査票②!$AH$100)</f>
        <v/>
      </c>
      <c r="AS8" t="str">
        <f>IF(調査票②!$AH$101="","",調査票②!$AH$101)</f>
        <v/>
      </c>
      <c r="AT8" t="str">
        <f>IF(調査票②!$AH$103="","",調査票②!$AH$103)</f>
        <v/>
      </c>
      <c r="AU8" t="str">
        <f>IF(調査票②!$AH$104="","",調査票②!$AH$104)</f>
        <v/>
      </c>
      <c r="AV8" t="str">
        <f>IF(調査票②!$AH$107="","",調査票②!$AH$107)</f>
        <v/>
      </c>
      <c r="AW8" t="str">
        <f>IF(調査票②!$AH$112="","",調査票②!$AH$112)</f>
        <v/>
      </c>
      <c r="AX8" t="str">
        <f>IF(調査票②!$AH$113="","",調査票②!$AH$113)</f>
        <v/>
      </c>
      <c r="AY8" t="str">
        <f>IF(調査票②!$AH$114="","",調査票②!$AH$114)</f>
        <v/>
      </c>
      <c r="AZ8" t="str">
        <f>IF(調査票②!$AH$115="","",調査票②!$AH$115)</f>
        <v/>
      </c>
      <c r="BA8" t="str">
        <f>IF(調査票②!$AH$116="","",調査票②!$AH$116)</f>
        <v/>
      </c>
      <c r="BB8" t="str">
        <f>IF(調査票②!$AH$117="","",調査票②!$AH$117)</f>
        <v/>
      </c>
      <c r="BC8" t="str">
        <f>IF(調査票②!$AH$118="","",調査票②!$AH$118)</f>
        <v/>
      </c>
      <c r="BD8" t="str">
        <f>IF(調査票②!$AH$119="","",調査票②!$AH$119)</f>
        <v/>
      </c>
      <c r="BE8" t="str">
        <f>IF(調査票②!$AH$120="","",調査票②!$AH$120)</f>
        <v/>
      </c>
      <c r="BF8" t="str">
        <f>IF(調査票②!$AH$122="","",調査票②!$AH$122)</f>
        <v/>
      </c>
      <c r="BG8" t="str">
        <f>IF(調査票②!$AH$125="","",調査票②!$AH$125)</f>
        <v/>
      </c>
      <c r="BH8" t="str">
        <f>IF(調査票②!$AH$126="","",調査票②!$AH$126)</f>
        <v/>
      </c>
    </row>
    <row r="9" spans="1:60" x14ac:dyDescent="0.45">
      <c r="A9" t="str">
        <f ca="1">IF(調査票②!J3="","",調査票②!J3)</f>
        <v/>
      </c>
      <c r="B9" t="str">
        <f ca="1">IF(調査票②!J4="","",調査票②!J4)</f>
        <v/>
      </c>
      <c r="C9" t="str">
        <f ca="1">IF(調査票②!J5="","",調査票②!J5)</f>
        <v/>
      </c>
      <c r="D9" t="str">
        <f ca="1">IF(調査票②!J6="","",調査票②!J6)</f>
        <v/>
      </c>
      <c r="E9" t="str">
        <f ca="1">IF(調査票②!J7="","",調査票②!J7)</f>
        <v/>
      </c>
      <c r="F9" t="str">
        <f ca="1">IF(調査票②!J8="","",調査票②!J8)</f>
        <v/>
      </c>
      <c r="G9" t="str">
        <f t="shared" si="0"/>
        <v/>
      </c>
      <c r="H9" t="str">
        <f>IF(調査票②!$AL$39="","",調査票②!$AL$39)</f>
        <v/>
      </c>
      <c r="I9" t="str">
        <f>IF(調査票②!$AL$40="","",調査票②!$AL$40)</f>
        <v/>
      </c>
      <c r="J9" t="str">
        <f>IF(調査票②!$AL$41="","",調査票②!$AL$41)</f>
        <v/>
      </c>
      <c r="K9" t="str">
        <f>IF(調査票②!$AL$42="","",調査票②!$AL$42)</f>
        <v/>
      </c>
      <c r="L9" t="str">
        <f>IF(調査票②!$AL$43="","",調査票②!$AL$43)</f>
        <v/>
      </c>
      <c r="M9" t="str">
        <f>IF(調査票②!$AL$44="","",調査票②!$AL$44)</f>
        <v/>
      </c>
      <c r="N9" t="str">
        <f>IF(調査票②!$AL$45="","",調査票②!$AL$45)</f>
        <v/>
      </c>
      <c r="O9" t="str">
        <f>IF(調査票②!$AL$47="","",調査票②!$AL$47)</f>
        <v/>
      </c>
      <c r="P9" t="str">
        <f>IF(調査票②!$AL$49="","",調査票②!$AL$49)</f>
        <v/>
      </c>
      <c r="Q9" t="str">
        <f>IF(調査票②!$AL$53="","",調査票②!$AL$53)</f>
        <v/>
      </c>
      <c r="R9" t="str">
        <f>IF(調査票②!$AL$54="","",調査票②!$AL$54)</f>
        <v/>
      </c>
      <c r="S9" t="str">
        <f>IF(調査票②!$AL$55="","",調査票②!$AL$55)</f>
        <v/>
      </c>
      <c r="T9" t="str">
        <f>IF(調査票②!$AL$56="","",調査票②!$AL$56)</f>
        <v/>
      </c>
      <c r="U9" t="str">
        <f>IF(調査票②!$AL$57="","",調査票②!$AL$57)</f>
        <v/>
      </c>
      <c r="V9" t="str">
        <f>IF(調査票②!$AL$58="","",調査票②!$AL$58)</f>
        <v/>
      </c>
      <c r="W9" t="str">
        <f>IF(調査票②!$AL$59="","",調査票②!$AL$59)</f>
        <v/>
      </c>
      <c r="X9" t="str">
        <f>IF(調査票②!$AL$60="","",調査票②!$AL$60)</f>
        <v/>
      </c>
      <c r="Y9" t="str">
        <f>IF(調査票②!$AL$61="","",調査票②!$AL$61)</f>
        <v/>
      </c>
      <c r="Z9" t="str">
        <f>IF(調査票②!$AL$63="","",調査票②!$AL$63)</f>
        <v/>
      </c>
      <c r="AA9" t="str">
        <f>IF(調査票②!$AL$67="","",調査票②!$AL$67)</f>
        <v/>
      </c>
      <c r="AB9" t="str">
        <f>IF(調査票②!$AL$68="","",調査票②!$AL$68)</f>
        <v/>
      </c>
      <c r="AC9" t="str">
        <f>IF(調査票②!$AL$72="","",調査票②!$AL$72)</f>
        <v/>
      </c>
      <c r="AD9" t="str">
        <f>IF(調査票②!$AL$76="","",調査票②!$AL$76)</f>
        <v/>
      </c>
      <c r="AE9" t="str">
        <f>IF(調査票②!$AL$77="","",調査票②!$AL$77)</f>
        <v/>
      </c>
      <c r="AF9" t="str">
        <f>IF(調査票②!$AL$79="","",調査票②!$AL$79)</f>
        <v/>
      </c>
      <c r="AG9" t="str">
        <f>IF(調査票②!$AL$82="","",調査票②!$AL$82)</f>
        <v/>
      </c>
      <c r="AH9" t="str">
        <f>IF(調査票②!$AL$84="","",調査票②!$AL$84)</f>
        <v/>
      </c>
      <c r="AI9" t="str">
        <f>IF(調査票②!$AL$86="","",調査票②!$AL$86)</f>
        <v/>
      </c>
      <c r="AJ9" t="str">
        <f>IF(調査票②!$AL$87="","",調査票②!$AL$87)</f>
        <v/>
      </c>
      <c r="AK9" t="str">
        <f>IF(調査票②!$AL$93="","",調査票②!$AL$93)</f>
        <v/>
      </c>
      <c r="AL9" t="str">
        <f>IF(調査票②!$AL$94="","",調査票②!$AL$94)</f>
        <v/>
      </c>
      <c r="AM9" t="str">
        <f>IF(調査票②!$AL$95="","",調査票②!$AL$95)</f>
        <v/>
      </c>
      <c r="AN9" t="str">
        <f>IF(調査票②!$AL$96="","",調査票②!$AL$96)</f>
        <v/>
      </c>
      <c r="AO9" t="str">
        <f>IF(調査票②!$AL$97="","",調査票②!$AL$97)</f>
        <v/>
      </c>
      <c r="AP9" t="str">
        <f>IF(調査票②!$AL$98="","",調査票②!$AL$98)</f>
        <v/>
      </c>
      <c r="AQ9" t="str">
        <f>IF(調査票②!$AL$99="","",調査票②!$AL$99)</f>
        <v/>
      </c>
      <c r="AR9" t="str">
        <f>IF(調査票②!$AL$100="","",調査票②!$AL$100)</f>
        <v/>
      </c>
      <c r="AS9" t="str">
        <f>IF(調査票②!$AL$101="","",調査票②!$AL$101)</f>
        <v/>
      </c>
      <c r="AT9" t="str">
        <f>IF(調査票②!$AL$103="","",調査票②!$AL$103)</f>
        <v/>
      </c>
      <c r="AU9" t="str">
        <f>IF(調査票②!$AL$104="","",調査票②!$AL$104)</f>
        <v/>
      </c>
      <c r="AV9" t="str">
        <f>IF(調査票②!$AL$107="","",調査票②!$AL$107)</f>
        <v/>
      </c>
      <c r="AW9" t="str">
        <f>IF(調査票②!$AL$112="","",調査票②!$AL$112)</f>
        <v/>
      </c>
      <c r="AX9" t="str">
        <f>IF(調査票②!$AL$113="","",調査票②!$AL$113)</f>
        <v/>
      </c>
      <c r="AY9" t="str">
        <f>IF(調査票②!$AL$114="","",調査票②!$AL$114)</f>
        <v/>
      </c>
      <c r="AZ9" t="str">
        <f>IF(調査票②!$AL$115="","",調査票②!$AL$115)</f>
        <v/>
      </c>
      <c r="BA9" t="str">
        <f>IF(調査票②!$AL$116="","",調査票②!$AL$116)</f>
        <v/>
      </c>
      <c r="BB9" t="str">
        <f>IF(調査票②!$AL$117="","",調査票②!$AL$117)</f>
        <v/>
      </c>
      <c r="BC9" t="str">
        <f>IF(調査票②!$AL$118="","",調査票②!$AL$118)</f>
        <v/>
      </c>
      <c r="BD9" t="str">
        <f>IF(調査票②!$AL$119="","",調査票②!$AL$119)</f>
        <v/>
      </c>
      <c r="BE9" t="str">
        <f>IF(調査票②!$AL$120="","",調査票②!$AL$120)</f>
        <v/>
      </c>
      <c r="BF9" t="str">
        <f>IF(調査票②!$AL$122="","",調査票②!$AL$122)</f>
        <v/>
      </c>
      <c r="BG9" t="str">
        <f>IF(調査票②!$AL$125="","",調査票②!$AL$125)</f>
        <v/>
      </c>
      <c r="BH9" t="str">
        <f>IF(調査票②!$AL$126="","",調査票②!$AL$126)</f>
        <v/>
      </c>
    </row>
    <row r="10" spans="1:60" x14ac:dyDescent="0.45">
      <c r="A10" t="str">
        <f ca="1">IF(調査票②!J3="","",調査票②!J3)</f>
        <v/>
      </c>
      <c r="B10" t="str">
        <f ca="1">IF(調査票②!J4="","",調査票②!J4)</f>
        <v/>
      </c>
      <c r="C10" t="str">
        <f ca="1">IF(調査票②!J5="","",調査票②!J5)</f>
        <v/>
      </c>
      <c r="D10" t="str">
        <f ca="1">IF(調査票②!J6="","",調査票②!J6)</f>
        <v/>
      </c>
      <c r="E10" t="str">
        <f ca="1">IF(調査票②!J7="","",調査票②!J7)</f>
        <v/>
      </c>
      <c r="F10" t="str">
        <f ca="1">IF(調査票②!J8="","",調査票②!J8)</f>
        <v/>
      </c>
      <c r="G10" t="str">
        <f t="shared" si="0"/>
        <v/>
      </c>
      <c r="H10" t="str">
        <f>IF(調査票②!$AP$39="","",調査票②!$AP$39)</f>
        <v/>
      </c>
      <c r="I10" t="str">
        <f>IF(調査票②!$AP$40="","",調査票②!$AP$40)</f>
        <v/>
      </c>
      <c r="J10" t="str">
        <f>IF(調査票②!$AP$41="","",調査票②!$AP$41)</f>
        <v/>
      </c>
      <c r="K10" t="str">
        <f>IF(調査票②!$AP$42="","",調査票②!$AP$42)</f>
        <v/>
      </c>
      <c r="L10" t="str">
        <f>IF(調査票②!$AP$43="","",調査票②!$AP$43)</f>
        <v/>
      </c>
      <c r="M10" t="str">
        <f>IF(調査票②!$AP$44="","",調査票②!$AP$44)</f>
        <v/>
      </c>
      <c r="N10" t="str">
        <f>IF(調査票②!$AP$45="","",調査票②!$AP$45)</f>
        <v/>
      </c>
      <c r="O10" t="str">
        <f>IF(調査票②!$AP$47="","",調査票②!$AP$47)</f>
        <v/>
      </c>
      <c r="P10" t="str">
        <f>IF(調査票②!$AP$49="","",調査票②!$AP$49)</f>
        <v/>
      </c>
      <c r="Q10" t="str">
        <f>IF(調査票②!$AP$53="","",調査票②!$AP$53)</f>
        <v/>
      </c>
      <c r="R10" t="str">
        <f>IF(調査票②!$AP$54="","",調査票②!$AP$54)</f>
        <v/>
      </c>
      <c r="S10" t="str">
        <f>IF(調査票②!$AP$55="","",調査票②!$AP$55)</f>
        <v/>
      </c>
      <c r="T10" t="str">
        <f>IF(調査票②!$AP$56="","",調査票②!$AP$56)</f>
        <v/>
      </c>
      <c r="U10" t="str">
        <f>IF(調査票②!$AP$57="","",調査票②!$AP$57)</f>
        <v/>
      </c>
      <c r="V10" t="str">
        <f>IF(調査票②!$AP$58="","",調査票②!$AP$58)</f>
        <v/>
      </c>
      <c r="W10" t="str">
        <f>IF(調査票②!$AP$59="","",調査票②!$AP$59)</f>
        <v/>
      </c>
      <c r="X10" t="str">
        <f>IF(調査票②!$AP$60="","",調査票②!$AP$60)</f>
        <v/>
      </c>
      <c r="Y10" t="str">
        <f>IF(調査票②!$AP$61="","",調査票②!$AP$61)</f>
        <v/>
      </c>
      <c r="Z10" t="str">
        <f>IF(調査票②!$AP$63="","",調査票②!$AP$63)</f>
        <v/>
      </c>
      <c r="AA10" t="str">
        <f>IF(調査票②!$AP$67="","",調査票②!$AP$67)</f>
        <v/>
      </c>
      <c r="AB10" t="str">
        <f>IF(調査票②!$AP$68="","",調査票②!$AP$68)</f>
        <v/>
      </c>
      <c r="AC10" t="str">
        <f>IF(調査票②!$AP$72="","",調査票②!$AP$72)</f>
        <v/>
      </c>
      <c r="AD10" t="str">
        <f>IF(調査票②!$AP$76="","",調査票②!$AP$76)</f>
        <v/>
      </c>
      <c r="AE10" t="str">
        <f>IF(調査票②!$AP$77="","",調査票②!$AP$77)</f>
        <v/>
      </c>
      <c r="AF10" t="str">
        <f>IF(調査票②!$AP$79="","",調査票②!$AP$79)</f>
        <v/>
      </c>
      <c r="AG10" t="str">
        <f>IF(調査票②!$AP$82="","",調査票②!$AP$82)</f>
        <v/>
      </c>
      <c r="AH10" t="str">
        <f>IF(調査票②!$AP$84="","",調査票②!$AP$84)</f>
        <v/>
      </c>
      <c r="AI10" t="str">
        <f>IF(調査票②!$AP$86="","",調査票②!$AP$86)</f>
        <v/>
      </c>
      <c r="AJ10" t="str">
        <f>IF(調査票②!$AP$87="","",調査票②!$AP$87)</f>
        <v/>
      </c>
      <c r="AK10" t="str">
        <f>IF(調査票②!$AP$93="","",調査票②!$AP$93)</f>
        <v/>
      </c>
      <c r="AL10" t="str">
        <f>IF(調査票②!$AP$94="","",調査票②!$AP$94)</f>
        <v/>
      </c>
      <c r="AM10" t="str">
        <f>IF(調査票②!$AP$95="","",調査票②!$AP$95)</f>
        <v/>
      </c>
      <c r="AN10" t="str">
        <f>IF(調査票②!$AP$96="","",調査票②!$AP$96)</f>
        <v/>
      </c>
      <c r="AO10" t="str">
        <f>IF(調査票②!$AP$97="","",調査票②!$AP$97)</f>
        <v/>
      </c>
      <c r="AP10" t="str">
        <f>IF(調査票②!$AP$98="","",調査票②!$AP$98)</f>
        <v/>
      </c>
      <c r="AQ10" t="str">
        <f>IF(調査票②!$AP$99="","",調査票②!$AP$99)</f>
        <v/>
      </c>
      <c r="AR10" t="str">
        <f>IF(調査票②!$AP$100="","",調査票②!$AP$100)</f>
        <v/>
      </c>
      <c r="AS10" t="str">
        <f>IF(調査票②!$AP$101="","",調査票②!$AP$101)</f>
        <v/>
      </c>
      <c r="AT10" t="str">
        <f>IF(調査票②!$AP$103="","",調査票②!$AP$103)</f>
        <v/>
      </c>
      <c r="AU10" t="str">
        <f>IF(調査票②!$AP$104="","",調査票②!$AP$104)</f>
        <v/>
      </c>
      <c r="AV10" t="str">
        <f>IF(調査票②!$AP$107="","",調査票②!$AP$107)</f>
        <v/>
      </c>
      <c r="AW10" t="str">
        <f>IF(調査票②!$AP$112="","",調査票②!$AP$112)</f>
        <v/>
      </c>
      <c r="AX10" t="str">
        <f>IF(調査票②!$AP$113="","",調査票②!$AP$113)</f>
        <v/>
      </c>
      <c r="AY10" t="str">
        <f>IF(調査票②!$AP$114="","",調査票②!$AP$114)</f>
        <v/>
      </c>
      <c r="AZ10" t="str">
        <f>IF(調査票②!$AP$115="","",調査票②!$AP$115)</f>
        <v/>
      </c>
      <c r="BA10" t="str">
        <f>IF(調査票②!$AP$116="","",調査票②!$AP$116)</f>
        <v/>
      </c>
      <c r="BB10" t="str">
        <f>IF(調査票②!$AP$117="","",調査票②!$AP$117)</f>
        <v/>
      </c>
      <c r="BC10" t="str">
        <f>IF(調査票②!$AP$118="","",調査票②!$AP$118)</f>
        <v/>
      </c>
      <c r="BD10" t="str">
        <f>IF(調査票②!$AP$119="","",調査票②!$AP$119)</f>
        <v/>
      </c>
      <c r="BE10" t="str">
        <f>IF(調査票②!$AP$120="","",調査票②!$AP$120)</f>
        <v/>
      </c>
      <c r="BF10" t="str">
        <f>IF(調査票②!$AP$122="","",調査票②!$AP$122)</f>
        <v/>
      </c>
      <c r="BG10" t="str">
        <f>IF(調査票②!$AP$125="","",調査票②!$AP$125)</f>
        <v/>
      </c>
      <c r="BH10" t="str">
        <f>IF(調査票②!$AP$126="","",調査票②!$AP$126)</f>
        <v/>
      </c>
    </row>
    <row r="11" spans="1:60" x14ac:dyDescent="0.45">
      <c r="A11" t="str">
        <f ca="1">IF(調査票②!J3="","",調査票②!J3)</f>
        <v/>
      </c>
      <c r="B11" t="str">
        <f ca="1">IF(調査票②!J4="","",調査票②!J4)</f>
        <v/>
      </c>
      <c r="C11" t="str">
        <f ca="1">IF(調査票②!J5="","",調査票②!J5)</f>
        <v/>
      </c>
      <c r="D11" t="str">
        <f ca="1">IF(調査票②!J6="","",調査票②!J6)</f>
        <v/>
      </c>
      <c r="E11" t="str">
        <f ca="1">IF(調査票②!J7="","",調査票②!J7)</f>
        <v/>
      </c>
      <c r="F11" t="str">
        <f ca="1">IF(調査票②!J8="","",調査票②!J8)</f>
        <v/>
      </c>
      <c r="G11" t="str">
        <f t="shared" si="0"/>
        <v/>
      </c>
      <c r="H11" t="str">
        <f>IF(調査票②!$AT$39="","",調査票②!$AT$39)</f>
        <v/>
      </c>
      <c r="I11" t="str">
        <f>IF(調査票②!$AT$40="","",調査票②!$AT$40)</f>
        <v/>
      </c>
      <c r="J11" t="str">
        <f>IF(調査票②!$AT$41="","",調査票②!$AT$41)</f>
        <v/>
      </c>
      <c r="K11" t="str">
        <f>IF(調査票②!$AT$42="","",調査票②!$AT$42)</f>
        <v/>
      </c>
      <c r="L11" t="str">
        <f>IF(調査票②!$AT$43="","",調査票②!$AT$43)</f>
        <v/>
      </c>
      <c r="M11" t="str">
        <f>IF(調査票②!$AT$44="","",調査票②!$AT$44)</f>
        <v/>
      </c>
      <c r="N11" t="str">
        <f>IF(調査票②!$AT$45="","",調査票②!$AT$45)</f>
        <v/>
      </c>
      <c r="O11" t="str">
        <f>IF(調査票②!$AT$47="","",調査票②!$AT$47)</f>
        <v/>
      </c>
      <c r="P11" t="str">
        <f>IF(調査票②!$AT$49="","",調査票②!$AT$49)</f>
        <v/>
      </c>
      <c r="Q11" t="str">
        <f>IF(調査票②!$AT$53="","",調査票②!$AT$53)</f>
        <v/>
      </c>
      <c r="R11" t="str">
        <f>IF(調査票②!$AT$54="","",調査票②!$AT$54)</f>
        <v/>
      </c>
      <c r="S11" t="str">
        <f>IF(調査票②!$AT$55="","",調査票②!$AT$55)</f>
        <v/>
      </c>
      <c r="T11" t="str">
        <f>IF(調査票②!$AT$56="","",調査票②!$AT$56)</f>
        <v/>
      </c>
      <c r="U11" t="str">
        <f>IF(調査票②!$AT$57="","",調査票②!$AT$57)</f>
        <v/>
      </c>
      <c r="V11" t="str">
        <f>IF(調査票②!$AT$58="","",調査票②!$AT$58)</f>
        <v/>
      </c>
      <c r="W11" t="str">
        <f>IF(調査票②!$AT$59="","",調査票②!$AT$59)</f>
        <v/>
      </c>
      <c r="X11" t="str">
        <f>IF(調査票②!$AT$60="","",調査票②!$AT$60)</f>
        <v/>
      </c>
      <c r="Y11" t="str">
        <f>IF(調査票②!$AT$61="","",調査票②!$AT$61)</f>
        <v/>
      </c>
      <c r="Z11" t="str">
        <f>IF(調査票②!$AT$63="","",調査票②!$AT$63)</f>
        <v/>
      </c>
      <c r="AA11" t="str">
        <f>IF(調査票②!$AT$67="","",調査票②!$AT$67)</f>
        <v/>
      </c>
      <c r="AB11" t="str">
        <f>IF(調査票②!$AT$68="","",調査票②!$AT$68)</f>
        <v/>
      </c>
      <c r="AC11" t="str">
        <f>IF(調査票②!$AT$72="","",調査票②!$AT$72)</f>
        <v/>
      </c>
      <c r="AD11" t="str">
        <f>IF(調査票②!$AT$76="","",調査票②!$AT$76)</f>
        <v/>
      </c>
      <c r="AE11" t="str">
        <f>IF(調査票②!$AT$77="","",調査票②!$AT$77)</f>
        <v/>
      </c>
      <c r="AF11" t="str">
        <f>IF(調査票②!$AT$79="","",調査票②!$AT$79)</f>
        <v/>
      </c>
      <c r="AG11" t="str">
        <f>IF(調査票②!$AT$82="","",調査票②!$AT$82)</f>
        <v/>
      </c>
      <c r="AH11" t="str">
        <f>IF(調査票②!$AT$84="","",調査票②!$AT$84)</f>
        <v/>
      </c>
      <c r="AI11" t="str">
        <f>IF(調査票②!$AT$86="","",調査票②!$AT$86)</f>
        <v/>
      </c>
      <c r="AJ11" t="str">
        <f>IF(調査票②!$AT$87="","",調査票②!$AT$87)</f>
        <v/>
      </c>
      <c r="AK11" t="str">
        <f>IF(調査票②!$AT$93="","",調査票②!$AT$93)</f>
        <v/>
      </c>
      <c r="AL11" t="str">
        <f>IF(調査票②!$AT$94="","",調査票②!$AT$94)</f>
        <v/>
      </c>
      <c r="AM11" t="str">
        <f>IF(調査票②!$AT$95="","",調査票②!$AT$95)</f>
        <v/>
      </c>
      <c r="AN11" t="str">
        <f>IF(調査票②!$AT$96="","",調査票②!$AT$96)</f>
        <v/>
      </c>
      <c r="AO11" t="str">
        <f>IF(調査票②!$AT$97="","",調査票②!$AT$97)</f>
        <v/>
      </c>
      <c r="AP11" t="str">
        <f>IF(調査票②!$AT$98="","",調査票②!$AT$98)</f>
        <v/>
      </c>
      <c r="AQ11" t="str">
        <f>IF(調査票②!$AT$99="","",調査票②!$AT$99)</f>
        <v/>
      </c>
      <c r="AR11" t="str">
        <f>IF(調査票②!$AT$100="","",調査票②!$AT$100)</f>
        <v/>
      </c>
      <c r="AS11" t="str">
        <f>IF(調査票②!$AT$101="","",調査票②!$AT$101)</f>
        <v/>
      </c>
      <c r="AT11" t="str">
        <f>IF(調査票②!$AT$103="","",調査票②!$AT$103)</f>
        <v/>
      </c>
      <c r="AU11" t="str">
        <f>IF(調査票②!$AT$104="","",調査票②!$AT$104)</f>
        <v/>
      </c>
      <c r="AV11" t="str">
        <f>IF(調査票②!$AT$107="","",調査票②!$AT$107)</f>
        <v/>
      </c>
      <c r="AW11" t="str">
        <f>IF(調査票②!$AT$112="","",調査票②!$AT$112)</f>
        <v/>
      </c>
      <c r="AX11" t="str">
        <f>IF(調査票②!$AT$113="","",調査票②!$AT$113)</f>
        <v/>
      </c>
      <c r="AY11" t="str">
        <f>IF(調査票②!$AT$114="","",調査票②!$AT$114)</f>
        <v/>
      </c>
      <c r="AZ11" t="str">
        <f>IF(調査票②!$AT$115="","",調査票②!$AT$115)</f>
        <v/>
      </c>
      <c r="BA11" t="str">
        <f>IF(調査票②!$AT$116="","",調査票②!$AT$116)</f>
        <v/>
      </c>
      <c r="BB11" t="str">
        <f>IF(調査票②!$AT$117="","",調査票②!$AT$117)</f>
        <v/>
      </c>
      <c r="BC11" t="str">
        <f>IF(調査票②!$AT$118="","",調査票②!$AT$118)</f>
        <v/>
      </c>
      <c r="BD11" t="str">
        <f>IF(調査票②!$AT$119="","",調査票②!$AT$119)</f>
        <v/>
      </c>
      <c r="BE11" t="str">
        <f>IF(調査票②!$AT$120="","",調査票②!$AT$120)</f>
        <v/>
      </c>
      <c r="BF11" t="str">
        <f>IF(調査票②!$AT$122="","",調査票②!$AT$122)</f>
        <v/>
      </c>
      <c r="BG11" t="str">
        <f>IF(調査票②!$AT$125="","",調査票②!$AT$125)</f>
        <v/>
      </c>
      <c r="BH11" t="str">
        <f>IF(調査票②!$AT$126="","",調査票②!$AT$126)</f>
        <v/>
      </c>
    </row>
    <row r="12" spans="1:60" x14ac:dyDescent="0.45">
      <c r="A12" t="str">
        <f ca="1">IF(調査票②!J3="","",調査票②!J3)</f>
        <v/>
      </c>
      <c r="B12" t="str">
        <f ca="1">IF(調査票②!J4="","",調査票②!J4)</f>
        <v/>
      </c>
      <c r="C12" t="str">
        <f ca="1">IF(調査票②!J5="","",調査票②!J5)</f>
        <v/>
      </c>
      <c r="D12" t="str">
        <f ca="1">IF(調査票②!J6="","",調査票②!J6)</f>
        <v/>
      </c>
      <c r="E12" t="str">
        <f ca="1">IF(調査票②!J7="","",調査票②!J7)</f>
        <v/>
      </c>
      <c r="F12" t="str">
        <f ca="1">IF(調査票②!J8="","",調査票②!J8)</f>
        <v/>
      </c>
      <c r="G12" t="str">
        <f t="shared" si="0"/>
        <v/>
      </c>
      <c r="H12" t="str">
        <f>IF(調査票②!$AX$39="","",調査票②!$AX$39)</f>
        <v/>
      </c>
      <c r="I12" t="str">
        <f>IF(調査票②!$AX$40="","",調査票②!$AX$40)</f>
        <v/>
      </c>
      <c r="J12" t="str">
        <f>IF(調査票②!$AX$41="","",調査票②!$AX$41)</f>
        <v/>
      </c>
      <c r="K12" t="str">
        <f>IF(調査票②!$AX$42="","",調査票②!$AX$42)</f>
        <v/>
      </c>
      <c r="L12" t="str">
        <f>IF(調査票②!$AX$43="","",調査票②!$AX$43)</f>
        <v/>
      </c>
      <c r="M12" t="str">
        <f>IF(調査票②!$AX$44="","",調査票②!$AX$44)</f>
        <v/>
      </c>
      <c r="N12" t="str">
        <f>IF(調査票②!$AX$45="","",調査票②!$AX$45)</f>
        <v/>
      </c>
      <c r="O12" t="str">
        <f>IF(調査票②!$AX$47="","",調査票②!$AX$47)</f>
        <v/>
      </c>
      <c r="P12" t="str">
        <f>IF(調査票②!$AX$49="","",調査票②!$AX$49)</f>
        <v/>
      </c>
      <c r="Q12" t="str">
        <f>IF(調査票②!$AX$53="","",調査票②!$AX$53)</f>
        <v/>
      </c>
      <c r="R12" t="str">
        <f>IF(調査票②!$AX$54="","",調査票②!$AX$54)</f>
        <v/>
      </c>
      <c r="S12" t="str">
        <f>IF(調査票②!$AX$55="","",調査票②!$AX$55)</f>
        <v/>
      </c>
      <c r="T12" t="str">
        <f>IF(調査票②!$AX$56="","",調査票②!$AX$56)</f>
        <v/>
      </c>
      <c r="U12" t="str">
        <f>IF(調査票②!$AX$57="","",調査票②!$AX$57)</f>
        <v/>
      </c>
      <c r="V12" t="str">
        <f>IF(調査票②!$AX$58="","",調査票②!$AX$58)</f>
        <v/>
      </c>
      <c r="W12" t="str">
        <f>IF(調査票②!$AX$59="","",調査票②!$AX$59)</f>
        <v/>
      </c>
      <c r="X12" t="str">
        <f>IF(調査票②!$AX$60="","",調査票②!$AX$60)</f>
        <v/>
      </c>
      <c r="Y12" t="str">
        <f>IF(調査票②!$AX$61="","",調査票②!$AX$61)</f>
        <v/>
      </c>
      <c r="Z12" t="str">
        <f>IF(調査票②!$AX$63="","",調査票②!$AX$63)</f>
        <v/>
      </c>
      <c r="AA12" t="str">
        <f>IF(調査票②!$AX$67="","",調査票②!$AX$67)</f>
        <v/>
      </c>
      <c r="AB12" t="str">
        <f>IF(調査票②!$AX$68="","",調査票②!$AX$68)</f>
        <v/>
      </c>
      <c r="AC12" t="str">
        <f>IF(調査票②!$AX$72="","",調査票②!$AX$72)</f>
        <v/>
      </c>
      <c r="AD12" t="str">
        <f>IF(調査票②!$AX$76="","",調査票②!$AX$76)</f>
        <v/>
      </c>
      <c r="AE12" t="str">
        <f>IF(調査票②!$AX$77="","",調査票②!$AX$77)</f>
        <v/>
      </c>
      <c r="AF12" t="str">
        <f>IF(調査票②!$AX$79="","",調査票②!$AX$79)</f>
        <v/>
      </c>
      <c r="AG12" t="str">
        <f>IF(調査票②!$AX$82="","",調査票②!$AX$82)</f>
        <v/>
      </c>
      <c r="AH12" t="str">
        <f>IF(調査票②!$AX$84="","",調査票②!$AX$84)</f>
        <v/>
      </c>
      <c r="AI12" t="str">
        <f>IF(調査票②!$AX$86="","",調査票②!$AX$86)</f>
        <v/>
      </c>
      <c r="AJ12" t="str">
        <f>IF(調査票②!$AX$87="","",調査票②!$AX$87)</f>
        <v/>
      </c>
      <c r="AK12" t="str">
        <f>IF(調査票②!$AX$93="","",調査票②!$AX$93)</f>
        <v/>
      </c>
      <c r="AL12" t="str">
        <f>IF(調査票②!$AX$94="","",調査票②!$AX$94)</f>
        <v/>
      </c>
      <c r="AM12" t="str">
        <f>IF(調査票②!$AX$95="","",調査票②!$AX$95)</f>
        <v/>
      </c>
      <c r="AN12" t="str">
        <f>IF(調査票②!$AX$96="","",調査票②!$AX$96)</f>
        <v/>
      </c>
      <c r="AO12" t="str">
        <f>IF(調査票②!$AX$97="","",調査票②!$AX$97)</f>
        <v/>
      </c>
      <c r="AP12" t="str">
        <f>IF(調査票②!$AX$98="","",調査票②!$AX$98)</f>
        <v/>
      </c>
      <c r="AQ12" t="str">
        <f>IF(調査票②!$AX$99="","",調査票②!$AX$99)</f>
        <v/>
      </c>
      <c r="AR12" t="str">
        <f>IF(調査票②!$AX$100="","",調査票②!$AX$100)</f>
        <v/>
      </c>
      <c r="AS12" t="str">
        <f>IF(調査票②!$AX$101="","",調査票②!$AX$101)</f>
        <v/>
      </c>
      <c r="AT12" t="str">
        <f>IF(調査票②!$AX$103="","",調査票②!$AX$103)</f>
        <v/>
      </c>
      <c r="AU12" t="str">
        <f>IF(調査票②!$AX$104="","",調査票②!$AX$104)</f>
        <v/>
      </c>
      <c r="AV12" t="str">
        <f>IF(調査票②!$AX$107="","",調査票②!$AX$107)</f>
        <v/>
      </c>
      <c r="AW12" t="str">
        <f>IF(調査票②!$AX$112="","",調査票②!$AX$112)</f>
        <v/>
      </c>
      <c r="AX12" t="str">
        <f>IF(調査票②!$AX$113="","",調査票②!$AX$113)</f>
        <v/>
      </c>
      <c r="AY12" t="str">
        <f>IF(調査票②!$AX$114="","",調査票②!$AX$114)</f>
        <v/>
      </c>
      <c r="AZ12" t="str">
        <f>IF(調査票②!$AX$115="","",調査票②!$AX$115)</f>
        <v/>
      </c>
      <c r="BA12" t="str">
        <f>IF(調査票②!$AX$116="","",調査票②!$AX$116)</f>
        <v/>
      </c>
      <c r="BB12" t="str">
        <f>IF(調査票②!$AX$117="","",調査票②!$AX$117)</f>
        <v/>
      </c>
      <c r="BC12" t="str">
        <f>IF(調査票②!$AX$118="","",調査票②!$AX$118)</f>
        <v/>
      </c>
      <c r="BD12" t="str">
        <f>IF(調査票②!$AX$119="","",調査票②!$AX$119)</f>
        <v/>
      </c>
      <c r="BE12" t="str">
        <f>IF(調査票②!$AX$120="","",調査票②!$AX$120)</f>
        <v/>
      </c>
      <c r="BF12" t="str">
        <f>IF(調査票②!$AX$122="","",調査票②!$AX$122)</f>
        <v/>
      </c>
      <c r="BG12" t="str">
        <f>IF(調査票②!$AX$125="","",調査票②!$AX$125)</f>
        <v/>
      </c>
      <c r="BH12" t="str">
        <f>IF(調査票②!$AX$126="","",調査票②!$AX$126)</f>
        <v/>
      </c>
    </row>
    <row r="13" spans="1:60" x14ac:dyDescent="0.45">
      <c r="A13" t="str">
        <f ca="1">IF(調査票②!J3="","",調査票②!J3)</f>
        <v/>
      </c>
      <c r="B13" t="str">
        <f ca="1">IF(調査票②!J4="","",調査票②!J4)</f>
        <v/>
      </c>
      <c r="C13" t="str">
        <f ca="1">IF(調査票②!J5="","",調査票②!J5)</f>
        <v/>
      </c>
      <c r="D13" t="str">
        <f ca="1">IF(調査票②!J6="","",調査票②!J6)</f>
        <v/>
      </c>
      <c r="E13" t="str">
        <f ca="1">IF(調査票②!J7="","",調査票②!J7)</f>
        <v/>
      </c>
      <c r="F13" t="str">
        <f ca="1">IF(調査票②!J8="","",調査票②!J8)</f>
        <v/>
      </c>
      <c r="G13" t="str">
        <f t="shared" si="0"/>
        <v/>
      </c>
      <c r="H13" t="str">
        <f>IF(調査票②!$BB$39="","",調査票②!$BB$39)</f>
        <v/>
      </c>
      <c r="I13" t="str">
        <f>IF(調査票②!$BB$40="","",調査票②!$BB$40)</f>
        <v/>
      </c>
      <c r="J13" t="str">
        <f>IF(調査票②!$BB$41="","",調査票②!$BB$41)</f>
        <v/>
      </c>
      <c r="K13" t="str">
        <f>IF(調査票②!$BB$42="","",調査票②!$BB$42)</f>
        <v/>
      </c>
      <c r="L13" t="str">
        <f>IF(調査票②!$BB$43="","",調査票②!$BB$43)</f>
        <v/>
      </c>
      <c r="M13" t="str">
        <f>IF(調査票②!$BB$44="","",調査票②!$BB$44)</f>
        <v/>
      </c>
      <c r="N13" t="str">
        <f>IF(調査票②!$BB$45="","",調査票②!$BB$45)</f>
        <v/>
      </c>
      <c r="O13" t="str">
        <f>IF(調査票②!$BB$47="","",調査票②!$BB$47)</f>
        <v/>
      </c>
      <c r="P13" t="str">
        <f>IF(調査票②!$BB$49="","",調査票②!$BB$49)</f>
        <v/>
      </c>
      <c r="Q13" t="str">
        <f>IF(調査票②!$BB$53="","",調査票②!$BB$53)</f>
        <v/>
      </c>
      <c r="R13" t="str">
        <f>IF(調査票②!$BB$54="","",調査票②!$BB$54)</f>
        <v/>
      </c>
      <c r="S13" t="str">
        <f>IF(調査票②!$BB$55="","",調査票②!$BB$55)</f>
        <v/>
      </c>
      <c r="T13" t="str">
        <f>IF(調査票②!$BB$56="","",調査票②!$BB$56)</f>
        <v/>
      </c>
      <c r="U13" t="str">
        <f>IF(調査票②!$BB$57="","",調査票②!$BB$57)</f>
        <v/>
      </c>
      <c r="V13" t="str">
        <f>IF(調査票②!$BB$58="","",調査票②!$BB$58)</f>
        <v/>
      </c>
      <c r="W13" t="str">
        <f>IF(調査票②!$BB$59="","",調査票②!$BB$59)</f>
        <v/>
      </c>
      <c r="X13" t="str">
        <f>IF(調査票②!$BB$60="","",調査票②!$BB$60)</f>
        <v/>
      </c>
      <c r="Y13" t="str">
        <f>IF(調査票②!$BB$61="","",調査票②!$BB$61)</f>
        <v/>
      </c>
      <c r="Z13" t="str">
        <f>IF(調査票②!$BB$63="","",調査票②!$BB$63)</f>
        <v/>
      </c>
      <c r="AA13" t="str">
        <f>IF(調査票②!$BB$67="","",調査票②!$BB$67)</f>
        <v/>
      </c>
      <c r="AB13" t="str">
        <f>IF(調査票②!$BB$68="","",調査票②!$BB$68)</f>
        <v/>
      </c>
      <c r="AC13" t="str">
        <f>IF(調査票②!$BB$72="","",調査票②!$BB$72)</f>
        <v/>
      </c>
      <c r="AD13" t="str">
        <f>IF(調査票②!$BB$76="","",調査票②!$BB$76)</f>
        <v/>
      </c>
      <c r="AE13" t="str">
        <f>IF(調査票②!$BB$77="","",調査票②!$BB$77)</f>
        <v/>
      </c>
      <c r="AF13" t="str">
        <f>IF(調査票②!$BB$79="","",調査票②!$BB$79)</f>
        <v/>
      </c>
      <c r="AG13" t="str">
        <f>IF(調査票②!$BB$82="","",調査票②!$BB$82)</f>
        <v/>
      </c>
      <c r="AH13" t="str">
        <f>IF(調査票②!$BB$84="","",調査票②!$BB$84)</f>
        <v/>
      </c>
      <c r="AI13" t="str">
        <f>IF(調査票②!$BB$86="","",調査票②!$BB$86)</f>
        <v/>
      </c>
      <c r="AJ13" t="str">
        <f>IF(調査票②!$BB$87="","",調査票②!$BB$87)</f>
        <v/>
      </c>
      <c r="AK13" t="str">
        <f>IF(調査票②!$BB$93="","",調査票②!$BB$93)</f>
        <v/>
      </c>
      <c r="AL13" t="str">
        <f>IF(調査票②!$BB$94="","",調査票②!$BB$94)</f>
        <v/>
      </c>
      <c r="AM13" t="str">
        <f>IF(調査票②!$BB$95="","",調査票②!$BB$95)</f>
        <v/>
      </c>
      <c r="AN13" t="str">
        <f>IF(調査票②!$BB$96="","",調査票②!$BB$96)</f>
        <v/>
      </c>
      <c r="AO13" t="str">
        <f>IF(調査票②!$BB$97="","",調査票②!$BB$97)</f>
        <v/>
      </c>
      <c r="AP13" t="str">
        <f>IF(調査票②!$BB$98="","",調査票②!$BB$98)</f>
        <v/>
      </c>
      <c r="AQ13" t="str">
        <f>IF(調査票②!$BB$99="","",調査票②!$BB$99)</f>
        <v/>
      </c>
      <c r="AR13" t="str">
        <f>IF(調査票②!$BB$100="","",調査票②!$BB$100)</f>
        <v/>
      </c>
      <c r="AS13" t="str">
        <f>IF(調査票②!$BB$101="","",調査票②!$BB$101)</f>
        <v/>
      </c>
      <c r="AT13" t="str">
        <f>IF(調査票②!$BB$103="","",調査票②!$BB$103)</f>
        <v/>
      </c>
      <c r="AU13" t="str">
        <f>IF(調査票②!$BB$104="","",調査票②!$BB$104)</f>
        <v/>
      </c>
      <c r="AV13" t="str">
        <f>IF(調査票②!$BB$107="","",調査票②!$BB$107)</f>
        <v/>
      </c>
      <c r="AW13" t="str">
        <f>IF(調査票②!$BB$112="","",調査票②!$BB$112)</f>
        <v/>
      </c>
      <c r="AX13" t="str">
        <f>IF(調査票②!$BB$113="","",調査票②!$BB$113)</f>
        <v/>
      </c>
      <c r="AY13" t="str">
        <f>IF(調査票②!$BB$114="","",調査票②!$BB$114)</f>
        <v/>
      </c>
      <c r="AZ13" t="str">
        <f>IF(調査票②!$BB$115="","",調査票②!$BB$115)</f>
        <v/>
      </c>
      <c r="BA13" t="str">
        <f>IF(調査票②!$BB$116="","",調査票②!$BB$116)</f>
        <v/>
      </c>
      <c r="BB13" t="str">
        <f>IF(調査票②!$BB$117="","",調査票②!$BB$117)</f>
        <v/>
      </c>
      <c r="BC13" t="str">
        <f>IF(調査票②!$BB$118="","",調査票②!$BB$118)</f>
        <v/>
      </c>
      <c r="BD13" t="str">
        <f>IF(調査票②!$BB$119="","",調査票②!$BB$119)</f>
        <v/>
      </c>
      <c r="BE13" t="str">
        <f>IF(調査票②!$BB$120="","",調査票②!$BB$120)</f>
        <v/>
      </c>
      <c r="BF13" t="str">
        <f>IF(調査票②!$BB$122="","",調査票②!$BB$122)</f>
        <v/>
      </c>
      <c r="BG13" t="str">
        <f>IF(調査票②!$BB$125="","",調査票②!$BB$125)</f>
        <v/>
      </c>
      <c r="BH13" t="str">
        <f>IF(調査票②!$BB$126="","",調査票②!$BB$126)</f>
        <v/>
      </c>
    </row>
    <row r="14" spans="1:60" x14ac:dyDescent="0.45">
      <c r="A14" t="str">
        <f ca="1">IF(調査票②!J3="","",調査票②!J3)</f>
        <v/>
      </c>
      <c r="B14" t="str">
        <f ca="1">IF(調査票②!J4="","",調査票②!J4)</f>
        <v/>
      </c>
      <c r="C14" t="str">
        <f ca="1">IF(調査票②!J5="","",調査票②!J5)</f>
        <v/>
      </c>
      <c r="D14" t="str">
        <f ca="1">IF(調査票②!J6="","",調査票②!J6)</f>
        <v/>
      </c>
      <c r="E14" t="str">
        <f ca="1">IF(調査票②!J7="","",調査票②!J7)</f>
        <v/>
      </c>
      <c r="F14" t="str">
        <f ca="1">IF(調査票②!J8="","",調査票②!J8)</f>
        <v/>
      </c>
      <c r="G14" t="str">
        <f t="shared" si="0"/>
        <v/>
      </c>
      <c r="H14" t="str">
        <f>IF(調査票②!$BF$39="","",調査票②!$BF$39)</f>
        <v/>
      </c>
      <c r="I14" t="str">
        <f>IF(調査票②!$BF$40="","",調査票②!$BF$40)</f>
        <v/>
      </c>
      <c r="J14" t="str">
        <f>IF(調査票②!$BF$41="","",調査票②!$BF$41)</f>
        <v/>
      </c>
      <c r="K14" t="str">
        <f>IF(調査票②!$BF$42="","",調査票②!$BF$42)</f>
        <v/>
      </c>
      <c r="L14" t="str">
        <f>IF(調査票②!$BF$43="","",調査票②!$BF$43)</f>
        <v/>
      </c>
      <c r="M14" t="str">
        <f>IF(調査票②!$BF$44="","",調査票②!$BF$44)</f>
        <v/>
      </c>
      <c r="N14" t="str">
        <f>IF(調査票②!$BF$45="","",調査票②!$BF$45)</f>
        <v/>
      </c>
      <c r="O14" t="str">
        <f>IF(調査票②!$BF$47="","",調査票②!$BF$47)</f>
        <v/>
      </c>
      <c r="P14" t="str">
        <f>IF(調査票②!$BF$49="","",調査票②!$BF$49)</f>
        <v/>
      </c>
      <c r="Q14" t="str">
        <f>IF(調査票②!$BF$53="","",調査票②!$BF$53)</f>
        <v/>
      </c>
      <c r="R14" t="str">
        <f>IF(調査票②!$BF$54="","",調査票②!$BF$54)</f>
        <v/>
      </c>
      <c r="S14" t="str">
        <f>IF(調査票②!$BF$55="","",調査票②!$BF$55)</f>
        <v/>
      </c>
      <c r="T14" t="str">
        <f>IF(調査票②!$BF$56="","",調査票②!$BF$56)</f>
        <v/>
      </c>
      <c r="U14" t="str">
        <f>IF(調査票②!$BF$57="","",調査票②!$BF$57)</f>
        <v/>
      </c>
      <c r="V14" t="str">
        <f>IF(調査票②!$BF$58="","",調査票②!$BF$58)</f>
        <v/>
      </c>
      <c r="W14" t="str">
        <f>IF(調査票②!$BF$59="","",調査票②!$BF$59)</f>
        <v/>
      </c>
      <c r="X14" t="str">
        <f>IF(調査票②!$BF$60="","",調査票②!$BF$60)</f>
        <v/>
      </c>
      <c r="Y14" t="str">
        <f>IF(調査票②!$BF$61="","",調査票②!$BF$61)</f>
        <v/>
      </c>
      <c r="Z14" t="str">
        <f>IF(調査票②!$BF$63="","",調査票②!$BF$63)</f>
        <v/>
      </c>
      <c r="AA14" t="str">
        <f>IF(調査票②!$BF$67="","",調査票②!$BF$67)</f>
        <v/>
      </c>
      <c r="AB14" t="str">
        <f>IF(調査票②!$BF$68="","",調査票②!$BF$68)</f>
        <v/>
      </c>
      <c r="AC14" t="str">
        <f>IF(調査票②!$BF$72="","",調査票②!$BF$72)</f>
        <v/>
      </c>
      <c r="AD14" t="str">
        <f>IF(調査票②!$BF$76="","",調査票②!$BF$76)</f>
        <v/>
      </c>
      <c r="AE14" t="str">
        <f>IF(調査票②!$BF$77="","",調査票②!$BF$77)</f>
        <v/>
      </c>
      <c r="AF14" t="str">
        <f>IF(調査票②!$BF$79="","",調査票②!$BF$79)</f>
        <v/>
      </c>
      <c r="AG14" t="str">
        <f>IF(調査票②!$BF$82="","",調査票②!$BF$82)</f>
        <v/>
      </c>
      <c r="AH14" t="str">
        <f>IF(調査票②!$BF$84="","",調査票②!$BF$84)</f>
        <v/>
      </c>
      <c r="AI14" t="str">
        <f>IF(調査票②!$BF$86="","",調査票②!$BF$86)</f>
        <v/>
      </c>
      <c r="AJ14" t="str">
        <f>IF(調査票②!$BF$87="","",調査票②!$BF$87)</f>
        <v/>
      </c>
      <c r="AK14" t="str">
        <f>IF(調査票②!$BF$93="","",調査票②!$BF$93)</f>
        <v/>
      </c>
      <c r="AL14" t="str">
        <f>IF(調査票②!$BF$94="","",調査票②!$BF$94)</f>
        <v/>
      </c>
      <c r="AM14" t="str">
        <f>IF(調査票②!$BF$95="","",調査票②!$BF$95)</f>
        <v/>
      </c>
      <c r="AN14" t="str">
        <f>IF(調査票②!$BF$96="","",調査票②!$BF$96)</f>
        <v/>
      </c>
      <c r="AO14" t="str">
        <f>IF(調査票②!$BF$97="","",調査票②!$BF$97)</f>
        <v/>
      </c>
      <c r="AP14" t="str">
        <f>IF(調査票②!$BF$98="","",調査票②!$BF$98)</f>
        <v/>
      </c>
      <c r="AQ14" t="str">
        <f>IF(調査票②!$BF$99="","",調査票②!$BF$99)</f>
        <v/>
      </c>
      <c r="AR14" t="str">
        <f>IF(調査票②!$BF$100="","",調査票②!$BF$100)</f>
        <v/>
      </c>
      <c r="AS14" t="str">
        <f>IF(調査票②!$BF$101="","",調査票②!$BF$101)</f>
        <v/>
      </c>
      <c r="AT14" t="str">
        <f>IF(調査票②!$BF$103="","",調査票②!$BF$103)</f>
        <v/>
      </c>
      <c r="AU14" t="str">
        <f>IF(調査票②!$BF$104="","",調査票②!$BF$104)</f>
        <v/>
      </c>
      <c r="AV14" t="str">
        <f>IF(調査票②!$BF$107="","",調査票②!$BF$107)</f>
        <v/>
      </c>
      <c r="AW14" t="str">
        <f>IF(調査票②!$BF$112="","",調査票②!$BF$112)</f>
        <v/>
      </c>
      <c r="AX14" t="str">
        <f>IF(調査票②!$BF$113="","",調査票②!$BF$113)</f>
        <v/>
      </c>
      <c r="AY14" t="str">
        <f>IF(調査票②!$BF$114="","",調査票②!$BF$114)</f>
        <v/>
      </c>
      <c r="AZ14" t="str">
        <f>IF(調査票②!$BF$115="","",調査票②!$BF$115)</f>
        <v/>
      </c>
      <c r="BA14" t="str">
        <f>IF(調査票②!$BF$116="","",調査票②!$BF$116)</f>
        <v/>
      </c>
      <c r="BB14" t="str">
        <f>IF(調査票②!$BF$117="","",調査票②!$BF$117)</f>
        <v/>
      </c>
      <c r="BC14" t="str">
        <f>IF(調査票②!$BF$118="","",調査票②!$BF$118)</f>
        <v/>
      </c>
      <c r="BD14" t="str">
        <f>IF(調査票②!$BF$119="","",調査票②!$BF$119)</f>
        <v/>
      </c>
      <c r="BE14" t="str">
        <f>IF(調査票②!$BF$120="","",調査票②!$BF$120)</f>
        <v/>
      </c>
      <c r="BF14" t="str">
        <f>IF(調査票②!$BF$122="","",調査票②!$BF$122)</f>
        <v/>
      </c>
      <c r="BG14" t="str">
        <f>IF(調査票②!$BF$125="","",調査票②!$BF$125)</f>
        <v/>
      </c>
      <c r="BH14" t="str">
        <f>IF(調査票②!$BF$126="","",調査票②!$BF$126)</f>
        <v/>
      </c>
    </row>
    <row r="15" spans="1:60" x14ac:dyDescent="0.45">
      <c r="A15" t="str">
        <f ca="1">IF(調査票②!J3="","",調査票②!J3)</f>
        <v/>
      </c>
      <c r="B15" t="str">
        <f ca="1">IF(調査票②!J4="","",調査票②!J4)</f>
        <v/>
      </c>
      <c r="C15" t="str">
        <f ca="1">IF(調査票②!J5="","",調査票②!J5)</f>
        <v/>
      </c>
      <c r="D15" t="str">
        <f ca="1">IF(調査票②!J6="","",調査票②!J6)</f>
        <v/>
      </c>
      <c r="E15" t="str">
        <f ca="1">IF(調査票②!J7="","",調査票②!J7)</f>
        <v/>
      </c>
      <c r="F15" t="str">
        <f ca="1">IF(調査票②!J8="","",調査票②!J8)</f>
        <v/>
      </c>
      <c r="G15" t="str">
        <f t="shared" si="0"/>
        <v/>
      </c>
      <c r="H15" t="str">
        <f>IF(調査票②!$BJ$39="","",調査票②!$BJ$39)</f>
        <v/>
      </c>
      <c r="I15" t="str">
        <f>IF(調査票②!$BJ$40="","",調査票②!$BJ$40)</f>
        <v/>
      </c>
      <c r="J15" t="str">
        <f>IF(調査票②!$BJ$41="","",調査票②!$BJ$41)</f>
        <v/>
      </c>
      <c r="K15" t="str">
        <f>IF(調査票②!$BJ$42="","",調査票②!$BJ$42)</f>
        <v/>
      </c>
      <c r="L15" t="str">
        <f>IF(調査票②!$BJ$43="","",調査票②!$BJ$43)</f>
        <v/>
      </c>
      <c r="M15" t="str">
        <f>IF(調査票②!$BJ$44="","",調査票②!$BJ$44)</f>
        <v/>
      </c>
      <c r="N15" t="str">
        <f>IF(調査票②!$BJ$45="","",調査票②!$BJ$45)</f>
        <v/>
      </c>
      <c r="O15" t="str">
        <f>IF(調査票②!$BJ$47="","",調査票②!$BJ$47)</f>
        <v/>
      </c>
      <c r="P15" t="str">
        <f>IF(調査票②!$BJ$49="","",調査票②!$BJ$49)</f>
        <v/>
      </c>
      <c r="Q15" t="str">
        <f>IF(調査票②!$BJ$53="","",調査票②!$BJ$53)</f>
        <v/>
      </c>
      <c r="R15" t="str">
        <f>IF(調査票②!$BJ$54="","",調査票②!$BJ$54)</f>
        <v/>
      </c>
      <c r="S15" t="str">
        <f>IF(調査票②!$BJ$55="","",調査票②!$BJ$55)</f>
        <v/>
      </c>
      <c r="T15" t="str">
        <f>IF(調査票②!$BJ$56="","",調査票②!$BJ$56)</f>
        <v/>
      </c>
      <c r="U15" t="str">
        <f>IF(調査票②!$BJ$57="","",調査票②!$BJ$57)</f>
        <v/>
      </c>
      <c r="V15" t="str">
        <f>IF(調査票②!$BJ$58="","",調査票②!$BJ$58)</f>
        <v/>
      </c>
      <c r="W15" t="str">
        <f>IF(調査票②!$BJ$59="","",調査票②!$BJ$59)</f>
        <v/>
      </c>
      <c r="X15" t="str">
        <f>IF(調査票②!$BJ$60="","",調査票②!$BJ$60)</f>
        <v/>
      </c>
      <c r="Y15" t="str">
        <f>IF(調査票②!$BJ$61="","",調査票②!$BJ$61)</f>
        <v/>
      </c>
      <c r="Z15" t="str">
        <f>IF(調査票②!$BJ$63="","",調査票②!$BJ$63)</f>
        <v/>
      </c>
      <c r="AA15" t="str">
        <f>IF(調査票②!$BJ$67="","",調査票②!$BJ$67)</f>
        <v/>
      </c>
      <c r="AB15" t="str">
        <f>IF(調査票②!$BJ$68="","",調査票②!$BJ$68)</f>
        <v/>
      </c>
      <c r="AC15" t="str">
        <f>IF(調査票②!$BJ$72="","",調査票②!$BJ$72)</f>
        <v/>
      </c>
      <c r="AD15" t="str">
        <f>IF(調査票②!$BJ$76="","",調査票②!$BJ$76)</f>
        <v/>
      </c>
      <c r="AE15" t="str">
        <f>IF(調査票②!$BJ$77="","",調査票②!$BJ$77)</f>
        <v/>
      </c>
      <c r="AF15" t="str">
        <f>IF(調査票②!$BJ$79="","",調査票②!$BJ$79)</f>
        <v/>
      </c>
      <c r="AG15" t="str">
        <f>IF(調査票②!$BJ$82="","",調査票②!$BJ$82)</f>
        <v/>
      </c>
      <c r="AH15" t="str">
        <f>IF(調査票②!$BJ$84="","",調査票②!$BJ$84)</f>
        <v/>
      </c>
      <c r="AI15" t="str">
        <f>IF(調査票②!$BJ$86="","",調査票②!$BJ$86)</f>
        <v/>
      </c>
      <c r="AJ15" t="str">
        <f>IF(調査票②!$BJ$87="","",調査票②!$BJ$87)</f>
        <v/>
      </c>
      <c r="AK15" t="str">
        <f>IF(調査票②!$BJ$93="","",調査票②!$BJ$93)</f>
        <v/>
      </c>
      <c r="AL15" t="str">
        <f>IF(調査票②!$BJ$94="","",調査票②!$BJ$94)</f>
        <v/>
      </c>
      <c r="AM15" t="str">
        <f>IF(調査票②!$BJ$95="","",調査票②!$BJ$95)</f>
        <v/>
      </c>
      <c r="AN15" t="str">
        <f>IF(調査票②!$BJ$96="","",調査票②!$BJ$96)</f>
        <v/>
      </c>
      <c r="AO15" t="str">
        <f>IF(調査票②!$BJ$97="","",調査票②!$BJ$97)</f>
        <v/>
      </c>
      <c r="AP15" t="str">
        <f>IF(調査票②!$BJ$98="","",調査票②!$BJ$98)</f>
        <v/>
      </c>
      <c r="AQ15" t="str">
        <f>IF(調査票②!$BJ$99="","",調査票②!$BJ$99)</f>
        <v/>
      </c>
      <c r="AR15" t="str">
        <f>IF(調査票②!$BJ$100="","",調査票②!$BJ$100)</f>
        <v/>
      </c>
      <c r="AS15" t="str">
        <f>IF(調査票②!$BJ$101="","",調査票②!$BJ$101)</f>
        <v/>
      </c>
      <c r="AT15" t="str">
        <f>IF(調査票②!$BJ$103="","",調査票②!$BJ$103)</f>
        <v/>
      </c>
      <c r="AU15" t="str">
        <f>IF(調査票②!$BJ$104="","",調査票②!$BJ$104)</f>
        <v/>
      </c>
      <c r="AV15" t="str">
        <f>IF(調査票②!$BJ$107="","",調査票②!$BJ$107)</f>
        <v/>
      </c>
      <c r="AW15" t="str">
        <f>IF(調査票②!$BJ$112="","",調査票②!$BJ$112)</f>
        <v/>
      </c>
      <c r="AX15" t="str">
        <f>IF(調査票②!$BJ$113="","",調査票②!$BJ$113)</f>
        <v/>
      </c>
      <c r="AY15" t="str">
        <f>IF(調査票②!$BJ$114="","",調査票②!$BJ$114)</f>
        <v/>
      </c>
      <c r="AZ15" t="str">
        <f>IF(調査票②!$BJ$115="","",調査票②!$BJ$115)</f>
        <v/>
      </c>
      <c r="BA15" t="str">
        <f>IF(調査票②!$BJ$116="","",調査票②!$BJ$116)</f>
        <v/>
      </c>
      <c r="BB15" t="str">
        <f>IF(調査票②!$BJ$117="","",調査票②!$BJ$117)</f>
        <v/>
      </c>
      <c r="BC15" t="str">
        <f>IF(調査票②!$BJ$118="","",調査票②!$BJ$118)</f>
        <v/>
      </c>
      <c r="BD15" t="str">
        <f>IF(調査票②!$BJ$119="","",調査票②!$BJ$119)</f>
        <v/>
      </c>
      <c r="BE15" t="str">
        <f>IF(調査票②!$BJ$120="","",調査票②!$BJ$120)</f>
        <v/>
      </c>
      <c r="BF15" t="str">
        <f>IF(調査票②!$BJ$122="","",調査票②!$BJ$122)</f>
        <v/>
      </c>
      <c r="BG15" t="str">
        <f>IF(調査票②!$BJ$125="","",調査票②!$BJ$125)</f>
        <v/>
      </c>
      <c r="BH15" t="str">
        <f>IF(調査票②!$BJ$126="","",調査票②!$BJ$126)</f>
        <v/>
      </c>
    </row>
    <row r="16" spans="1:60" x14ac:dyDescent="0.45">
      <c r="A16" t="str">
        <f ca="1">IF(調査票②!J3="","",調査票②!J3)</f>
        <v/>
      </c>
      <c r="B16" t="str">
        <f ca="1">IF(調査票②!J4="","",調査票②!J4)</f>
        <v/>
      </c>
      <c r="C16" t="str">
        <f ca="1">IF(調査票②!J5="","",調査票②!J5)</f>
        <v/>
      </c>
      <c r="D16" t="str">
        <f ca="1">IF(調査票②!J6="","",調査票②!J6)</f>
        <v/>
      </c>
      <c r="E16" t="str">
        <f ca="1">IF(調査票②!J7="","",調査票②!J7)</f>
        <v/>
      </c>
      <c r="F16" t="str">
        <f ca="1">IF(調査票②!J8="","",調査票②!J8)</f>
        <v/>
      </c>
      <c r="G16" t="str">
        <f t="shared" si="0"/>
        <v/>
      </c>
      <c r="H16" t="str">
        <f>IF(調査票②!$BN$39="","",調査票②!$BN$39)</f>
        <v/>
      </c>
      <c r="I16" t="str">
        <f>IF(調査票②!$BN$40="","",調査票②!$BN$40)</f>
        <v/>
      </c>
      <c r="J16" t="str">
        <f>IF(調査票②!$BN$41="","",調査票②!$BN$41)</f>
        <v/>
      </c>
      <c r="K16" t="str">
        <f>IF(調査票②!$BN$42="","",調査票②!$BN$42)</f>
        <v/>
      </c>
      <c r="L16" t="str">
        <f>IF(調査票②!$BN$43="","",調査票②!$BN$43)</f>
        <v/>
      </c>
      <c r="M16" t="str">
        <f>IF(調査票②!$BN$44="","",調査票②!$BN$44)</f>
        <v/>
      </c>
      <c r="N16" t="str">
        <f>IF(調査票②!$BN$45="","",調査票②!$BN$45)</f>
        <v/>
      </c>
      <c r="O16" t="str">
        <f>IF(調査票②!$BN$47="","",調査票②!$BN$47)</f>
        <v/>
      </c>
      <c r="P16" t="str">
        <f>IF(調査票②!$BN$49="","",調査票②!$BN$49)</f>
        <v/>
      </c>
      <c r="Q16" t="str">
        <f>IF(調査票②!$BN$53="","",調査票②!$BN$53)</f>
        <v/>
      </c>
      <c r="R16" t="str">
        <f>IF(調査票②!$BN$54="","",調査票②!$BN$54)</f>
        <v/>
      </c>
      <c r="S16" t="str">
        <f>IF(調査票②!$BN$55="","",調査票②!$BN$55)</f>
        <v/>
      </c>
      <c r="T16" t="str">
        <f>IF(調査票②!$BN$56="","",調査票②!$BN$56)</f>
        <v/>
      </c>
      <c r="U16" t="str">
        <f>IF(調査票②!$BN$57="","",調査票②!$BN$57)</f>
        <v/>
      </c>
      <c r="V16" t="str">
        <f>IF(調査票②!$BN$58="","",調査票②!$BN$58)</f>
        <v/>
      </c>
      <c r="W16" t="str">
        <f>IF(調査票②!$BN$59="","",調査票②!$BN$59)</f>
        <v/>
      </c>
      <c r="X16" t="str">
        <f>IF(調査票②!$BN$60="","",調査票②!$BN$60)</f>
        <v/>
      </c>
      <c r="Y16" t="str">
        <f>IF(調査票②!$BN$61="","",調査票②!$BN$61)</f>
        <v/>
      </c>
      <c r="Z16" t="str">
        <f>IF(調査票②!$BN$63="","",調査票②!$BN$63)</f>
        <v/>
      </c>
      <c r="AA16" t="str">
        <f>IF(調査票②!$BN$67="","",調査票②!$BN$67)</f>
        <v/>
      </c>
      <c r="AB16" t="str">
        <f>IF(調査票②!$BN$68="","",調査票②!$BN$68)</f>
        <v/>
      </c>
      <c r="AC16" t="str">
        <f>IF(調査票②!$BN$72="","",調査票②!$BN$72)</f>
        <v/>
      </c>
      <c r="AD16" t="str">
        <f>IF(調査票②!$BN$76="","",調査票②!$BN$76)</f>
        <v/>
      </c>
      <c r="AE16" t="str">
        <f>IF(調査票②!$BN$77="","",調査票②!$BN$77)</f>
        <v/>
      </c>
      <c r="AF16" t="str">
        <f>IF(調査票②!$BN$79="","",調査票②!$BN$79)</f>
        <v/>
      </c>
      <c r="AG16" t="str">
        <f>IF(調査票②!$BN$82="","",調査票②!$BN$82)</f>
        <v/>
      </c>
      <c r="AH16" t="str">
        <f>IF(調査票②!$BN$84="","",調査票②!$BN$84)</f>
        <v/>
      </c>
      <c r="AI16" t="str">
        <f>IF(調査票②!$BN$86="","",調査票②!$BN$86)</f>
        <v/>
      </c>
      <c r="AJ16" t="str">
        <f>IF(調査票②!$BN$87="","",調査票②!$BN$87)</f>
        <v/>
      </c>
      <c r="AK16" t="str">
        <f>IF(調査票②!$BN$93="","",調査票②!$BN$93)</f>
        <v/>
      </c>
      <c r="AL16" t="str">
        <f>IF(調査票②!$BN$94="","",調査票②!$BN$94)</f>
        <v/>
      </c>
      <c r="AM16" t="str">
        <f>IF(調査票②!$BN$95="","",調査票②!$BN$95)</f>
        <v/>
      </c>
      <c r="AN16" t="str">
        <f>IF(調査票②!$BN$96="","",調査票②!$BN$96)</f>
        <v/>
      </c>
      <c r="AO16" t="str">
        <f>IF(調査票②!$BN$97="","",調査票②!$BN$97)</f>
        <v/>
      </c>
      <c r="AP16" t="str">
        <f>IF(調査票②!$BN$98="","",調査票②!$BN$98)</f>
        <v/>
      </c>
      <c r="AQ16" t="str">
        <f>IF(調査票②!$BN$99="","",調査票②!$BN$99)</f>
        <v/>
      </c>
      <c r="AR16" t="str">
        <f>IF(調査票②!$BN$100="","",調査票②!$BN$100)</f>
        <v/>
      </c>
      <c r="AS16" t="str">
        <f>IF(調査票②!$BN$101="","",調査票②!$BN$101)</f>
        <v/>
      </c>
      <c r="AT16" t="str">
        <f>IF(調査票②!$BN$103="","",調査票②!$BN$103)</f>
        <v/>
      </c>
      <c r="AU16" t="str">
        <f>IF(調査票②!$BN$104="","",調査票②!$BN$104)</f>
        <v/>
      </c>
      <c r="AV16" t="str">
        <f>IF(調査票②!$BN$107="","",調査票②!$BN$107)</f>
        <v/>
      </c>
      <c r="AW16" t="str">
        <f>IF(調査票②!$BN$112="","",調査票②!$BN$112)</f>
        <v/>
      </c>
      <c r="AX16" t="str">
        <f>IF(調査票②!$BN$113="","",調査票②!$BN$113)</f>
        <v/>
      </c>
      <c r="AY16" t="str">
        <f>IF(調査票②!$BN$114="","",調査票②!$BN$114)</f>
        <v/>
      </c>
      <c r="AZ16" t="str">
        <f>IF(調査票②!$BN$115="","",調査票②!$BN$115)</f>
        <v/>
      </c>
      <c r="BA16" t="str">
        <f>IF(調査票②!$BN$116="","",調査票②!$BN$116)</f>
        <v/>
      </c>
      <c r="BB16" t="str">
        <f>IF(調査票②!$BN$117="","",調査票②!$BN$117)</f>
        <v/>
      </c>
      <c r="BC16" t="str">
        <f>IF(調査票②!$BN$118="","",調査票②!$BN$118)</f>
        <v/>
      </c>
      <c r="BD16" t="str">
        <f>IF(調査票②!$BN$119="","",調査票②!$BN$119)</f>
        <v/>
      </c>
      <c r="BE16" t="str">
        <f>IF(調査票②!$BN$120="","",調査票②!$BN$120)</f>
        <v/>
      </c>
      <c r="BF16" t="str">
        <f>IF(調査票②!$BN$122="","",調査票②!$BN$122)</f>
        <v/>
      </c>
      <c r="BG16" t="str">
        <f>IF(調査票②!$BN$125="","",調査票②!$BN$125)</f>
        <v/>
      </c>
      <c r="BH16" t="str">
        <f>IF(調査票②!$BN$126="","",調査票②!$BN$126)</f>
        <v/>
      </c>
    </row>
    <row r="17" spans="1:60" x14ac:dyDescent="0.45">
      <c r="A17" t="str">
        <f ca="1">IF(調査票②!J3="","",調査票②!J3)</f>
        <v/>
      </c>
      <c r="B17" t="str">
        <f ca="1">IF(調査票②!J4="","",調査票②!J4)</f>
        <v/>
      </c>
      <c r="C17" t="str">
        <f ca="1">IF(調査票②!J5="","",調査票②!J5)</f>
        <v/>
      </c>
      <c r="D17" t="str">
        <f ca="1">IF(調査票②!J6="","",調査票②!J6)</f>
        <v/>
      </c>
      <c r="E17" t="str">
        <f ca="1">IF(調査票②!J7="","",調査票②!J7)</f>
        <v/>
      </c>
      <c r="F17" t="str">
        <f ca="1">IF(調査票②!J8="","",調査票②!J8)</f>
        <v/>
      </c>
      <c r="G17" t="str">
        <f t="shared" si="0"/>
        <v/>
      </c>
      <c r="H17" t="str">
        <f>IF(調査票②!$BR$39="","",調査票②!$BR$39)</f>
        <v/>
      </c>
      <c r="I17" t="str">
        <f>IF(調査票②!$BR$40="","",調査票②!$BR$40)</f>
        <v/>
      </c>
      <c r="J17" t="str">
        <f>IF(調査票②!$BR$41="","",調査票②!$BR$41)</f>
        <v/>
      </c>
      <c r="K17" t="str">
        <f>IF(調査票②!$BR$42="","",調査票②!$BR$42)</f>
        <v/>
      </c>
      <c r="L17" t="str">
        <f>IF(調査票②!$BR$43="","",調査票②!$BR$43)</f>
        <v/>
      </c>
      <c r="M17" t="str">
        <f>IF(調査票②!$BR$44="","",調査票②!$BR$44)</f>
        <v/>
      </c>
      <c r="N17" t="str">
        <f>IF(調査票②!$BR$45="","",調査票②!$BR$45)</f>
        <v/>
      </c>
      <c r="O17" t="str">
        <f>IF(調査票②!$BR$47="","",調査票②!$BR$47)</f>
        <v/>
      </c>
      <c r="P17" t="str">
        <f>IF(調査票②!$BR$49="","",調査票②!$BR$49)</f>
        <v/>
      </c>
      <c r="Q17" t="str">
        <f>IF(調査票②!$BR$53="","",調査票②!$BR$53)</f>
        <v/>
      </c>
      <c r="R17" t="str">
        <f>IF(調査票②!$BR$54="","",調査票②!$BR$54)</f>
        <v/>
      </c>
      <c r="S17" t="str">
        <f>IF(調査票②!$BR$55="","",調査票②!$BR$55)</f>
        <v/>
      </c>
      <c r="T17" t="str">
        <f>IF(調査票②!$BR$56="","",調査票②!$BR$56)</f>
        <v/>
      </c>
      <c r="U17" t="str">
        <f>IF(調査票②!$BR$57="","",調査票②!$BR$57)</f>
        <v/>
      </c>
      <c r="V17" t="str">
        <f>IF(調査票②!$BR$58="","",調査票②!$BR$58)</f>
        <v/>
      </c>
      <c r="W17" t="str">
        <f>IF(調査票②!$BR$59="","",調査票②!$BR$59)</f>
        <v/>
      </c>
      <c r="X17" t="str">
        <f>IF(調査票②!$BR$60="","",調査票②!$BR$60)</f>
        <v/>
      </c>
      <c r="Y17" t="str">
        <f>IF(調査票②!$BR$61="","",調査票②!$BR$61)</f>
        <v/>
      </c>
      <c r="Z17" t="str">
        <f>IF(調査票②!$BR$63="","",調査票②!$BR$63)</f>
        <v/>
      </c>
      <c r="AA17" t="str">
        <f>IF(調査票②!$BR$67="","",調査票②!$BR$67)</f>
        <v/>
      </c>
      <c r="AB17" t="str">
        <f>IF(調査票②!$BR$68="","",調査票②!$BR$68)</f>
        <v/>
      </c>
      <c r="AC17" t="str">
        <f>IF(調査票②!$BR$72="","",調査票②!$BR$72)</f>
        <v/>
      </c>
      <c r="AD17" t="str">
        <f>IF(調査票②!$BR$76="","",調査票②!$BR$76)</f>
        <v/>
      </c>
      <c r="AE17" t="str">
        <f>IF(調査票②!$BR$77="","",調査票②!$BR$77)</f>
        <v/>
      </c>
      <c r="AF17" t="str">
        <f>IF(調査票②!$BR$79="","",調査票②!$BR$79)</f>
        <v/>
      </c>
      <c r="AG17" t="str">
        <f>IF(調査票②!$BR$82="","",調査票②!$BR$82)</f>
        <v/>
      </c>
      <c r="AH17" t="str">
        <f>IF(調査票②!$BR$84="","",調査票②!$BR$84)</f>
        <v/>
      </c>
      <c r="AI17" t="str">
        <f>IF(調査票②!$BR$86="","",調査票②!$BR$86)</f>
        <v/>
      </c>
      <c r="AJ17" t="str">
        <f>IF(調査票②!$BR$87="","",調査票②!$BR$87)</f>
        <v/>
      </c>
      <c r="AK17" t="str">
        <f>IF(調査票②!$BR$93="","",調査票②!$BR$93)</f>
        <v/>
      </c>
      <c r="AL17" t="str">
        <f>IF(調査票②!$BR$94="","",調査票②!$BR$94)</f>
        <v/>
      </c>
      <c r="AM17" t="str">
        <f>IF(調査票②!$BR$95="","",調査票②!$BR$95)</f>
        <v/>
      </c>
      <c r="AN17" t="str">
        <f>IF(調査票②!$BR$96="","",調査票②!$BR$96)</f>
        <v/>
      </c>
      <c r="AO17" t="str">
        <f>IF(調査票②!$BR$97="","",調査票②!$BR$97)</f>
        <v/>
      </c>
      <c r="AP17" t="str">
        <f>IF(調査票②!$BR$98="","",調査票②!$BR$98)</f>
        <v/>
      </c>
      <c r="AQ17" t="str">
        <f>IF(調査票②!$BR$99="","",調査票②!$BR$99)</f>
        <v/>
      </c>
      <c r="AR17" t="str">
        <f>IF(調査票②!$BR$100="","",調査票②!$BR$100)</f>
        <v/>
      </c>
      <c r="AS17" t="str">
        <f>IF(調査票②!$BR$101="","",調査票②!$BR$101)</f>
        <v/>
      </c>
      <c r="AT17" t="str">
        <f>IF(調査票②!$BR$103="","",調査票②!$BR$103)</f>
        <v/>
      </c>
      <c r="AU17" t="str">
        <f>IF(調査票②!$BR$104="","",調査票②!$BR$104)</f>
        <v/>
      </c>
      <c r="AV17" t="str">
        <f>IF(調査票②!$BR$107="","",調査票②!$BR$107)</f>
        <v/>
      </c>
      <c r="AW17" t="str">
        <f>IF(調査票②!$BR$112="","",調査票②!$BR$112)</f>
        <v/>
      </c>
      <c r="AX17" t="str">
        <f>IF(調査票②!$BR$113="","",調査票②!$BR$113)</f>
        <v/>
      </c>
      <c r="AY17" t="str">
        <f>IF(調査票②!$BR$114="","",調査票②!$BR$114)</f>
        <v/>
      </c>
      <c r="AZ17" t="str">
        <f>IF(調査票②!$BR$115="","",調査票②!$BR$115)</f>
        <v/>
      </c>
      <c r="BA17" t="str">
        <f>IF(調査票②!$BR$116="","",調査票②!$BR$116)</f>
        <v/>
      </c>
      <c r="BB17" t="str">
        <f>IF(調査票②!$BR$117="","",調査票②!$BR$117)</f>
        <v/>
      </c>
      <c r="BC17" t="str">
        <f>IF(調査票②!$BR$118="","",調査票②!$BR$118)</f>
        <v/>
      </c>
      <c r="BD17" t="str">
        <f>IF(調査票②!$BR$119="","",調査票②!$BR$119)</f>
        <v/>
      </c>
      <c r="BE17" t="str">
        <f>IF(調査票②!$BR$120="","",調査票②!$BR$120)</f>
        <v/>
      </c>
      <c r="BF17" t="str">
        <f>IF(調査票②!$BR$122="","",調査票②!$BR$122)</f>
        <v/>
      </c>
      <c r="BG17" t="str">
        <f>IF(調査票②!$BR$125="","",調査票②!$BR$125)</f>
        <v/>
      </c>
      <c r="BH17" t="str">
        <f>IF(調査票②!$BR$126="","",調査票②!$BR$126)</f>
        <v/>
      </c>
    </row>
    <row r="18" spans="1:60" x14ac:dyDescent="0.45">
      <c r="A18" t="str">
        <f ca="1">IF(調査票②!J3="","",調査票②!J3)</f>
        <v/>
      </c>
      <c r="B18" t="str">
        <f ca="1">IF(調査票②!J4="","",調査票②!J4)</f>
        <v/>
      </c>
      <c r="C18" t="str">
        <f ca="1">IF(調査票②!J5="","",調査票②!J5)</f>
        <v/>
      </c>
      <c r="D18" t="str">
        <f ca="1">IF(調査票②!J6="","",調査票②!J6)</f>
        <v/>
      </c>
      <c r="E18" t="str">
        <f ca="1">IF(調査票②!J7="","",調査票②!J7)</f>
        <v/>
      </c>
      <c r="F18" t="str">
        <f ca="1">IF(調査票②!J8="","",調査票②!J8)</f>
        <v/>
      </c>
      <c r="G18" t="str">
        <f t="shared" si="0"/>
        <v/>
      </c>
      <c r="H18" t="str">
        <f>IF(調査票②!$BV$39="","",調査票②!$BV$39)</f>
        <v/>
      </c>
      <c r="I18" t="str">
        <f>IF(調査票②!$BV$40="","",調査票②!$BV$40)</f>
        <v/>
      </c>
      <c r="J18" t="str">
        <f>IF(調査票②!$BV$41="","",調査票②!$BV$41)</f>
        <v/>
      </c>
      <c r="K18" t="str">
        <f>IF(調査票②!$BV$42="","",調査票②!$BV$42)</f>
        <v/>
      </c>
      <c r="L18" t="str">
        <f>IF(調査票②!$BV$43="","",調査票②!$BV$43)</f>
        <v/>
      </c>
      <c r="M18" t="str">
        <f>IF(調査票②!$BV$44="","",調査票②!$BV$44)</f>
        <v/>
      </c>
      <c r="N18" t="str">
        <f>IF(調査票②!$BV$45="","",調査票②!$BV$45)</f>
        <v/>
      </c>
      <c r="O18" t="str">
        <f>IF(調査票②!$BV$47="","",調査票②!$BV$47)</f>
        <v/>
      </c>
      <c r="P18" t="str">
        <f>IF(調査票②!$BV$49="","",調査票②!$BV$49)</f>
        <v/>
      </c>
      <c r="Q18" t="str">
        <f>IF(調査票②!$BV$53="","",調査票②!$BV$53)</f>
        <v/>
      </c>
      <c r="R18" t="str">
        <f>IF(調査票②!$BV$54="","",調査票②!$BV$54)</f>
        <v/>
      </c>
      <c r="S18" t="str">
        <f>IF(調査票②!$BV$55="","",調査票②!$BV$55)</f>
        <v/>
      </c>
      <c r="T18" t="str">
        <f>IF(調査票②!$BV$56="","",調査票②!$BV$56)</f>
        <v/>
      </c>
      <c r="U18" t="str">
        <f>IF(調査票②!$BV$57="","",調査票②!$BV$57)</f>
        <v/>
      </c>
      <c r="V18" t="str">
        <f>IF(調査票②!$BV$58="","",調査票②!$BV$58)</f>
        <v/>
      </c>
      <c r="W18" t="str">
        <f>IF(調査票②!$BV$59="","",調査票②!$BV$59)</f>
        <v/>
      </c>
      <c r="X18" t="str">
        <f>IF(調査票②!$BV$60="","",調査票②!$BV$60)</f>
        <v/>
      </c>
      <c r="Y18" t="str">
        <f>IF(調査票②!$BV$61="","",調査票②!$BV$61)</f>
        <v/>
      </c>
      <c r="Z18" t="str">
        <f>IF(調査票②!$BV$63="","",調査票②!$BV$63)</f>
        <v/>
      </c>
      <c r="AA18" t="str">
        <f>IF(調査票②!$BV$67="","",調査票②!$BV$67)</f>
        <v/>
      </c>
      <c r="AB18" t="str">
        <f>IF(調査票②!$BV$68="","",調査票②!$BV$68)</f>
        <v/>
      </c>
      <c r="AC18" t="str">
        <f>IF(調査票②!$BV$72="","",調査票②!$BV$72)</f>
        <v/>
      </c>
      <c r="AD18" t="str">
        <f>IF(調査票②!$BV$76="","",調査票②!$BV$76)</f>
        <v/>
      </c>
      <c r="AE18" t="str">
        <f>IF(調査票②!$BV$77="","",調査票②!$BV$77)</f>
        <v/>
      </c>
      <c r="AF18" t="str">
        <f>IF(調査票②!$BV$79="","",調査票②!$BV$79)</f>
        <v/>
      </c>
      <c r="AG18" t="str">
        <f>IF(調査票②!$BV$82="","",調査票②!$BV$82)</f>
        <v/>
      </c>
      <c r="AH18" t="str">
        <f>IF(調査票②!$BV$84="","",調査票②!$BV$84)</f>
        <v/>
      </c>
      <c r="AI18" t="str">
        <f>IF(調査票②!$BV$86="","",調査票②!$BV$86)</f>
        <v/>
      </c>
      <c r="AJ18" t="str">
        <f>IF(調査票②!$BV$87="","",調査票②!$BV$87)</f>
        <v/>
      </c>
      <c r="AK18" t="str">
        <f>IF(調査票②!$BV$93="","",調査票②!$BV$93)</f>
        <v/>
      </c>
      <c r="AL18" t="str">
        <f>IF(調査票②!$BV$94="","",調査票②!$BV$94)</f>
        <v/>
      </c>
      <c r="AM18" t="str">
        <f>IF(調査票②!$BV$95="","",調査票②!$BV$95)</f>
        <v/>
      </c>
      <c r="AN18" t="str">
        <f>IF(調査票②!$BV$96="","",調査票②!$BV$96)</f>
        <v/>
      </c>
      <c r="AO18" t="str">
        <f>IF(調査票②!$BV$97="","",調査票②!$BV$97)</f>
        <v/>
      </c>
      <c r="AP18" t="str">
        <f>IF(調査票②!$BV$98="","",調査票②!$BV$98)</f>
        <v/>
      </c>
      <c r="AQ18" t="str">
        <f>IF(調査票②!$BV$99="","",調査票②!$BV$99)</f>
        <v/>
      </c>
      <c r="AR18" t="str">
        <f>IF(調査票②!$BV$100="","",調査票②!$BV$100)</f>
        <v/>
      </c>
      <c r="AS18" t="str">
        <f>IF(調査票②!$BV$101="","",調査票②!$BV$101)</f>
        <v/>
      </c>
      <c r="AT18" t="str">
        <f>IF(調査票②!$BV$103="","",調査票②!$BV$103)</f>
        <v/>
      </c>
      <c r="AU18" t="str">
        <f>IF(調査票②!$BV$104="","",調査票②!$BV$104)</f>
        <v/>
      </c>
      <c r="AV18" t="str">
        <f>IF(調査票②!$BV$107="","",調査票②!$BV$107)</f>
        <v/>
      </c>
      <c r="AW18" t="str">
        <f>IF(調査票②!$BV$112="","",調査票②!$BV$112)</f>
        <v/>
      </c>
      <c r="AX18" t="str">
        <f>IF(調査票②!$BV$113="","",調査票②!$BV$113)</f>
        <v/>
      </c>
      <c r="AY18" t="str">
        <f>IF(調査票②!$BV$114="","",調査票②!$BV$114)</f>
        <v/>
      </c>
      <c r="AZ18" t="str">
        <f>IF(調査票②!$BV$115="","",調査票②!$BV$115)</f>
        <v/>
      </c>
      <c r="BA18" t="str">
        <f>IF(調査票②!$BV$116="","",調査票②!$BV$116)</f>
        <v/>
      </c>
      <c r="BB18" t="str">
        <f>IF(調査票②!$BV$117="","",調査票②!$BV$117)</f>
        <v/>
      </c>
      <c r="BC18" t="str">
        <f>IF(調査票②!$BV$118="","",調査票②!$BV$118)</f>
        <v/>
      </c>
      <c r="BD18" t="str">
        <f>IF(調査票②!$BV$119="","",調査票②!$BV$119)</f>
        <v/>
      </c>
      <c r="BE18" t="str">
        <f>IF(調査票②!$BV$120="","",調査票②!$BV$120)</f>
        <v/>
      </c>
      <c r="BF18" t="str">
        <f>IF(調査票②!$BV$122="","",調査票②!$BV$122)</f>
        <v/>
      </c>
      <c r="BG18" t="str">
        <f>IF(調査票②!$BV$125="","",調査票②!$BV$125)</f>
        <v/>
      </c>
      <c r="BH18" t="str">
        <f>IF(調査票②!$BV$126="","",調査票②!$BV$126)</f>
        <v/>
      </c>
    </row>
    <row r="19" spans="1:60" x14ac:dyDescent="0.45">
      <c r="A19" t="str">
        <f ca="1">IF(調査票②!J3="","",調査票②!J3)</f>
        <v/>
      </c>
      <c r="B19" t="str">
        <f ca="1">IF(調査票②!J4="","",調査票②!J4)</f>
        <v/>
      </c>
      <c r="C19" t="str">
        <f ca="1">IF(調査票②!J5="","",調査票②!J5)</f>
        <v/>
      </c>
      <c r="D19" t="str">
        <f ca="1">IF(調査票②!J6="","",調査票②!J6)</f>
        <v/>
      </c>
      <c r="E19" t="str">
        <f ca="1">IF(調査票②!J7="","",調査票②!J7)</f>
        <v/>
      </c>
      <c r="F19" t="str">
        <f ca="1">IF(調査票②!J8="","",調査票②!J8)</f>
        <v/>
      </c>
      <c r="G19" t="str">
        <f t="shared" si="0"/>
        <v/>
      </c>
      <c r="H19" t="str">
        <f>IF(調査票②!$BZ$39="","",調査票②!$BZ$39)</f>
        <v/>
      </c>
      <c r="I19" t="str">
        <f>IF(調査票②!$BZ$40="","",調査票②!$BZ$40)</f>
        <v/>
      </c>
      <c r="J19" t="str">
        <f>IF(調査票②!$BZ$41="","",調査票②!$BZ$41)</f>
        <v/>
      </c>
      <c r="K19" t="str">
        <f>IF(調査票②!$BZ$42="","",調査票②!$BZ$42)</f>
        <v/>
      </c>
      <c r="L19" t="str">
        <f>IF(調査票②!$BZ$43="","",調査票②!$BZ$43)</f>
        <v/>
      </c>
      <c r="M19" t="str">
        <f>IF(調査票②!$BZ$44="","",調査票②!$BZ$44)</f>
        <v/>
      </c>
      <c r="N19" t="str">
        <f>IF(調査票②!$BZ$45="","",調査票②!$BZ$45)</f>
        <v/>
      </c>
      <c r="O19" t="str">
        <f>IF(調査票②!$BZ$47="","",調査票②!$BZ$47)</f>
        <v/>
      </c>
      <c r="P19" t="str">
        <f>IF(調査票②!$BZ$49="","",調査票②!$BZ$49)</f>
        <v/>
      </c>
      <c r="Q19" t="str">
        <f>IF(調査票②!$BZ$53="","",調査票②!$BZ$53)</f>
        <v/>
      </c>
      <c r="R19" t="str">
        <f>IF(調査票②!$BZ$54="","",調査票②!$BZ$54)</f>
        <v/>
      </c>
      <c r="S19" t="str">
        <f>IF(調査票②!$BZ$55="","",調査票②!$BZ$55)</f>
        <v/>
      </c>
      <c r="T19" t="str">
        <f>IF(調査票②!$BZ$56="","",調査票②!$BZ$56)</f>
        <v/>
      </c>
      <c r="U19" t="str">
        <f>IF(調査票②!$BZ$57="","",調査票②!$BZ$57)</f>
        <v/>
      </c>
      <c r="V19" t="str">
        <f>IF(調査票②!$BZ$58="","",調査票②!$BZ$58)</f>
        <v/>
      </c>
      <c r="W19" t="str">
        <f>IF(調査票②!$BZ$59="","",調査票②!$BZ$59)</f>
        <v/>
      </c>
      <c r="X19" t="str">
        <f>IF(調査票②!$BZ$60="","",調査票②!$BZ$60)</f>
        <v/>
      </c>
      <c r="Y19" t="str">
        <f>IF(調査票②!$BZ$61="","",調査票②!$BZ$61)</f>
        <v/>
      </c>
      <c r="Z19" t="str">
        <f>IF(調査票②!$BZ$63="","",調査票②!$BZ$63)</f>
        <v/>
      </c>
      <c r="AA19" t="str">
        <f>IF(調査票②!$BZ$67="","",調査票②!$BZ$67)</f>
        <v/>
      </c>
      <c r="AB19" t="str">
        <f>IF(調査票②!$BZ$68="","",調査票②!$BZ$68)</f>
        <v/>
      </c>
      <c r="AC19" t="str">
        <f>IF(調査票②!$BZ$72="","",調査票②!$BZ$72)</f>
        <v/>
      </c>
      <c r="AD19" t="str">
        <f>IF(調査票②!$BZ$76="","",調査票②!$BZ$76)</f>
        <v/>
      </c>
      <c r="AE19" t="str">
        <f>IF(調査票②!$BZ$77="","",調査票②!$BZ$77)</f>
        <v/>
      </c>
      <c r="AF19" t="str">
        <f>IF(調査票②!$BZ$79="","",調査票②!$BZ$79)</f>
        <v/>
      </c>
      <c r="AG19" t="str">
        <f>IF(調査票②!$BZ$82="","",調査票②!$BZ$82)</f>
        <v/>
      </c>
      <c r="AH19" t="str">
        <f>IF(調査票②!$BZ$84="","",調査票②!$BZ$84)</f>
        <v/>
      </c>
      <c r="AI19" t="str">
        <f>IF(調査票②!$BZ$86="","",調査票②!$BZ$86)</f>
        <v/>
      </c>
      <c r="AJ19" t="str">
        <f>IF(調査票②!$BZ$87="","",調査票②!$BZ$87)</f>
        <v/>
      </c>
      <c r="AK19" t="str">
        <f>IF(調査票②!$BZ$93="","",調査票②!$BZ$93)</f>
        <v/>
      </c>
      <c r="AL19" t="str">
        <f>IF(調査票②!$BZ$94="","",調査票②!$BZ$94)</f>
        <v/>
      </c>
      <c r="AM19" t="str">
        <f>IF(調査票②!$BZ$95="","",調査票②!$BZ$95)</f>
        <v/>
      </c>
      <c r="AN19" t="str">
        <f>IF(調査票②!$BZ$96="","",調査票②!$BZ$96)</f>
        <v/>
      </c>
      <c r="AO19" t="str">
        <f>IF(調査票②!$BZ$97="","",調査票②!$BZ$97)</f>
        <v/>
      </c>
      <c r="AP19" t="str">
        <f>IF(調査票②!$BZ$98="","",調査票②!$BZ$98)</f>
        <v/>
      </c>
      <c r="AQ19" t="str">
        <f>IF(調査票②!$BZ$99="","",調査票②!$BZ$99)</f>
        <v/>
      </c>
      <c r="AR19" t="str">
        <f>IF(調査票②!$BZ$100="","",調査票②!$BZ$100)</f>
        <v/>
      </c>
      <c r="AS19" t="str">
        <f>IF(調査票②!$BZ$101="","",調査票②!$BZ$101)</f>
        <v/>
      </c>
      <c r="AT19" t="str">
        <f>IF(調査票②!$BZ$103="","",調査票②!$BZ$103)</f>
        <v/>
      </c>
      <c r="AU19" t="str">
        <f>IF(調査票②!$BZ$104="","",調査票②!$BZ$104)</f>
        <v/>
      </c>
      <c r="AV19" t="str">
        <f>IF(調査票②!$BZ$107="","",調査票②!$BZ$107)</f>
        <v/>
      </c>
      <c r="AW19" t="str">
        <f>IF(調査票②!$BZ$112="","",調査票②!$BZ$112)</f>
        <v/>
      </c>
      <c r="AX19" t="str">
        <f>IF(調査票②!$BZ$113="","",調査票②!$BZ$113)</f>
        <v/>
      </c>
      <c r="AY19" t="str">
        <f>IF(調査票②!$BZ$114="","",調査票②!$BZ$114)</f>
        <v/>
      </c>
      <c r="AZ19" t="str">
        <f>IF(調査票②!$BZ$115="","",調査票②!$BZ$115)</f>
        <v/>
      </c>
      <c r="BA19" t="str">
        <f>IF(調査票②!$BZ$116="","",調査票②!$BZ$116)</f>
        <v/>
      </c>
      <c r="BB19" t="str">
        <f>IF(調査票②!$BZ$117="","",調査票②!$BZ$117)</f>
        <v/>
      </c>
      <c r="BC19" t="str">
        <f>IF(調査票②!$BZ$118="","",調査票②!$BZ$118)</f>
        <v/>
      </c>
      <c r="BD19" t="str">
        <f>IF(調査票②!$BZ$119="","",調査票②!$BZ$119)</f>
        <v/>
      </c>
      <c r="BE19" t="str">
        <f>IF(調査票②!$BZ$120="","",調査票②!$BZ$120)</f>
        <v/>
      </c>
      <c r="BF19" t="str">
        <f>IF(調査票②!$BZ$122="","",調査票②!$BZ$122)</f>
        <v/>
      </c>
      <c r="BG19" t="str">
        <f>IF(調査票②!$BZ$125="","",調査票②!$BZ$125)</f>
        <v/>
      </c>
      <c r="BH19" t="str">
        <f>IF(調査票②!$BZ$126="","",調査票②!$BZ$126)</f>
        <v/>
      </c>
    </row>
    <row r="20" spans="1:60" x14ac:dyDescent="0.45">
      <c r="A20" t="str">
        <f ca="1">IF(調査票②!J3="","",調査票②!J3)</f>
        <v/>
      </c>
      <c r="B20" t="str">
        <f ca="1">IF(調査票②!J4="","",調査票②!J4)</f>
        <v/>
      </c>
      <c r="C20" t="str">
        <f ca="1">IF(調査票②!J5="","",調査票②!J5)</f>
        <v/>
      </c>
      <c r="D20" t="str">
        <f ca="1">IF(調査票②!J6="","",調査票②!J6)</f>
        <v/>
      </c>
      <c r="E20" t="str">
        <f ca="1">IF(調査票②!J7="","",調査票②!J7)</f>
        <v/>
      </c>
      <c r="F20" t="str">
        <f ca="1">IF(調査票②!J8="","",調査票②!J8)</f>
        <v/>
      </c>
      <c r="G20" t="str">
        <f t="shared" si="0"/>
        <v/>
      </c>
      <c r="H20" t="str">
        <f>IF(調査票②!$CD$39="","",調査票②!$CD$39)</f>
        <v/>
      </c>
      <c r="I20" t="str">
        <f>IF(調査票②!$CD$40="","",調査票②!$CD$40)</f>
        <v/>
      </c>
      <c r="J20" t="str">
        <f>IF(調査票②!$CD$41="","",調査票②!$CD$41)</f>
        <v/>
      </c>
      <c r="K20" t="str">
        <f>IF(調査票②!$CD$42="","",調査票②!$CD$42)</f>
        <v/>
      </c>
      <c r="L20" t="str">
        <f>IF(調査票②!$CD$43="","",調査票②!$CD$43)</f>
        <v/>
      </c>
      <c r="M20" t="str">
        <f>IF(調査票②!$CD$44="","",調査票②!$CD$44)</f>
        <v/>
      </c>
      <c r="N20" t="str">
        <f>IF(調査票②!$CD$45="","",調査票②!$CD$45)</f>
        <v/>
      </c>
      <c r="O20" t="str">
        <f>IF(調査票②!$CD$47="","",調査票②!$CD$47)</f>
        <v/>
      </c>
      <c r="P20" t="str">
        <f>IF(調査票②!$CD$49="","",調査票②!$CD$49)</f>
        <v/>
      </c>
      <c r="Q20" t="str">
        <f>IF(調査票②!$CD$53="","",調査票②!$CD$53)</f>
        <v/>
      </c>
      <c r="R20" t="str">
        <f>IF(調査票②!$CD$54="","",調査票②!$CD$54)</f>
        <v/>
      </c>
      <c r="S20" t="str">
        <f>IF(調査票②!$CD$55="","",調査票②!$CD$55)</f>
        <v/>
      </c>
      <c r="T20" t="str">
        <f>IF(調査票②!$CD$56="","",調査票②!$CD$56)</f>
        <v/>
      </c>
      <c r="U20" t="str">
        <f>IF(調査票②!$CD$57="","",調査票②!$CD$57)</f>
        <v/>
      </c>
      <c r="V20" t="str">
        <f>IF(調査票②!$CD$58="","",調査票②!$CD$58)</f>
        <v/>
      </c>
      <c r="W20" t="str">
        <f>IF(調査票②!$CD$59="","",調査票②!$CD$59)</f>
        <v/>
      </c>
      <c r="X20" t="str">
        <f>IF(調査票②!$CD$60="","",調査票②!$CD$60)</f>
        <v/>
      </c>
      <c r="Y20" t="str">
        <f>IF(調査票②!$CD$61="","",調査票②!$CD$61)</f>
        <v/>
      </c>
      <c r="Z20" t="str">
        <f>IF(調査票②!$CD$63="","",調査票②!$CD$63)</f>
        <v/>
      </c>
      <c r="AA20" t="str">
        <f>IF(調査票②!$CD$67="","",調査票②!$CD$67)</f>
        <v/>
      </c>
      <c r="AB20" t="str">
        <f>IF(調査票②!$CD$68="","",調査票②!$CD$68)</f>
        <v/>
      </c>
      <c r="AC20" t="str">
        <f>IF(調査票②!$CD$72="","",調査票②!$CD$72)</f>
        <v/>
      </c>
      <c r="AD20" t="str">
        <f>IF(調査票②!$CD$76="","",調査票②!$CD$76)</f>
        <v/>
      </c>
      <c r="AE20" t="str">
        <f>IF(調査票②!$CD$77="","",調査票②!$CD$77)</f>
        <v/>
      </c>
      <c r="AF20" t="str">
        <f>IF(調査票②!$CD$79="","",調査票②!$CD$79)</f>
        <v/>
      </c>
      <c r="AG20" t="str">
        <f>IF(調査票②!$CD$82="","",調査票②!$CD$82)</f>
        <v/>
      </c>
      <c r="AH20" t="str">
        <f>IF(調査票②!$CD$84="","",調査票②!$CD$84)</f>
        <v/>
      </c>
      <c r="AI20" t="str">
        <f>IF(調査票②!$CD$86="","",調査票②!$CD$86)</f>
        <v/>
      </c>
      <c r="AJ20" t="str">
        <f>IF(調査票②!$CD$87="","",調査票②!$CD$87)</f>
        <v/>
      </c>
      <c r="AK20" t="str">
        <f>IF(調査票②!$CD$93="","",調査票②!$CD$93)</f>
        <v/>
      </c>
      <c r="AL20" t="str">
        <f>IF(調査票②!$CD$94="","",調査票②!$CD$94)</f>
        <v/>
      </c>
      <c r="AM20" t="str">
        <f>IF(調査票②!$CD$95="","",調査票②!$CD$95)</f>
        <v/>
      </c>
      <c r="AN20" t="str">
        <f>IF(調査票②!$CD$96="","",調査票②!$CD$96)</f>
        <v/>
      </c>
      <c r="AO20" t="str">
        <f>IF(調査票②!$CD$97="","",調査票②!$CD$97)</f>
        <v/>
      </c>
      <c r="AP20" t="str">
        <f>IF(調査票②!$CD$98="","",調査票②!$CD$98)</f>
        <v/>
      </c>
      <c r="AQ20" t="str">
        <f>IF(調査票②!$CD$99="","",調査票②!$CD$99)</f>
        <v/>
      </c>
      <c r="AR20" t="str">
        <f>IF(調査票②!$CD$100="","",調査票②!$CD$100)</f>
        <v/>
      </c>
      <c r="AS20" t="str">
        <f>IF(調査票②!$CD$101="","",調査票②!$CD$101)</f>
        <v/>
      </c>
      <c r="AT20" t="str">
        <f>IF(調査票②!$CD$103="","",調査票②!$CD$103)</f>
        <v/>
      </c>
      <c r="AU20" t="str">
        <f>IF(調査票②!$CD$104="","",調査票②!$CD$104)</f>
        <v/>
      </c>
      <c r="AV20" t="str">
        <f>IF(調査票②!$CD$107="","",調査票②!$CD$107)</f>
        <v/>
      </c>
      <c r="AW20" t="str">
        <f>IF(調査票②!$CD$112="","",調査票②!$CD$112)</f>
        <v/>
      </c>
      <c r="AX20" t="str">
        <f>IF(調査票②!$CD$113="","",調査票②!$CD$113)</f>
        <v/>
      </c>
      <c r="AY20" t="str">
        <f>IF(調査票②!$CD$114="","",調査票②!$CD$114)</f>
        <v/>
      </c>
      <c r="AZ20" t="str">
        <f>IF(調査票②!$CD$115="","",調査票②!$CD$115)</f>
        <v/>
      </c>
      <c r="BA20" t="str">
        <f>IF(調査票②!$CD$116="","",調査票②!$CD$116)</f>
        <v/>
      </c>
      <c r="BB20" t="str">
        <f>IF(調査票②!$CD$117="","",調査票②!$CD$117)</f>
        <v/>
      </c>
      <c r="BC20" t="str">
        <f>IF(調査票②!$CD$118="","",調査票②!$CD$118)</f>
        <v/>
      </c>
      <c r="BD20" t="str">
        <f>IF(調査票②!$CD$119="","",調査票②!$CD$119)</f>
        <v/>
      </c>
      <c r="BE20" t="str">
        <f>IF(調査票②!$CD$120="","",調査票②!$CD$120)</f>
        <v/>
      </c>
      <c r="BF20" t="str">
        <f>IF(調査票②!$CD$122="","",調査票②!$CD$122)</f>
        <v/>
      </c>
      <c r="BG20" t="str">
        <f>IF(調査票②!$CD$125="","",調査票②!$CD$125)</f>
        <v/>
      </c>
      <c r="BH20" t="str">
        <f>IF(調査票②!$CD$126="","",調査票②!$CD$126)</f>
        <v/>
      </c>
    </row>
    <row r="21" spans="1:60" x14ac:dyDescent="0.45">
      <c r="A21" t="str">
        <f ca="1">IF(調査票②!J3="","",調査票②!J3)</f>
        <v/>
      </c>
      <c r="B21" t="str">
        <f ca="1">IF(調査票②!J4="","",調査票②!J4)</f>
        <v/>
      </c>
      <c r="C21" t="str">
        <f ca="1">IF(調査票②!J5="","",調査票②!J5)</f>
        <v/>
      </c>
      <c r="D21" t="str">
        <f ca="1">IF(調査票②!J6="","",調査票②!J6)</f>
        <v/>
      </c>
      <c r="E21" t="str">
        <f ca="1">IF(調査票②!J7="","",調査票②!J7)</f>
        <v/>
      </c>
      <c r="F21" t="str">
        <f ca="1">IF(調査票②!J8="","",調査票②!J8)</f>
        <v/>
      </c>
      <c r="G21" t="str">
        <f t="shared" si="0"/>
        <v/>
      </c>
      <c r="H21" t="str">
        <f>IF(調査票②!$CH$39="","",調査票②!$CH$39)</f>
        <v/>
      </c>
      <c r="I21" t="str">
        <f>IF(調査票②!$CH$40="","",調査票②!$CH$40)</f>
        <v/>
      </c>
      <c r="J21" t="str">
        <f>IF(調査票②!$CH$41="","",調査票②!$CH$41)</f>
        <v/>
      </c>
      <c r="K21" t="str">
        <f>IF(調査票②!$CH$42="","",調査票②!$CH$42)</f>
        <v/>
      </c>
      <c r="L21" t="str">
        <f>IF(調査票②!$CH$43="","",調査票②!$CH$43)</f>
        <v/>
      </c>
      <c r="M21" t="str">
        <f>IF(調査票②!$CH$44="","",調査票②!$CH$44)</f>
        <v/>
      </c>
      <c r="N21" t="str">
        <f>IF(調査票②!$CH$45="","",調査票②!$CH$45)</f>
        <v/>
      </c>
      <c r="O21" t="str">
        <f>IF(調査票②!$CH$47="","",調査票②!$CH$47)</f>
        <v/>
      </c>
      <c r="P21" t="str">
        <f>IF(調査票②!$CH$49="","",調査票②!$CH$49)</f>
        <v/>
      </c>
      <c r="Q21" t="str">
        <f>IF(調査票②!$CH$53="","",調査票②!$CH$53)</f>
        <v/>
      </c>
      <c r="R21" t="str">
        <f>IF(調査票②!$CH$54="","",調査票②!$CH$54)</f>
        <v/>
      </c>
      <c r="S21" t="str">
        <f>IF(調査票②!$CH$55="","",調査票②!$CH$55)</f>
        <v/>
      </c>
      <c r="T21" t="str">
        <f>IF(調査票②!$CH$56="","",調査票②!$CH$56)</f>
        <v/>
      </c>
      <c r="U21" t="str">
        <f>IF(調査票②!$CH$57="","",調査票②!$CH$57)</f>
        <v/>
      </c>
      <c r="V21" t="str">
        <f>IF(調査票②!$CH$58="","",調査票②!$CH$58)</f>
        <v/>
      </c>
      <c r="W21" t="str">
        <f>IF(調査票②!$CH$59="","",調査票②!$CH$59)</f>
        <v/>
      </c>
      <c r="X21" t="str">
        <f>IF(調査票②!$CH$60="","",調査票②!$CH$60)</f>
        <v/>
      </c>
      <c r="Y21" t="str">
        <f>IF(調査票②!$CH$61="","",調査票②!$CH$61)</f>
        <v/>
      </c>
      <c r="Z21" t="str">
        <f>IF(調査票②!$CH$63="","",調査票②!$CH$63)</f>
        <v/>
      </c>
      <c r="AA21" t="str">
        <f>IF(調査票②!$CH$67="","",調査票②!$CH$67)</f>
        <v/>
      </c>
      <c r="AB21" t="str">
        <f>IF(調査票②!$CH$68="","",調査票②!$CH$68)</f>
        <v/>
      </c>
      <c r="AC21" t="str">
        <f>IF(調査票②!$CH$72="","",調査票②!$CH$72)</f>
        <v/>
      </c>
      <c r="AD21" t="str">
        <f>IF(調査票②!$CH$76="","",調査票②!$CH$76)</f>
        <v/>
      </c>
      <c r="AE21" t="str">
        <f>IF(調査票②!$CH$77="","",調査票②!$CH$77)</f>
        <v/>
      </c>
      <c r="AF21" t="str">
        <f>IF(調査票②!$CH$79="","",調査票②!$CH$79)</f>
        <v/>
      </c>
      <c r="AG21" t="str">
        <f>IF(調査票②!$CH$82="","",調査票②!$CH$82)</f>
        <v/>
      </c>
      <c r="AH21" t="str">
        <f>IF(調査票②!$CH$84="","",調査票②!$CH$84)</f>
        <v/>
      </c>
      <c r="AI21" t="str">
        <f>IF(調査票②!$CH$86="","",調査票②!$CH$86)</f>
        <v/>
      </c>
      <c r="AJ21" t="str">
        <f>IF(調査票②!$CH$87="","",調査票②!$CH$87)</f>
        <v/>
      </c>
      <c r="AK21" t="str">
        <f>IF(調査票②!$CH$93="","",調査票②!$CH$93)</f>
        <v/>
      </c>
      <c r="AL21" t="str">
        <f>IF(調査票②!$CH$94="","",調査票②!$CH$94)</f>
        <v/>
      </c>
      <c r="AM21" t="str">
        <f>IF(調査票②!$CH$95="","",調査票②!$CH$95)</f>
        <v/>
      </c>
      <c r="AN21" t="str">
        <f>IF(調査票②!$CH$96="","",調査票②!$CH$96)</f>
        <v/>
      </c>
      <c r="AO21" t="str">
        <f>IF(調査票②!$CH$97="","",調査票②!$CH$97)</f>
        <v/>
      </c>
      <c r="AP21" t="str">
        <f>IF(調査票②!$CH$98="","",調査票②!$CH$98)</f>
        <v/>
      </c>
      <c r="AQ21" t="str">
        <f>IF(調査票②!$CH$99="","",調査票②!$CH$99)</f>
        <v/>
      </c>
      <c r="AR21" t="str">
        <f>IF(調査票②!$CH$100="","",調査票②!$CH$100)</f>
        <v/>
      </c>
      <c r="AS21" t="str">
        <f>IF(調査票②!$CH$101="","",調査票②!$CH$101)</f>
        <v/>
      </c>
      <c r="AT21" t="str">
        <f>IF(調査票②!$CH$103="","",調査票②!$CH$103)</f>
        <v/>
      </c>
      <c r="AU21" t="str">
        <f>IF(調査票②!$CH$104="","",調査票②!$CH$104)</f>
        <v/>
      </c>
      <c r="AV21" t="str">
        <f>IF(調査票②!$CH$107="","",調査票②!$CH$107)</f>
        <v/>
      </c>
      <c r="AW21" t="str">
        <f>IF(調査票②!$CH$112="","",調査票②!$CH$112)</f>
        <v/>
      </c>
      <c r="AX21" t="str">
        <f>IF(調査票②!$CH$113="","",調査票②!$CH$113)</f>
        <v/>
      </c>
      <c r="AY21" t="str">
        <f>IF(調査票②!$CH$114="","",調査票②!$CH$114)</f>
        <v/>
      </c>
      <c r="AZ21" t="str">
        <f>IF(調査票②!$CH$115="","",調査票②!$CH$115)</f>
        <v/>
      </c>
      <c r="BA21" t="str">
        <f>IF(調査票②!$CH$116="","",調査票②!$CH$116)</f>
        <v/>
      </c>
      <c r="BB21" t="str">
        <f>IF(調査票②!$CH$117="","",調査票②!$CH$117)</f>
        <v/>
      </c>
      <c r="BC21" t="str">
        <f>IF(調査票②!$CH$118="","",調査票②!$CH$118)</f>
        <v/>
      </c>
      <c r="BD21" t="str">
        <f>IF(調査票②!$CH$119="","",調査票②!$CH$119)</f>
        <v/>
      </c>
      <c r="BE21" t="str">
        <f>IF(調査票②!$CH$120="","",調査票②!$CH$120)</f>
        <v/>
      </c>
      <c r="BF21" t="str">
        <f>IF(調査票②!$CH$122="","",調査票②!$CH$122)</f>
        <v/>
      </c>
      <c r="BG21" t="str">
        <f>IF(調査票②!$CH$125="","",調査票②!$CH$125)</f>
        <v/>
      </c>
      <c r="BH21" t="str">
        <f>IF(調査票②!$CH$126="","",調査票②!$CH$126)</f>
        <v/>
      </c>
    </row>
    <row r="22" spans="1:60" x14ac:dyDescent="0.45">
      <c r="A22" t="str">
        <f ca="1">IF(調査票②!J3="","",調査票②!J3)</f>
        <v/>
      </c>
      <c r="B22" t="str">
        <f ca="1">IF(調査票②!J4="","",調査票②!J4)</f>
        <v/>
      </c>
      <c r="C22" t="str">
        <f ca="1">IF(調査票②!J5="","",調査票②!J5)</f>
        <v/>
      </c>
      <c r="D22" t="str">
        <f ca="1">IF(調査票②!J6="","",調査票②!J6)</f>
        <v/>
      </c>
      <c r="E22" t="str">
        <f ca="1">IF(調査票②!J7="","",調査票②!J7)</f>
        <v/>
      </c>
      <c r="F22" t="str">
        <f ca="1">IF(調査票②!J8="","",調査票②!J8)</f>
        <v/>
      </c>
      <c r="G22" t="str">
        <f t="shared" si="0"/>
        <v/>
      </c>
      <c r="H22" t="str">
        <f>IF(調査票②!$CL$39="","",調査票②!$CL$39)</f>
        <v/>
      </c>
      <c r="I22" t="str">
        <f>IF(調査票②!$CL$40="","",調査票②!$CL$40)</f>
        <v/>
      </c>
      <c r="J22" t="str">
        <f>IF(調査票②!$CL$41="","",調査票②!$CL$41)</f>
        <v/>
      </c>
      <c r="K22" t="str">
        <f>IF(調査票②!$CL$42="","",調査票②!$CL$42)</f>
        <v/>
      </c>
      <c r="L22" t="str">
        <f>IF(調査票②!$CL$43="","",調査票②!$CL$43)</f>
        <v/>
      </c>
      <c r="M22" t="str">
        <f>IF(調査票②!$CL$44="","",調査票②!$CL$44)</f>
        <v/>
      </c>
      <c r="N22" t="str">
        <f>IF(調査票②!$CL$45="","",調査票②!$CL$45)</f>
        <v/>
      </c>
      <c r="O22" t="str">
        <f>IF(調査票②!$CL$47="","",調査票②!$CL$47)</f>
        <v/>
      </c>
      <c r="P22" t="str">
        <f>IF(調査票②!$CL$49="","",調査票②!$CL$49)</f>
        <v/>
      </c>
      <c r="Q22" t="str">
        <f>IF(調査票②!$CL$53="","",調査票②!$CL$53)</f>
        <v/>
      </c>
      <c r="R22" t="str">
        <f>IF(調査票②!$CL$54="","",調査票②!$CL$54)</f>
        <v/>
      </c>
      <c r="S22" t="str">
        <f>IF(調査票②!$CL$55="","",調査票②!$CL$55)</f>
        <v/>
      </c>
      <c r="T22" t="str">
        <f>IF(調査票②!$CL$56="","",調査票②!$CL$56)</f>
        <v/>
      </c>
      <c r="U22" t="str">
        <f>IF(調査票②!$CL$57="","",調査票②!$CL$57)</f>
        <v/>
      </c>
      <c r="V22" t="str">
        <f>IF(調査票②!$CL$58="","",調査票②!$CL$58)</f>
        <v/>
      </c>
      <c r="W22" t="str">
        <f>IF(調査票②!$CL$59="","",調査票②!$CL$59)</f>
        <v/>
      </c>
      <c r="X22" t="str">
        <f>IF(調査票②!$CL$60="","",調査票②!$CL$60)</f>
        <v/>
      </c>
      <c r="Y22" t="str">
        <f>IF(調査票②!$CL$61="","",調査票②!$CL$61)</f>
        <v/>
      </c>
      <c r="Z22" t="str">
        <f>IF(調査票②!$CL$63="","",調査票②!$CL$63)</f>
        <v/>
      </c>
      <c r="AA22" t="str">
        <f>IF(調査票②!$CL$67="","",調査票②!$CL$67)</f>
        <v/>
      </c>
      <c r="AB22" t="str">
        <f>IF(調査票②!$CL$68="","",調査票②!$CL$68)</f>
        <v/>
      </c>
      <c r="AC22" t="str">
        <f>IF(調査票②!$CL$72="","",調査票②!$CL$72)</f>
        <v/>
      </c>
      <c r="AD22" t="str">
        <f>IF(調査票②!$CL$76="","",調査票②!$CL$76)</f>
        <v/>
      </c>
      <c r="AE22" t="str">
        <f>IF(調査票②!$CL$77="","",調査票②!$CL$77)</f>
        <v/>
      </c>
      <c r="AF22" t="str">
        <f>IF(調査票②!$CL$79="","",調査票②!$CL$79)</f>
        <v/>
      </c>
      <c r="AG22" t="str">
        <f>IF(調査票②!$CL$82="","",調査票②!$CL$82)</f>
        <v/>
      </c>
      <c r="AH22" t="str">
        <f>IF(調査票②!$CL$84="","",調査票②!$CL$84)</f>
        <v/>
      </c>
      <c r="AI22" t="str">
        <f>IF(調査票②!$CL$86="","",調査票②!$CL$86)</f>
        <v/>
      </c>
      <c r="AJ22" t="str">
        <f>IF(調査票②!$CL$87="","",調査票②!$CL$87)</f>
        <v/>
      </c>
      <c r="AK22" t="str">
        <f>IF(調査票②!$CL$93="","",調査票②!$CL$93)</f>
        <v/>
      </c>
      <c r="AL22" t="str">
        <f>IF(調査票②!$CL$94="","",調査票②!$CL$94)</f>
        <v/>
      </c>
      <c r="AM22" t="str">
        <f>IF(調査票②!$CL$95="","",調査票②!$CL$95)</f>
        <v/>
      </c>
      <c r="AN22" t="str">
        <f>IF(調査票②!$CL$96="","",調査票②!$CL$96)</f>
        <v/>
      </c>
      <c r="AO22" t="str">
        <f>IF(調査票②!$CL$97="","",調査票②!$CL$97)</f>
        <v/>
      </c>
      <c r="AP22" t="str">
        <f>IF(調査票②!$CL$98="","",調査票②!$CL$98)</f>
        <v/>
      </c>
      <c r="AQ22" t="str">
        <f>IF(調査票②!$CL$99="","",調査票②!$CL$99)</f>
        <v/>
      </c>
      <c r="AR22" t="str">
        <f>IF(調査票②!$CL$100="","",調査票②!$CL$100)</f>
        <v/>
      </c>
      <c r="AS22" t="str">
        <f>IF(調査票②!$CL$101="","",調査票②!$CL$101)</f>
        <v/>
      </c>
      <c r="AT22" t="str">
        <f>IF(調査票②!$CL$103="","",調査票②!$CL$103)</f>
        <v/>
      </c>
      <c r="AU22" t="str">
        <f>IF(調査票②!$CL$104="","",調査票②!$CL$104)</f>
        <v/>
      </c>
      <c r="AV22" t="str">
        <f>IF(調査票②!$CL$107="","",調査票②!$CL$107)</f>
        <v/>
      </c>
      <c r="AW22" t="str">
        <f>IF(調査票②!$CL$112="","",調査票②!$CL$112)</f>
        <v/>
      </c>
      <c r="AX22" t="str">
        <f>IF(調査票②!$CL$113="","",調査票②!$CL$113)</f>
        <v/>
      </c>
      <c r="AY22" t="str">
        <f>IF(調査票②!$CL$114="","",調査票②!$CL$114)</f>
        <v/>
      </c>
      <c r="AZ22" t="str">
        <f>IF(調査票②!$CL$115="","",調査票②!$CL$115)</f>
        <v/>
      </c>
      <c r="BA22" t="str">
        <f>IF(調査票②!$CL$116="","",調査票②!$CL$116)</f>
        <v/>
      </c>
      <c r="BB22" t="str">
        <f>IF(調査票②!$CL$117="","",調査票②!$CL$117)</f>
        <v/>
      </c>
      <c r="BC22" t="str">
        <f>IF(調査票②!$CL$118="","",調査票②!$CL$118)</f>
        <v/>
      </c>
      <c r="BD22" t="str">
        <f>IF(調査票②!$CL$119="","",調査票②!$CL$119)</f>
        <v/>
      </c>
      <c r="BE22" t="str">
        <f>IF(調査票②!$CL$120="","",調査票②!$CL$120)</f>
        <v/>
      </c>
      <c r="BF22" t="str">
        <f>IF(調査票②!$CL$122="","",調査票②!$CL$122)</f>
        <v/>
      </c>
      <c r="BG22" t="str">
        <f>IF(調査票②!$CL$125="","",調査票②!$CL$125)</f>
        <v/>
      </c>
      <c r="BH22" t="str">
        <f>IF(調査票②!$CL$126="","",調査票②!$CL$126)</f>
        <v/>
      </c>
    </row>
    <row r="23" spans="1:60" x14ac:dyDescent="0.45">
      <c r="A23" t="str">
        <f ca="1">IF(調査票②!J3="","",調査票②!J3)</f>
        <v/>
      </c>
      <c r="B23" t="str">
        <f ca="1">IF(調査票②!J4="","",調査票②!J4)</f>
        <v/>
      </c>
      <c r="C23" t="str">
        <f ca="1">IF(調査票②!J5="","",調査票②!J5)</f>
        <v/>
      </c>
      <c r="D23" t="str">
        <f ca="1">IF(調査票②!J6="","",調査票②!J6)</f>
        <v/>
      </c>
      <c r="E23" t="str">
        <f ca="1">IF(調査票②!J7="","",調査票②!J7)</f>
        <v/>
      </c>
      <c r="F23" t="str">
        <f ca="1">IF(調査票②!J8="","",調査票②!J8)</f>
        <v/>
      </c>
      <c r="G23" t="str">
        <f t="shared" si="0"/>
        <v/>
      </c>
      <c r="H23" t="str">
        <f>IF(調査票②!$CP$39="","",調査票②!$CP$39)</f>
        <v/>
      </c>
      <c r="I23" t="str">
        <f>IF(調査票②!$CP$40="","",調査票②!$CP$40)</f>
        <v/>
      </c>
      <c r="J23" t="str">
        <f>IF(調査票②!$CP$41="","",調査票②!$CP$41)</f>
        <v/>
      </c>
      <c r="K23" t="str">
        <f>IF(調査票②!$CP$42="","",調査票②!$CP$42)</f>
        <v/>
      </c>
      <c r="L23" t="str">
        <f>IF(調査票②!$CP$43="","",調査票②!$CP$43)</f>
        <v/>
      </c>
      <c r="M23" t="str">
        <f>IF(調査票②!$CP$44="","",調査票②!$CP$44)</f>
        <v/>
      </c>
      <c r="N23" t="str">
        <f>IF(調査票②!$CP$45="","",調査票②!$CP$45)</f>
        <v/>
      </c>
      <c r="O23" t="str">
        <f>IF(調査票②!$CP$47="","",調査票②!$CP$47)</f>
        <v/>
      </c>
      <c r="P23" t="str">
        <f>IF(調査票②!$CP$49="","",調査票②!$CP$49)</f>
        <v/>
      </c>
      <c r="Q23" t="str">
        <f>IF(調査票②!$CP$53="","",調査票②!$CP$53)</f>
        <v/>
      </c>
      <c r="R23" t="str">
        <f>IF(調査票②!$CP$54="","",調査票②!$CP$54)</f>
        <v/>
      </c>
      <c r="S23" t="str">
        <f>IF(調査票②!$CP$55="","",調査票②!$CP$55)</f>
        <v/>
      </c>
      <c r="T23" t="str">
        <f>IF(調査票②!$CP$56="","",調査票②!$CP$56)</f>
        <v/>
      </c>
      <c r="U23" t="str">
        <f>IF(調査票②!$CP$57="","",調査票②!$CP$57)</f>
        <v/>
      </c>
      <c r="V23" t="str">
        <f>IF(調査票②!$CP$58="","",調査票②!$CP$58)</f>
        <v/>
      </c>
      <c r="W23" t="str">
        <f>IF(調査票②!$CP$59="","",調査票②!$CP$59)</f>
        <v/>
      </c>
      <c r="X23" t="str">
        <f>IF(調査票②!$CP$60="","",調査票②!$CP$60)</f>
        <v/>
      </c>
      <c r="Y23" t="str">
        <f>IF(調査票②!$CP$61="","",調査票②!$CP$61)</f>
        <v/>
      </c>
      <c r="Z23" t="str">
        <f>IF(調査票②!$CP$63="","",調査票②!$CP$63)</f>
        <v/>
      </c>
      <c r="AA23" t="str">
        <f>IF(調査票②!$CP$67="","",調査票②!$CP$67)</f>
        <v/>
      </c>
      <c r="AB23" t="str">
        <f>IF(調査票②!$CP$68="","",調査票②!$CP$68)</f>
        <v/>
      </c>
      <c r="AC23" t="str">
        <f>IF(調査票②!$CP$72="","",調査票②!$CP$72)</f>
        <v/>
      </c>
      <c r="AD23" t="str">
        <f>IF(調査票②!$CP$76="","",調査票②!$CP$76)</f>
        <v/>
      </c>
      <c r="AE23" t="str">
        <f>IF(調査票②!$CP$77="","",調査票②!$CP$77)</f>
        <v/>
      </c>
      <c r="AF23" t="str">
        <f>IF(調査票②!$CP$79="","",調査票②!$CP$79)</f>
        <v/>
      </c>
      <c r="AG23" t="str">
        <f>IF(調査票②!$CP$82="","",調査票②!$CP$82)</f>
        <v/>
      </c>
      <c r="AH23" t="str">
        <f>IF(調査票②!$CP$84="","",調査票②!$CP$84)</f>
        <v/>
      </c>
      <c r="AI23" t="str">
        <f>IF(調査票②!$CP$86="","",調査票②!$CP$86)</f>
        <v/>
      </c>
      <c r="AJ23" t="str">
        <f>IF(調査票②!$CP$87="","",調査票②!$CP$87)</f>
        <v/>
      </c>
      <c r="AK23" t="str">
        <f>IF(調査票②!$CP$93="","",調査票②!$CP$93)</f>
        <v/>
      </c>
      <c r="AL23" t="str">
        <f>IF(調査票②!$CP$94="","",調査票②!$CP$94)</f>
        <v/>
      </c>
      <c r="AM23" t="str">
        <f>IF(調査票②!$CP$95="","",調査票②!$CP$95)</f>
        <v/>
      </c>
      <c r="AN23" t="str">
        <f>IF(調査票②!$CP$96="","",調査票②!$CP$96)</f>
        <v/>
      </c>
      <c r="AO23" t="str">
        <f>IF(調査票②!$CP$97="","",調査票②!$CP$97)</f>
        <v/>
      </c>
      <c r="AP23" t="str">
        <f>IF(調査票②!$CP$98="","",調査票②!$CP$98)</f>
        <v/>
      </c>
      <c r="AQ23" t="str">
        <f>IF(調査票②!$CP$99="","",調査票②!$CP$99)</f>
        <v/>
      </c>
      <c r="AR23" t="str">
        <f>IF(調査票②!$CP$100="","",調査票②!$CP$100)</f>
        <v/>
      </c>
      <c r="AS23" t="str">
        <f>IF(調査票②!$CP$101="","",調査票②!$CP$101)</f>
        <v/>
      </c>
      <c r="AT23" t="str">
        <f>IF(調査票②!$CP$103="","",調査票②!$CP$103)</f>
        <v/>
      </c>
      <c r="AU23" t="str">
        <f>IF(調査票②!$CP$104="","",調査票②!$CP$104)</f>
        <v/>
      </c>
      <c r="AV23" t="str">
        <f>IF(調査票②!$CP$107="","",調査票②!$CP$107)</f>
        <v/>
      </c>
      <c r="AW23" t="str">
        <f>IF(調査票②!$CP$112="","",調査票②!$CP$112)</f>
        <v/>
      </c>
      <c r="AX23" t="str">
        <f>IF(調査票②!$CP$113="","",調査票②!$CP$113)</f>
        <v/>
      </c>
      <c r="AY23" t="str">
        <f>IF(調査票②!$CP$114="","",調査票②!$CP$114)</f>
        <v/>
      </c>
      <c r="AZ23" t="str">
        <f>IF(調査票②!$CP$115="","",調査票②!$CP$115)</f>
        <v/>
      </c>
      <c r="BA23" t="str">
        <f>IF(調査票②!$CP$116="","",調査票②!$CP$116)</f>
        <v/>
      </c>
      <c r="BB23" t="str">
        <f>IF(調査票②!$CP$117="","",調査票②!$CP$117)</f>
        <v/>
      </c>
      <c r="BC23" t="str">
        <f>IF(調査票②!$CP$118="","",調査票②!$CP$118)</f>
        <v/>
      </c>
      <c r="BD23" t="str">
        <f>IF(調査票②!$CP$119="","",調査票②!$CP$119)</f>
        <v/>
      </c>
      <c r="BE23" t="str">
        <f>IF(調査票②!$CP$120="","",調査票②!$CP$120)</f>
        <v/>
      </c>
      <c r="BF23" t="str">
        <f>IF(調査票②!$CP$122="","",調査票②!$CP$122)</f>
        <v/>
      </c>
      <c r="BG23" t="str">
        <f>IF(調査票②!$CP$125="","",調査票②!$CP$125)</f>
        <v/>
      </c>
      <c r="BH23" t="str">
        <f>IF(調査票②!$CP$126="","",調査票②!$CP$126)</f>
        <v/>
      </c>
    </row>
    <row r="24" spans="1:60" x14ac:dyDescent="0.45">
      <c r="A24" t="str">
        <f ca="1">IF(調査票②!J3="","",調査票②!J3)</f>
        <v/>
      </c>
      <c r="B24" t="str">
        <f ca="1">IF(調査票②!J4="","",調査票②!J4)</f>
        <v/>
      </c>
      <c r="C24" t="str">
        <f ca="1">IF(調査票②!J5="","",調査票②!J5)</f>
        <v/>
      </c>
      <c r="D24" t="str">
        <f ca="1">IF(調査票②!J6="","",調査票②!J6)</f>
        <v/>
      </c>
      <c r="E24" t="str">
        <f ca="1">IF(調査票②!J7="","",調査票②!J7)</f>
        <v/>
      </c>
      <c r="F24" t="str">
        <f ca="1">IF(調査票②!J8="","",調査票②!J8)</f>
        <v/>
      </c>
      <c r="G24" t="str">
        <f t="shared" si="0"/>
        <v/>
      </c>
      <c r="H24" t="str">
        <f>IF(調査票②!$CT$39="","",調査票②!$CT$39)</f>
        <v/>
      </c>
      <c r="I24" t="str">
        <f>IF(調査票②!$CT$40="","",調査票②!$CT$40)</f>
        <v/>
      </c>
      <c r="J24" t="str">
        <f>IF(調査票②!$CT$41="","",調査票②!$CT$41)</f>
        <v/>
      </c>
      <c r="K24" t="str">
        <f>IF(調査票②!$CT$42="","",調査票②!$CT$42)</f>
        <v/>
      </c>
      <c r="L24" t="str">
        <f>IF(調査票②!$CT$43="","",調査票②!$CT$43)</f>
        <v/>
      </c>
      <c r="M24" t="str">
        <f>IF(調査票②!$CT$44="","",調査票②!$CT$44)</f>
        <v/>
      </c>
      <c r="N24" t="str">
        <f>IF(調査票②!$CT$45="","",調査票②!$CT$45)</f>
        <v/>
      </c>
      <c r="O24" t="str">
        <f>IF(調査票②!$CT$47="","",調査票②!$CT$47)</f>
        <v/>
      </c>
      <c r="P24" t="str">
        <f>IF(調査票②!$CT$49="","",調査票②!$CT$49)</f>
        <v/>
      </c>
      <c r="Q24" t="str">
        <f>IF(調査票②!$CT$53="","",調査票②!$CT$53)</f>
        <v/>
      </c>
      <c r="R24" t="str">
        <f>IF(調査票②!$CT$54="","",調査票②!$CT$54)</f>
        <v/>
      </c>
      <c r="S24" t="str">
        <f>IF(調査票②!$CT$55="","",調査票②!$CT$55)</f>
        <v/>
      </c>
      <c r="T24" t="str">
        <f>IF(調査票②!$CT$56="","",調査票②!$CT$56)</f>
        <v/>
      </c>
      <c r="U24" t="str">
        <f>IF(調査票②!$CT$57="","",調査票②!$CT$57)</f>
        <v/>
      </c>
      <c r="V24" t="str">
        <f>IF(調査票②!$CT$58="","",調査票②!$CT$58)</f>
        <v/>
      </c>
      <c r="W24" t="str">
        <f>IF(調査票②!$CT$59="","",調査票②!$CT$59)</f>
        <v/>
      </c>
      <c r="X24" t="str">
        <f>IF(調査票②!$CT$60="","",調査票②!$CT$60)</f>
        <v/>
      </c>
      <c r="Y24" t="str">
        <f>IF(調査票②!$CT$61="","",調査票②!$CT$61)</f>
        <v/>
      </c>
      <c r="Z24" t="str">
        <f>IF(調査票②!$CT$63="","",調査票②!$CT$63)</f>
        <v/>
      </c>
      <c r="AA24" t="str">
        <f>IF(調査票②!$CT$67="","",調査票②!$CT$67)</f>
        <v/>
      </c>
      <c r="AB24" t="str">
        <f>IF(調査票②!$CT$68="","",調査票②!$CT$68)</f>
        <v/>
      </c>
      <c r="AC24" t="str">
        <f>IF(調査票②!$CT$72="","",調査票②!$CT$72)</f>
        <v/>
      </c>
      <c r="AD24" t="str">
        <f>IF(調査票②!$CT$76="","",調査票②!$CT$76)</f>
        <v/>
      </c>
      <c r="AE24" t="str">
        <f>IF(調査票②!$CT$77="","",調査票②!$CT$77)</f>
        <v/>
      </c>
      <c r="AF24" t="str">
        <f>IF(調査票②!$CT$79="","",調査票②!$CT$79)</f>
        <v/>
      </c>
      <c r="AG24" t="str">
        <f>IF(調査票②!$CT$82="","",調査票②!$CT$82)</f>
        <v/>
      </c>
      <c r="AH24" t="str">
        <f>IF(調査票②!$CT$84="","",調査票②!$CT$84)</f>
        <v/>
      </c>
      <c r="AI24" t="str">
        <f>IF(調査票②!$CT$86="","",調査票②!$CT$86)</f>
        <v/>
      </c>
      <c r="AJ24" t="str">
        <f>IF(調査票②!$CT$87="","",調査票②!$CT$87)</f>
        <v/>
      </c>
      <c r="AK24" t="str">
        <f>IF(調査票②!$CT$93="","",調査票②!$CT$93)</f>
        <v/>
      </c>
      <c r="AL24" t="str">
        <f>IF(調査票②!$CT$94="","",調査票②!$CT$94)</f>
        <v/>
      </c>
      <c r="AM24" t="str">
        <f>IF(調査票②!$CT$95="","",調査票②!$CT$95)</f>
        <v/>
      </c>
      <c r="AN24" t="str">
        <f>IF(調査票②!$CT$96="","",調査票②!$CT$96)</f>
        <v/>
      </c>
      <c r="AO24" t="str">
        <f>IF(調査票②!$CT$97="","",調査票②!$CT$97)</f>
        <v/>
      </c>
      <c r="AP24" t="str">
        <f>IF(調査票②!$CT$98="","",調査票②!$CT$98)</f>
        <v/>
      </c>
      <c r="AQ24" t="str">
        <f>IF(調査票②!$CT$99="","",調査票②!$CT$99)</f>
        <v/>
      </c>
      <c r="AR24" t="str">
        <f>IF(調査票②!$CT$100="","",調査票②!$CT$100)</f>
        <v/>
      </c>
      <c r="AS24" t="str">
        <f>IF(調査票②!$CT$101="","",調査票②!$CT$101)</f>
        <v/>
      </c>
      <c r="AT24" t="str">
        <f>IF(調査票②!$CT$103="","",調査票②!$CT$103)</f>
        <v/>
      </c>
      <c r="AU24" t="str">
        <f>IF(調査票②!$CT$104="","",調査票②!$CT$104)</f>
        <v/>
      </c>
      <c r="AV24" t="str">
        <f>IF(調査票②!$CT$107="","",調査票②!$CT$107)</f>
        <v/>
      </c>
      <c r="AW24" t="str">
        <f>IF(調査票②!$CT$112="","",調査票②!$CT$112)</f>
        <v/>
      </c>
      <c r="AX24" t="str">
        <f>IF(調査票②!$CT$113="","",調査票②!$CT$113)</f>
        <v/>
      </c>
      <c r="AY24" t="str">
        <f>IF(調査票②!$CT$114="","",調査票②!$CT$114)</f>
        <v/>
      </c>
      <c r="AZ24" t="str">
        <f>IF(調査票②!$CT$115="","",調査票②!$CT$115)</f>
        <v/>
      </c>
      <c r="BA24" t="str">
        <f>IF(調査票②!$CT$116="","",調査票②!$CT$116)</f>
        <v/>
      </c>
      <c r="BB24" t="str">
        <f>IF(調査票②!$CT$117="","",調査票②!$CT$117)</f>
        <v/>
      </c>
      <c r="BC24" t="str">
        <f>IF(調査票②!$CT$118="","",調査票②!$CT$118)</f>
        <v/>
      </c>
      <c r="BD24" t="str">
        <f>IF(調査票②!$CT$119="","",調査票②!$CT$119)</f>
        <v/>
      </c>
      <c r="BE24" t="str">
        <f>IF(調査票②!$CT$120="","",調査票②!$CT$120)</f>
        <v/>
      </c>
      <c r="BF24" t="str">
        <f>IF(調査票②!$CT$122="","",調査票②!$CT$122)</f>
        <v/>
      </c>
      <c r="BG24" t="str">
        <f>IF(調査票②!$CT$125="","",調査票②!$CT$125)</f>
        <v/>
      </c>
      <c r="BH24" t="str">
        <f>IF(調査票②!$CT$126="","",調査票②!$CT$126)</f>
        <v/>
      </c>
    </row>
    <row r="25" spans="1:60" x14ac:dyDescent="0.45">
      <c r="A25" t="str">
        <f ca="1">IF(調査票②!J3="","",調査票②!J3)</f>
        <v/>
      </c>
      <c r="B25" t="str">
        <f ca="1">IF(調査票②!J4="","",調査票②!J4)</f>
        <v/>
      </c>
      <c r="C25" t="str">
        <f ca="1">IF(調査票②!J5="","",調査票②!J5)</f>
        <v/>
      </c>
      <c r="D25" t="str">
        <f ca="1">IF(調査票②!J6="","",調査票②!J6)</f>
        <v/>
      </c>
      <c r="E25" t="str">
        <f ca="1">IF(調査票②!J7="","",調査票②!J7)</f>
        <v/>
      </c>
      <c r="F25" t="str">
        <f ca="1">IF(調査票②!J8="","",調査票②!J8)</f>
        <v/>
      </c>
      <c r="G25" t="str">
        <f t="shared" si="0"/>
        <v/>
      </c>
      <c r="H25" t="str">
        <f>IF(調査票②!$CX$39="","",調査票②!$CX$39)</f>
        <v/>
      </c>
      <c r="I25" t="str">
        <f>IF(調査票②!$CX$40="","",調査票②!$CX$40)</f>
        <v/>
      </c>
      <c r="J25" t="str">
        <f>IF(調査票②!$CX$41="","",調査票②!$CX$41)</f>
        <v/>
      </c>
      <c r="K25" t="str">
        <f>IF(調査票②!$CX$42="","",調査票②!$CX$42)</f>
        <v/>
      </c>
      <c r="L25" t="str">
        <f>IF(調査票②!$CX$43="","",調査票②!$CX$43)</f>
        <v/>
      </c>
      <c r="M25" t="str">
        <f>IF(調査票②!$CX$44="","",調査票②!$CX$44)</f>
        <v/>
      </c>
      <c r="N25" t="str">
        <f>IF(調査票②!$CX$45="","",調査票②!$CX$45)</f>
        <v/>
      </c>
      <c r="O25" t="str">
        <f>IF(調査票②!$CX$47="","",調査票②!$CX$47)</f>
        <v/>
      </c>
      <c r="P25" t="str">
        <f>IF(調査票②!$CX$49="","",調査票②!$CX$49)</f>
        <v/>
      </c>
      <c r="Q25" t="str">
        <f>IF(調査票②!$CX$53="","",調査票②!$CX$53)</f>
        <v/>
      </c>
      <c r="R25" t="str">
        <f>IF(調査票②!$CX$54="","",調査票②!$CX$54)</f>
        <v/>
      </c>
      <c r="S25" t="str">
        <f>IF(調査票②!$CX$55="","",調査票②!$CX$55)</f>
        <v/>
      </c>
      <c r="T25" t="str">
        <f>IF(調査票②!$CX$56="","",調査票②!$CX$56)</f>
        <v/>
      </c>
      <c r="U25" t="str">
        <f>IF(調査票②!$CX$57="","",調査票②!$CX$57)</f>
        <v/>
      </c>
      <c r="V25" t="str">
        <f>IF(調査票②!$CX$58="","",調査票②!$CX$58)</f>
        <v/>
      </c>
      <c r="W25" t="str">
        <f>IF(調査票②!$CX$59="","",調査票②!$CX$59)</f>
        <v/>
      </c>
      <c r="X25" t="str">
        <f>IF(調査票②!$CX$60="","",調査票②!$CX$60)</f>
        <v/>
      </c>
      <c r="Y25" t="str">
        <f>IF(調査票②!$CX$61="","",調査票②!$CX$61)</f>
        <v/>
      </c>
      <c r="Z25" t="str">
        <f>IF(調査票②!$CX$63="","",調査票②!$CX$63)</f>
        <v/>
      </c>
      <c r="AA25" t="str">
        <f>IF(調査票②!$CX$67="","",調査票②!$CX$67)</f>
        <v/>
      </c>
      <c r="AB25" t="str">
        <f>IF(調査票②!$CX$68="","",調査票②!$CX$68)</f>
        <v/>
      </c>
      <c r="AC25" t="str">
        <f>IF(調査票②!$CX$72="","",調査票②!$CX$72)</f>
        <v/>
      </c>
      <c r="AD25" t="str">
        <f>IF(調査票②!$CX$76="","",調査票②!$CX$76)</f>
        <v/>
      </c>
      <c r="AE25" t="str">
        <f>IF(調査票②!$CX$77="","",調査票②!$CX$77)</f>
        <v/>
      </c>
      <c r="AF25" t="str">
        <f>IF(調査票②!$CX$79="","",調査票②!$CX$79)</f>
        <v/>
      </c>
      <c r="AG25" t="str">
        <f>IF(調査票②!$CX$82="","",調査票②!$CX$82)</f>
        <v/>
      </c>
      <c r="AH25" t="str">
        <f>IF(調査票②!$CX$84="","",調査票②!$CX$84)</f>
        <v/>
      </c>
      <c r="AI25" t="str">
        <f>IF(調査票②!$CX$86="","",調査票②!$CX$86)</f>
        <v/>
      </c>
      <c r="AJ25" t="str">
        <f>IF(調査票②!$CX$87="","",調査票②!$CX$87)</f>
        <v/>
      </c>
      <c r="AK25" t="str">
        <f>IF(調査票②!$CX$93="","",調査票②!$CX$93)</f>
        <v/>
      </c>
      <c r="AL25" t="str">
        <f>IF(調査票②!$CX$94="","",調査票②!$CX$94)</f>
        <v/>
      </c>
      <c r="AM25" t="str">
        <f>IF(調査票②!$CX$95="","",調査票②!$CX$95)</f>
        <v/>
      </c>
      <c r="AN25" t="str">
        <f>IF(調査票②!$CX$96="","",調査票②!$CX$96)</f>
        <v/>
      </c>
      <c r="AO25" t="str">
        <f>IF(調査票②!$CX$97="","",調査票②!$CX$97)</f>
        <v/>
      </c>
      <c r="AP25" t="str">
        <f>IF(調査票②!$CX$98="","",調査票②!$CX$98)</f>
        <v/>
      </c>
      <c r="AQ25" t="str">
        <f>IF(調査票②!$CX$99="","",調査票②!$CX$99)</f>
        <v/>
      </c>
      <c r="AR25" t="str">
        <f>IF(調査票②!$CX$100="","",調査票②!$CX$100)</f>
        <v/>
      </c>
      <c r="AS25" t="str">
        <f>IF(調査票②!$CX$101="","",調査票②!$CX$101)</f>
        <v/>
      </c>
      <c r="AT25" t="str">
        <f>IF(調査票②!$CX$103="","",調査票②!$CX$103)</f>
        <v/>
      </c>
      <c r="AU25" t="str">
        <f>IF(調査票②!$CX$104="","",調査票②!$CX$104)</f>
        <v/>
      </c>
      <c r="AV25" t="str">
        <f>IF(調査票②!$CX$107="","",調査票②!$CX$107)</f>
        <v/>
      </c>
      <c r="AW25" t="str">
        <f>IF(調査票②!$CX$112="","",調査票②!$CX$112)</f>
        <v/>
      </c>
      <c r="AX25" t="str">
        <f>IF(調査票②!$CX$113="","",調査票②!$CX$113)</f>
        <v/>
      </c>
      <c r="AY25" t="str">
        <f>IF(調査票②!$CX$114="","",調査票②!$CX$114)</f>
        <v/>
      </c>
      <c r="AZ25" t="str">
        <f>IF(調査票②!$CX$115="","",調査票②!$CX$115)</f>
        <v/>
      </c>
      <c r="BA25" t="str">
        <f>IF(調査票②!$CX$116="","",調査票②!$CX$116)</f>
        <v/>
      </c>
      <c r="BB25" t="str">
        <f>IF(調査票②!$CX$117="","",調査票②!$CX$117)</f>
        <v/>
      </c>
      <c r="BC25" t="str">
        <f>IF(調査票②!$CX$118="","",調査票②!$CX$118)</f>
        <v/>
      </c>
      <c r="BD25" t="str">
        <f>IF(調査票②!$CX$119="","",調査票②!$CX$119)</f>
        <v/>
      </c>
      <c r="BE25" t="str">
        <f>IF(調査票②!$CX$120="","",調査票②!$CX$120)</f>
        <v/>
      </c>
      <c r="BF25" t="str">
        <f>IF(調査票②!$CX$122="","",調査票②!$CX$122)</f>
        <v/>
      </c>
      <c r="BG25" t="str">
        <f>IF(調査票②!$CX$125="","",調査票②!$CX$125)</f>
        <v/>
      </c>
      <c r="BH25" t="str">
        <f>IF(調査票②!$CX$126="","",調査票②!$CX$126)</f>
        <v/>
      </c>
    </row>
    <row r="26" spans="1:60" x14ac:dyDescent="0.45">
      <c r="A26" t="str">
        <f ca="1">IF(調査票②!J3="","",調査票②!J3)</f>
        <v/>
      </c>
      <c r="B26" t="str">
        <f ca="1">IF(調査票②!J4="","",調査票②!J4)</f>
        <v/>
      </c>
      <c r="C26" t="str">
        <f ca="1">IF(調査票②!J5="","",調査票②!J5)</f>
        <v/>
      </c>
      <c r="D26" t="str">
        <f ca="1">IF(調査票②!J6="","",調査票②!J6)</f>
        <v/>
      </c>
      <c r="E26" t="str">
        <f ca="1">IF(調査票②!J7="","",調査票②!J7)</f>
        <v/>
      </c>
      <c r="F26" t="str">
        <f ca="1">IF(調査票②!J8="","",調査票②!J8)</f>
        <v/>
      </c>
      <c r="G26" t="str">
        <f t="shared" si="0"/>
        <v/>
      </c>
      <c r="H26" t="str">
        <f>IF(調査票②!$DB$39="","",調査票②!$DB$39)</f>
        <v/>
      </c>
      <c r="I26" t="str">
        <f>IF(調査票②!$DB$40="","",調査票②!$DB$40)</f>
        <v/>
      </c>
      <c r="J26" t="str">
        <f>IF(調査票②!$DB$41="","",調査票②!$DB$41)</f>
        <v/>
      </c>
      <c r="K26" t="str">
        <f>IF(調査票②!$DB$42="","",調査票②!$DB$42)</f>
        <v/>
      </c>
      <c r="L26" t="str">
        <f>IF(調査票②!$DB$43="","",調査票②!$DB$43)</f>
        <v/>
      </c>
      <c r="M26" t="str">
        <f>IF(調査票②!$DB$44="","",調査票②!$DB$44)</f>
        <v/>
      </c>
      <c r="N26" t="str">
        <f>IF(調査票②!$DB$45="","",調査票②!$DB$45)</f>
        <v/>
      </c>
      <c r="O26" t="str">
        <f>IF(調査票②!$DB$47="","",調査票②!$DB$47)</f>
        <v/>
      </c>
      <c r="P26" t="str">
        <f>IF(調査票②!$DB$49="","",調査票②!$DB$49)</f>
        <v/>
      </c>
      <c r="Q26" t="str">
        <f>IF(調査票②!$DB$53="","",調査票②!$DB$53)</f>
        <v/>
      </c>
      <c r="R26" t="str">
        <f>IF(調査票②!$DB$54="","",調査票②!$DB$54)</f>
        <v/>
      </c>
      <c r="S26" t="str">
        <f>IF(調査票②!$DB$55="","",調査票②!$DB$55)</f>
        <v/>
      </c>
      <c r="T26" t="str">
        <f>IF(調査票②!$DB$56="","",調査票②!$DB$56)</f>
        <v/>
      </c>
      <c r="U26" t="str">
        <f>IF(調査票②!$DB$57="","",調査票②!$DB$57)</f>
        <v/>
      </c>
      <c r="V26" t="str">
        <f>IF(調査票②!$DB$58="","",調査票②!$DB$58)</f>
        <v/>
      </c>
      <c r="W26" t="str">
        <f>IF(調査票②!$DB$59="","",調査票②!$DB$59)</f>
        <v/>
      </c>
      <c r="X26" t="str">
        <f>IF(調査票②!$DB$60="","",調査票②!$DB$60)</f>
        <v/>
      </c>
      <c r="Y26" t="str">
        <f>IF(調査票②!$DB$61="","",調査票②!$DB$61)</f>
        <v/>
      </c>
      <c r="Z26" t="str">
        <f>IF(調査票②!$DB$63="","",調査票②!$DB$63)</f>
        <v/>
      </c>
      <c r="AA26" t="str">
        <f>IF(調査票②!$DB$67="","",調査票②!$DB$67)</f>
        <v/>
      </c>
      <c r="AB26" t="str">
        <f>IF(調査票②!$DB$68="","",調査票②!$DB$68)</f>
        <v/>
      </c>
      <c r="AC26" t="str">
        <f>IF(調査票②!$DB$72="","",調査票②!$DB$72)</f>
        <v/>
      </c>
      <c r="AD26" t="str">
        <f>IF(調査票②!$DB$76="","",調査票②!$DB$76)</f>
        <v/>
      </c>
      <c r="AE26" t="str">
        <f>IF(調査票②!$DB$77="","",調査票②!$DB$77)</f>
        <v/>
      </c>
      <c r="AF26" t="str">
        <f>IF(調査票②!$DB$79="","",調査票②!$DB$79)</f>
        <v/>
      </c>
      <c r="AG26" t="str">
        <f>IF(調査票②!$DB$82="","",調査票②!$DB$82)</f>
        <v/>
      </c>
      <c r="AH26" t="str">
        <f>IF(調査票②!$DB$84="","",調査票②!$DB$84)</f>
        <v/>
      </c>
      <c r="AI26" t="str">
        <f>IF(調査票②!$DB$86="","",調査票②!$DB$86)</f>
        <v/>
      </c>
      <c r="AJ26" t="str">
        <f>IF(調査票②!$DB$87="","",調査票②!$DB$87)</f>
        <v/>
      </c>
      <c r="AK26" t="str">
        <f>IF(調査票②!$DB$93="","",調査票②!$DB$93)</f>
        <v/>
      </c>
      <c r="AL26" t="str">
        <f>IF(調査票②!$DB$94="","",調査票②!$DB$94)</f>
        <v/>
      </c>
      <c r="AM26" t="str">
        <f>IF(調査票②!$DB$95="","",調査票②!$DB$95)</f>
        <v/>
      </c>
      <c r="AN26" t="str">
        <f>IF(調査票②!$DB$96="","",調査票②!$DB$96)</f>
        <v/>
      </c>
      <c r="AO26" t="str">
        <f>IF(調査票②!$DB$97="","",調査票②!$DB$97)</f>
        <v/>
      </c>
      <c r="AP26" t="str">
        <f>IF(調査票②!$DB$98="","",調査票②!$DB$98)</f>
        <v/>
      </c>
      <c r="AQ26" t="str">
        <f>IF(調査票②!$DB$99="","",調査票②!$DB$99)</f>
        <v/>
      </c>
      <c r="AR26" t="str">
        <f>IF(調査票②!$DB$100="","",調査票②!$DB$100)</f>
        <v/>
      </c>
      <c r="AS26" t="str">
        <f>IF(調査票②!$DB$101="","",調査票②!$DB$101)</f>
        <v/>
      </c>
      <c r="AT26" t="str">
        <f>IF(調査票②!$DB$103="","",調査票②!$DB$103)</f>
        <v/>
      </c>
      <c r="AU26" t="str">
        <f>IF(調査票②!$DB$104="","",調査票②!$DB$104)</f>
        <v/>
      </c>
      <c r="AV26" t="str">
        <f>IF(調査票②!$DB$107="","",調査票②!$DB$107)</f>
        <v/>
      </c>
      <c r="AW26" t="str">
        <f>IF(調査票②!$DB$112="","",調査票②!$DB$112)</f>
        <v/>
      </c>
      <c r="AX26" t="str">
        <f>IF(調査票②!$DB$113="","",調査票②!$DB$113)</f>
        <v/>
      </c>
      <c r="AY26" t="str">
        <f>IF(調査票②!$DB$114="","",調査票②!$DB$114)</f>
        <v/>
      </c>
      <c r="AZ26" t="str">
        <f>IF(調査票②!$DB$115="","",調査票②!$DB$115)</f>
        <v/>
      </c>
      <c r="BA26" t="str">
        <f>IF(調査票②!$DB$116="","",調査票②!$DB$116)</f>
        <v/>
      </c>
      <c r="BB26" t="str">
        <f>IF(調査票②!$DB$117="","",調査票②!$DB$117)</f>
        <v/>
      </c>
      <c r="BC26" t="str">
        <f>IF(調査票②!$DB$118="","",調査票②!$DB$118)</f>
        <v/>
      </c>
      <c r="BD26" t="str">
        <f>IF(調査票②!$DB$119="","",調査票②!$DB$119)</f>
        <v/>
      </c>
      <c r="BE26" t="str">
        <f>IF(調査票②!$DB$120="","",調査票②!$DB$120)</f>
        <v/>
      </c>
      <c r="BF26" t="str">
        <f>IF(調査票②!$DB$122="","",調査票②!$DB$122)</f>
        <v/>
      </c>
      <c r="BG26" t="str">
        <f>IF(調査票②!$DB$125="","",調査票②!$DB$125)</f>
        <v/>
      </c>
      <c r="BH26" t="str">
        <f>IF(調査票②!$DB$126="","",調査票②!$DB$126)</f>
        <v/>
      </c>
    </row>
    <row r="27" spans="1:60" x14ac:dyDescent="0.45">
      <c r="A27" t="str">
        <f ca="1">IF(調査票②!J3="","",調査票②!J3)</f>
        <v/>
      </c>
      <c r="B27" t="str">
        <f ca="1">IF(調査票②!J4="","",調査票②!J4)</f>
        <v/>
      </c>
      <c r="C27" t="str">
        <f ca="1">IF(調査票②!J5="","",調査票②!J5)</f>
        <v/>
      </c>
      <c r="D27" t="str">
        <f ca="1">IF(調査票②!J6="","",調査票②!J6)</f>
        <v/>
      </c>
      <c r="E27" t="str">
        <f ca="1">IF(調査票②!J7="","",調査票②!J7)</f>
        <v/>
      </c>
      <c r="F27" t="str">
        <f ca="1">IF(調査票②!J8="","",調査票②!J8)</f>
        <v/>
      </c>
      <c r="G27" t="str">
        <f t="shared" si="0"/>
        <v/>
      </c>
      <c r="H27" t="str">
        <f>IF(調査票②!$DF$39="","",調査票②!$DF$39)</f>
        <v/>
      </c>
      <c r="I27" t="str">
        <f>IF(調査票②!$DF$40="","",調査票②!$DF$40)</f>
        <v/>
      </c>
      <c r="J27" t="str">
        <f>IF(調査票②!$DF$41="","",調査票②!$DF$41)</f>
        <v/>
      </c>
      <c r="K27" t="str">
        <f>IF(調査票②!$DF$42="","",調査票②!$DF$42)</f>
        <v/>
      </c>
      <c r="L27" t="str">
        <f>IF(調査票②!$DF$43="","",調査票②!$DF$43)</f>
        <v/>
      </c>
      <c r="M27" t="str">
        <f>IF(調査票②!$DF$44="","",調査票②!$DF$44)</f>
        <v/>
      </c>
      <c r="N27" t="str">
        <f>IF(調査票②!$DF$45="","",調査票②!$DF$45)</f>
        <v/>
      </c>
      <c r="O27" t="str">
        <f>IF(調査票②!$DF$47="","",調査票②!$DF$47)</f>
        <v/>
      </c>
      <c r="P27" t="str">
        <f>IF(調査票②!$DF$49="","",調査票②!$DF$49)</f>
        <v/>
      </c>
      <c r="Q27" t="str">
        <f>IF(調査票②!$DF$53="","",調査票②!$DF$53)</f>
        <v/>
      </c>
      <c r="R27" t="str">
        <f>IF(調査票②!$DF$54="","",調査票②!$DF$54)</f>
        <v/>
      </c>
      <c r="S27" t="str">
        <f>IF(調査票②!$DF$55="","",調査票②!$DF$55)</f>
        <v/>
      </c>
      <c r="T27" t="str">
        <f>IF(調査票②!$DF$56="","",調査票②!$DF$56)</f>
        <v/>
      </c>
      <c r="U27" t="str">
        <f>IF(調査票②!$DF$57="","",調査票②!$DF$57)</f>
        <v/>
      </c>
      <c r="V27" t="str">
        <f>IF(調査票②!$DF$58="","",調査票②!$DF$58)</f>
        <v/>
      </c>
      <c r="W27" t="str">
        <f>IF(調査票②!$DF$59="","",調査票②!$DF$59)</f>
        <v/>
      </c>
      <c r="X27" t="str">
        <f>IF(調査票②!$DF$60="","",調査票②!$DF$60)</f>
        <v/>
      </c>
      <c r="Y27" t="str">
        <f>IF(調査票②!$DF$61="","",調査票②!$DF$61)</f>
        <v/>
      </c>
      <c r="Z27" t="str">
        <f>IF(調査票②!$DF$63="","",調査票②!$DF$63)</f>
        <v/>
      </c>
      <c r="AA27" t="str">
        <f>IF(調査票②!$DF$67="","",調査票②!$DF$67)</f>
        <v/>
      </c>
      <c r="AB27" t="str">
        <f>IF(調査票②!$DF$68="","",調査票②!$DF$68)</f>
        <v/>
      </c>
      <c r="AC27" t="str">
        <f>IF(調査票②!$DF$72="","",調査票②!$DF$72)</f>
        <v/>
      </c>
      <c r="AD27" t="str">
        <f>IF(調査票②!$DF$76="","",調査票②!$DF$76)</f>
        <v/>
      </c>
      <c r="AE27" t="str">
        <f>IF(調査票②!$DF$77="","",調査票②!$DF$77)</f>
        <v/>
      </c>
      <c r="AF27" t="str">
        <f>IF(調査票②!$DF$79="","",調査票②!$DF$79)</f>
        <v/>
      </c>
      <c r="AG27" t="str">
        <f>IF(調査票②!$DF$82="","",調査票②!$DF$82)</f>
        <v/>
      </c>
      <c r="AH27" t="str">
        <f>IF(調査票②!$DF$84="","",調査票②!$DF$84)</f>
        <v/>
      </c>
      <c r="AI27" t="str">
        <f>IF(調査票②!$DF$86="","",調査票②!$DF$86)</f>
        <v/>
      </c>
      <c r="AJ27" t="str">
        <f>IF(調査票②!$DF$87="","",調査票②!$DF$87)</f>
        <v/>
      </c>
      <c r="AK27" t="str">
        <f>IF(調査票②!$DF$93="","",調査票②!$DF$93)</f>
        <v/>
      </c>
      <c r="AL27" t="str">
        <f>IF(調査票②!$DF$94="","",調査票②!$DF$94)</f>
        <v/>
      </c>
      <c r="AM27" t="str">
        <f>IF(調査票②!$DF$95="","",調査票②!$DF$95)</f>
        <v/>
      </c>
      <c r="AN27" t="str">
        <f>IF(調査票②!$DF$96="","",調査票②!$DF$96)</f>
        <v/>
      </c>
      <c r="AO27" t="str">
        <f>IF(調査票②!$DF$97="","",調査票②!$DF$97)</f>
        <v/>
      </c>
      <c r="AP27" t="str">
        <f>IF(調査票②!$DF$98="","",調査票②!$DF$98)</f>
        <v/>
      </c>
      <c r="AQ27" t="str">
        <f>IF(調査票②!$DF$99="","",調査票②!$DF$99)</f>
        <v/>
      </c>
      <c r="AR27" t="str">
        <f>IF(調査票②!$DF$100="","",調査票②!$DF$100)</f>
        <v/>
      </c>
      <c r="AS27" t="str">
        <f>IF(調査票②!$DF$101="","",調査票②!$DF$101)</f>
        <v/>
      </c>
      <c r="AT27" t="str">
        <f>IF(調査票②!$DF$103="","",調査票②!$DF$103)</f>
        <v/>
      </c>
      <c r="AU27" t="str">
        <f>IF(調査票②!$DF$104="","",調査票②!$DF$104)</f>
        <v/>
      </c>
      <c r="AV27" t="str">
        <f>IF(調査票②!$DF$107="","",調査票②!$DF$107)</f>
        <v/>
      </c>
      <c r="AW27" t="str">
        <f>IF(調査票②!$DF$112="","",調査票②!$DF$112)</f>
        <v/>
      </c>
      <c r="AX27" t="str">
        <f>IF(調査票②!$DF$113="","",調査票②!$DF$113)</f>
        <v/>
      </c>
      <c r="AY27" t="str">
        <f>IF(調査票②!$DF$114="","",調査票②!$DF$114)</f>
        <v/>
      </c>
      <c r="AZ27" t="str">
        <f>IF(調査票②!$DF$115="","",調査票②!$DF$115)</f>
        <v/>
      </c>
      <c r="BA27" t="str">
        <f>IF(調査票②!$DF$116="","",調査票②!$DF$116)</f>
        <v/>
      </c>
      <c r="BB27" t="str">
        <f>IF(調査票②!$DF$117="","",調査票②!$DF$117)</f>
        <v/>
      </c>
      <c r="BC27" t="str">
        <f>IF(調査票②!$DF$118="","",調査票②!$DF$118)</f>
        <v/>
      </c>
      <c r="BD27" t="str">
        <f>IF(調査票②!$DF$119="","",調査票②!$DF$119)</f>
        <v/>
      </c>
      <c r="BE27" t="str">
        <f>IF(調査票②!$DF$120="","",調査票②!$DF$120)</f>
        <v/>
      </c>
      <c r="BF27" t="str">
        <f>IF(調査票②!$DF$122="","",調査票②!$DF$122)</f>
        <v/>
      </c>
      <c r="BG27" t="str">
        <f>IF(調査票②!$DF$125="","",調査票②!$DF$125)</f>
        <v/>
      </c>
      <c r="BH27" t="str">
        <f>IF(調査票②!$DF$126="","",調査票②!$DF$126)</f>
        <v/>
      </c>
    </row>
  </sheetData>
  <mergeCells count="8">
    <mergeCell ref="AW1:BF1"/>
    <mergeCell ref="BG1:BH1"/>
    <mergeCell ref="I1:J1"/>
    <mergeCell ref="K1:L1"/>
    <mergeCell ref="P1:AB1"/>
    <mergeCell ref="AD1:AE1"/>
    <mergeCell ref="AG1:AS1"/>
    <mergeCell ref="AT1:AU1"/>
  </mergeCells>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1">
    <pageSetUpPr fitToPage="1"/>
  </sheetPr>
  <dimension ref="A1:H25"/>
  <sheetViews>
    <sheetView tabSelected="1" view="pageBreakPreview" zoomScaleNormal="100" zoomScaleSheetLayoutView="100" workbookViewId="0">
      <selection activeCell="G1" sqref="G1"/>
    </sheetView>
  </sheetViews>
  <sheetFormatPr defaultColWidth="7.8984375" defaultRowHeight="12" x14ac:dyDescent="0.45"/>
  <cols>
    <col min="1" max="1" width="18.59765625" style="21" customWidth="1"/>
    <col min="2" max="2" width="7.796875" style="21" customWidth="1"/>
    <col min="3" max="3" width="9.59765625" style="21" customWidth="1"/>
    <col min="4" max="5" width="7.796875" style="21" customWidth="1"/>
    <col min="6" max="6" width="27.59765625" style="21" customWidth="1"/>
    <col min="7" max="7" width="13.3984375" style="21" customWidth="1"/>
    <col min="8" max="8" width="7.8984375" style="21" customWidth="1"/>
    <col min="9" max="16384" width="7.8984375" style="21"/>
  </cols>
  <sheetData>
    <row r="1" spans="1:8" ht="14.4" customHeight="1" x14ac:dyDescent="0.45">
      <c r="A1" s="21" t="s">
        <v>58</v>
      </c>
      <c r="H1" s="22" t="str">
        <f ca="1">IF(INDEX($A9:$G99999,MATCH(1,INDEX(0/SUBTOTAL(3,INDIRECT("A"&amp;ROW($A9:$G99999))),0),1),7)="○",INDEX($A9:$G99999,MATCH(1,INDEX(0/SUBTOTAL(3,INDIRECT("A"&amp;ROW($A9:$G99999))),0),1),1),"")</f>
        <v/>
      </c>
    </row>
    <row r="2" spans="1:8" ht="18" customHeight="1" x14ac:dyDescent="0.45">
      <c r="A2" s="109" t="s">
        <v>59</v>
      </c>
      <c r="B2" s="110"/>
      <c r="C2" s="111" t="s">
        <v>60</v>
      </c>
      <c r="D2" s="112"/>
      <c r="E2" s="113"/>
    </row>
    <row r="3" spans="1:8" ht="18" customHeight="1" x14ac:dyDescent="0.45">
      <c r="A3" s="109" t="s">
        <v>61</v>
      </c>
      <c r="B3" s="110"/>
      <c r="C3" s="111" t="s">
        <v>62</v>
      </c>
      <c r="D3" s="112"/>
      <c r="E3" s="113"/>
    </row>
    <row r="4" spans="1:8" ht="24" customHeight="1" thickBot="1" x14ac:dyDescent="0.5">
      <c r="A4" s="114" t="s">
        <v>63</v>
      </c>
      <c r="B4" s="115"/>
      <c r="C4" s="115"/>
      <c r="D4" s="115"/>
      <c r="E4" s="115"/>
      <c r="F4" s="115"/>
      <c r="G4" s="115"/>
    </row>
    <row r="5" spans="1:8" ht="190.5" customHeight="1" thickBot="1" x14ac:dyDescent="0.5">
      <c r="A5" s="116" t="s">
        <v>64</v>
      </c>
      <c r="B5" s="117"/>
      <c r="C5" s="117"/>
      <c r="D5" s="117"/>
      <c r="E5" s="117"/>
      <c r="F5" s="117"/>
      <c r="G5" s="117"/>
    </row>
    <row r="6" spans="1:8" ht="24" customHeight="1" x14ac:dyDescent="0.45">
      <c r="A6" s="107" t="s">
        <v>65</v>
      </c>
      <c r="B6" s="107"/>
      <c r="C6" s="107"/>
      <c r="D6" s="107"/>
      <c r="E6" s="107"/>
      <c r="F6" s="107"/>
      <c r="G6" s="107"/>
    </row>
    <row r="7" spans="1:8" x14ac:dyDescent="0.45">
      <c r="A7" s="108" t="s">
        <v>66</v>
      </c>
      <c r="B7" s="108"/>
      <c r="C7" s="108"/>
      <c r="D7" s="108"/>
      <c r="E7" s="108"/>
      <c r="F7" s="108"/>
      <c r="G7" s="108"/>
    </row>
    <row r="8" spans="1:8" ht="73.95" customHeight="1" x14ac:dyDescent="0.45">
      <c r="A8" s="32" t="s">
        <v>1</v>
      </c>
      <c r="B8" s="32" t="s">
        <v>67</v>
      </c>
      <c r="C8" s="33" t="s">
        <v>68</v>
      </c>
      <c r="D8" s="33" t="s">
        <v>69</v>
      </c>
      <c r="E8" s="32" t="s">
        <v>70</v>
      </c>
      <c r="F8" s="34" t="s">
        <v>71</v>
      </c>
      <c r="G8" s="35" t="s">
        <v>72</v>
      </c>
      <c r="H8" s="23"/>
    </row>
    <row r="9" spans="1:8" x14ac:dyDescent="0.45">
      <c r="A9" s="96" t="s">
        <v>73</v>
      </c>
      <c r="B9" s="96" t="s">
        <v>74</v>
      </c>
      <c r="C9" s="96">
        <v>3</v>
      </c>
      <c r="D9" s="96">
        <v>3</v>
      </c>
      <c r="E9" s="96">
        <v>1</v>
      </c>
      <c r="F9" s="96" t="s">
        <v>75</v>
      </c>
      <c r="G9" s="96" t="str">
        <f t="shared" ref="G9:G25" si="0">IF(SUBTOTAL(3,A$9:A$25)=1,"○",IF(SUBTOTAL(3,A$9:A$25)=2,"1校のみ選択してください。",""))</f>
        <v/>
      </c>
    </row>
    <row r="10" spans="1:8" x14ac:dyDescent="0.45">
      <c r="A10" s="96" t="s">
        <v>76</v>
      </c>
      <c r="B10" s="96" t="s">
        <v>77</v>
      </c>
      <c r="C10" s="96">
        <v>3</v>
      </c>
      <c r="D10" s="96">
        <v>3</v>
      </c>
      <c r="E10" s="96">
        <v>1</v>
      </c>
      <c r="F10" s="96" t="s">
        <v>78</v>
      </c>
      <c r="G10" s="96" t="str">
        <f t="shared" si="0"/>
        <v/>
      </c>
    </row>
    <row r="11" spans="1:8" x14ac:dyDescent="0.45">
      <c r="A11" s="96" t="s">
        <v>79</v>
      </c>
      <c r="B11" s="96" t="s">
        <v>77</v>
      </c>
      <c r="C11" s="96">
        <v>3</v>
      </c>
      <c r="D11" s="96">
        <v>3</v>
      </c>
      <c r="E11" s="96">
        <v>1</v>
      </c>
      <c r="F11" s="96" t="s">
        <v>80</v>
      </c>
      <c r="G11" s="96" t="str">
        <f t="shared" si="0"/>
        <v/>
      </c>
    </row>
    <row r="12" spans="1:8" x14ac:dyDescent="0.45">
      <c r="A12" s="96" t="s">
        <v>81</v>
      </c>
      <c r="B12" s="96" t="s">
        <v>77</v>
      </c>
      <c r="C12" s="96">
        <v>3</v>
      </c>
      <c r="D12" s="96">
        <v>3</v>
      </c>
      <c r="E12" s="96">
        <v>1</v>
      </c>
      <c r="F12" s="96" t="s">
        <v>82</v>
      </c>
      <c r="G12" s="96" t="str">
        <f t="shared" si="0"/>
        <v/>
      </c>
    </row>
    <row r="13" spans="1:8" x14ac:dyDescent="0.45">
      <c r="A13" s="96" t="s">
        <v>83</v>
      </c>
      <c r="B13" s="96" t="s">
        <v>84</v>
      </c>
      <c r="C13" s="96">
        <v>3</v>
      </c>
      <c r="D13" s="96">
        <v>3</v>
      </c>
      <c r="E13" s="96">
        <v>1</v>
      </c>
      <c r="F13" s="96" t="s">
        <v>85</v>
      </c>
      <c r="G13" s="96" t="str">
        <f t="shared" si="0"/>
        <v/>
      </c>
    </row>
    <row r="14" spans="1:8" x14ac:dyDescent="0.45">
      <c r="A14" s="96" t="s">
        <v>86</v>
      </c>
      <c r="B14" s="96" t="s">
        <v>84</v>
      </c>
      <c r="C14" s="96">
        <v>3</v>
      </c>
      <c r="D14" s="96">
        <v>3</v>
      </c>
      <c r="E14" s="96">
        <v>1</v>
      </c>
      <c r="F14" s="96" t="s">
        <v>87</v>
      </c>
      <c r="G14" s="96" t="str">
        <f t="shared" si="0"/>
        <v/>
      </c>
    </row>
    <row r="15" spans="1:8" x14ac:dyDescent="0.45">
      <c r="A15" s="96" t="s">
        <v>88</v>
      </c>
      <c r="B15" s="96" t="s">
        <v>84</v>
      </c>
      <c r="C15" s="96">
        <v>3</v>
      </c>
      <c r="D15" s="96">
        <v>3</v>
      </c>
      <c r="E15" s="96">
        <v>1</v>
      </c>
      <c r="F15" s="96" t="s">
        <v>89</v>
      </c>
      <c r="G15" s="96" t="str">
        <f t="shared" si="0"/>
        <v/>
      </c>
    </row>
    <row r="16" spans="1:8" x14ac:dyDescent="0.45">
      <c r="A16" s="96" t="s">
        <v>90</v>
      </c>
      <c r="B16" s="96" t="s">
        <v>84</v>
      </c>
      <c r="C16" s="96">
        <v>3</v>
      </c>
      <c r="D16" s="96">
        <v>3</v>
      </c>
      <c r="E16" s="96">
        <v>1</v>
      </c>
      <c r="F16" s="96" t="s">
        <v>91</v>
      </c>
      <c r="G16" s="96" t="str">
        <f t="shared" si="0"/>
        <v/>
      </c>
    </row>
    <row r="17" spans="1:7" x14ac:dyDescent="0.45">
      <c r="A17" s="96" t="s">
        <v>92</v>
      </c>
      <c r="B17" s="96" t="s">
        <v>84</v>
      </c>
      <c r="C17" s="96">
        <v>3</v>
      </c>
      <c r="D17" s="96">
        <v>3</v>
      </c>
      <c r="E17" s="96">
        <v>1</v>
      </c>
      <c r="F17" s="96" t="s">
        <v>93</v>
      </c>
      <c r="G17" s="96" t="str">
        <f t="shared" si="0"/>
        <v/>
      </c>
    </row>
    <row r="18" spans="1:7" x14ac:dyDescent="0.45">
      <c r="A18" s="96" t="s">
        <v>94</v>
      </c>
      <c r="B18" s="96" t="s">
        <v>84</v>
      </c>
      <c r="C18" s="96">
        <v>3</v>
      </c>
      <c r="D18" s="96">
        <v>3</v>
      </c>
      <c r="E18" s="96">
        <v>1</v>
      </c>
      <c r="F18" s="96" t="s">
        <v>95</v>
      </c>
      <c r="G18" s="96" t="str">
        <f t="shared" si="0"/>
        <v/>
      </c>
    </row>
    <row r="19" spans="1:7" x14ac:dyDescent="0.45">
      <c r="A19" s="96" t="s">
        <v>96</v>
      </c>
      <c r="B19" s="96" t="s">
        <v>84</v>
      </c>
      <c r="C19" s="96">
        <v>3</v>
      </c>
      <c r="D19" s="96">
        <v>3</v>
      </c>
      <c r="E19" s="96">
        <v>1</v>
      </c>
      <c r="F19" s="96" t="s">
        <v>97</v>
      </c>
      <c r="G19" s="96" t="str">
        <f t="shared" si="0"/>
        <v/>
      </c>
    </row>
    <row r="20" spans="1:7" x14ac:dyDescent="0.45">
      <c r="A20" s="96" t="s">
        <v>98</v>
      </c>
      <c r="B20" s="96" t="s">
        <v>84</v>
      </c>
      <c r="C20" s="96">
        <v>3</v>
      </c>
      <c r="D20" s="96">
        <v>3</v>
      </c>
      <c r="E20" s="96">
        <v>1</v>
      </c>
      <c r="F20" s="96" t="s">
        <v>99</v>
      </c>
      <c r="G20" s="96" t="str">
        <f t="shared" si="0"/>
        <v/>
      </c>
    </row>
    <row r="21" spans="1:7" x14ac:dyDescent="0.45">
      <c r="A21" s="96" t="s">
        <v>100</v>
      </c>
      <c r="B21" s="96" t="s">
        <v>84</v>
      </c>
      <c r="C21" s="96">
        <v>3</v>
      </c>
      <c r="D21" s="96">
        <v>3</v>
      </c>
      <c r="E21" s="96">
        <v>1</v>
      </c>
      <c r="F21" s="96" t="s">
        <v>101</v>
      </c>
      <c r="G21" s="96" t="str">
        <f t="shared" si="0"/>
        <v/>
      </c>
    </row>
    <row r="22" spans="1:7" x14ac:dyDescent="0.45">
      <c r="A22" s="96" t="s">
        <v>102</v>
      </c>
      <c r="B22" s="96" t="s">
        <v>84</v>
      </c>
      <c r="C22" s="96">
        <v>3</v>
      </c>
      <c r="D22" s="96">
        <v>3</v>
      </c>
      <c r="E22" s="96">
        <v>1</v>
      </c>
      <c r="F22" s="96" t="s">
        <v>103</v>
      </c>
      <c r="G22" s="96" t="str">
        <f t="shared" si="0"/>
        <v/>
      </c>
    </row>
    <row r="23" spans="1:7" x14ac:dyDescent="0.45">
      <c r="A23" s="96" t="s">
        <v>104</v>
      </c>
      <c r="B23" s="96" t="s">
        <v>84</v>
      </c>
      <c r="C23" s="96">
        <v>3</v>
      </c>
      <c r="D23" s="96">
        <v>3</v>
      </c>
      <c r="E23" s="96">
        <v>1</v>
      </c>
      <c r="F23" s="96" t="s">
        <v>105</v>
      </c>
      <c r="G23" s="96" t="str">
        <f t="shared" si="0"/>
        <v/>
      </c>
    </row>
    <row r="24" spans="1:7" x14ac:dyDescent="0.45">
      <c r="A24" s="96" t="s">
        <v>106</v>
      </c>
      <c r="B24" s="96" t="s">
        <v>84</v>
      </c>
      <c r="C24" s="96">
        <v>3</v>
      </c>
      <c r="D24" s="96">
        <v>3</v>
      </c>
      <c r="E24" s="96">
        <v>1</v>
      </c>
      <c r="F24" s="96" t="s">
        <v>107</v>
      </c>
      <c r="G24" s="96" t="str">
        <f t="shared" si="0"/>
        <v/>
      </c>
    </row>
    <row r="25" spans="1:7" x14ac:dyDescent="0.45">
      <c r="A25" s="96" t="s">
        <v>108</v>
      </c>
      <c r="B25" s="96" t="s">
        <v>84</v>
      </c>
      <c r="C25" s="96">
        <v>3</v>
      </c>
      <c r="D25" s="96">
        <v>3</v>
      </c>
      <c r="E25" s="96">
        <v>1</v>
      </c>
      <c r="F25" s="96" t="s">
        <v>109</v>
      </c>
      <c r="G25" s="96" t="str">
        <f t="shared" si="0"/>
        <v/>
      </c>
    </row>
  </sheetData>
  <sheetProtection sheet="1" scenarios="1" autoFilter="0"/>
  <autoFilter ref="A8:G25"/>
  <mergeCells count="8">
    <mergeCell ref="A6:G6"/>
    <mergeCell ref="A7:G7"/>
    <mergeCell ref="A2:B2"/>
    <mergeCell ref="C2:E2"/>
    <mergeCell ref="A3:B3"/>
    <mergeCell ref="C3:E3"/>
    <mergeCell ref="A4:G4"/>
    <mergeCell ref="A5:G5"/>
  </mergeCells>
  <phoneticPr fontId="1"/>
  <pageMargins left="0.7" right="0.7" top="0.75" bottom="0.75" header="0.3" footer="0.3"/>
  <pageSetup paperSize="9" scale="87" fitToHeight="0" orientation="portrait" r:id="rId1"/>
  <headerFooter>
    <oddHeader>&amp;L【機密性○（取扱制限）】</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2">
    <tabColor theme="0" tint="-0.499984740745262"/>
  </sheetPr>
  <dimension ref="A1:FN145"/>
  <sheetViews>
    <sheetView zoomScale="80" zoomScaleNormal="80" workbookViewId="0">
      <pane xSplit="12" topLeftCell="M1" activePane="topRight" state="frozen"/>
      <selection pane="topRight" activeCell="B23" sqref="B23:C23"/>
    </sheetView>
  </sheetViews>
  <sheetFormatPr defaultColWidth="9.59765625" defaultRowHeight="13.2" x14ac:dyDescent="0.45"/>
  <cols>
    <col min="1" max="1" width="6.8984375" style="38" customWidth="1"/>
    <col min="2" max="2" width="18.59765625" style="38" customWidth="1"/>
    <col min="3" max="3" width="7.796875" style="38" customWidth="1"/>
    <col min="4" max="4" width="15" style="38" customWidth="1"/>
    <col min="5" max="7" width="10.5" style="38" customWidth="1"/>
    <col min="8" max="8" width="4.19921875" style="38" customWidth="1"/>
    <col min="9" max="9" width="6" style="38" customWidth="1"/>
    <col min="10" max="11" width="11.3984375" style="38" customWidth="1"/>
    <col min="12" max="12" width="6" style="38" customWidth="1"/>
    <col min="13" max="13" width="3.296875" style="38" customWidth="1"/>
    <col min="14" max="14" width="6" style="38" customWidth="1"/>
    <col min="15" max="16" width="11.3984375" style="38" customWidth="1"/>
    <col min="17" max="17" width="3.296875" style="38" customWidth="1"/>
    <col min="18" max="18" width="6" style="38" customWidth="1"/>
    <col min="19" max="20" width="11.3984375" style="38" customWidth="1"/>
    <col min="21" max="21" width="3.296875" style="38" customWidth="1"/>
    <col min="22" max="22" width="6" style="38" customWidth="1"/>
    <col min="23" max="24" width="11.3984375" style="38" customWidth="1"/>
    <col min="25" max="25" width="3.296875" style="38" customWidth="1"/>
    <col min="26" max="26" width="6" style="38" customWidth="1"/>
    <col min="27" max="28" width="11.3984375" style="38" customWidth="1"/>
    <col min="29" max="29" width="3.296875" style="38" customWidth="1"/>
    <col min="30" max="30" width="6" style="38" customWidth="1"/>
    <col min="31" max="32" width="11.3984375" style="38" customWidth="1"/>
    <col min="33" max="33" width="3.296875" style="38" customWidth="1"/>
    <col min="34" max="34" width="6" style="38" customWidth="1"/>
    <col min="35" max="36" width="11.3984375" style="38" customWidth="1"/>
    <col min="37" max="37" width="3.296875" style="38" customWidth="1"/>
    <col min="38" max="38" width="6" style="38" customWidth="1"/>
    <col min="39" max="40" width="11.3984375" style="38" customWidth="1"/>
    <col min="41" max="41" width="3.296875" style="38" customWidth="1"/>
    <col min="42" max="42" width="6" style="38" customWidth="1"/>
    <col min="43" max="44" width="11.3984375" style="38" customWidth="1"/>
    <col min="45" max="45" width="3.296875" style="38" customWidth="1"/>
    <col min="46" max="46" width="6" style="38" customWidth="1"/>
    <col min="47" max="48" width="11.3984375" style="38" customWidth="1"/>
    <col min="49" max="49" width="3.296875" style="38" customWidth="1"/>
    <col min="50" max="50" width="6" style="38" customWidth="1"/>
    <col min="51" max="52" width="11.3984375" style="38" customWidth="1"/>
    <col min="53" max="53" width="3.296875" style="38" customWidth="1"/>
    <col min="54" max="54" width="6" style="38" customWidth="1"/>
    <col min="55" max="56" width="11.3984375" style="38" customWidth="1"/>
    <col min="57" max="57" width="3.296875" style="38" customWidth="1"/>
    <col min="58" max="58" width="6" style="38" customWidth="1"/>
    <col min="59" max="60" width="11.3984375" style="38" customWidth="1"/>
    <col min="61" max="61" width="3.296875" style="38" customWidth="1"/>
    <col min="62" max="62" width="6" style="38" customWidth="1"/>
    <col min="63" max="64" width="11.3984375" style="38" customWidth="1"/>
    <col min="65" max="65" width="3.296875" style="38" customWidth="1"/>
    <col min="66" max="66" width="6" style="38" customWidth="1"/>
    <col min="67" max="68" width="11.3984375" style="38" customWidth="1"/>
    <col min="69" max="69" width="3.296875" style="38" customWidth="1"/>
    <col min="70" max="70" width="6" style="38" customWidth="1"/>
    <col min="71" max="72" width="11.3984375" style="38" customWidth="1"/>
    <col min="73" max="73" width="3.296875" style="38" customWidth="1"/>
    <col min="74" max="74" width="6" style="38" customWidth="1"/>
    <col min="75" max="76" width="11.3984375" style="38" customWidth="1"/>
    <col min="77" max="77" width="3.296875" style="38" customWidth="1"/>
    <col min="78" max="78" width="6" style="38" customWidth="1"/>
    <col min="79" max="80" width="11.3984375" style="38" customWidth="1"/>
    <col min="81" max="81" width="3.296875" style="38" customWidth="1"/>
    <col min="82" max="82" width="6" style="38" customWidth="1"/>
    <col min="83" max="84" width="11.3984375" style="38" customWidth="1"/>
    <col min="85" max="85" width="3.296875" style="38" customWidth="1"/>
    <col min="86" max="86" width="6" style="38" customWidth="1"/>
    <col min="87" max="88" width="11.3984375" style="38" customWidth="1"/>
    <col min="89" max="89" width="3.296875" style="38" customWidth="1"/>
    <col min="90" max="90" width="6" style="38" customWidth="1"/>
    <col min="91" max="92" width="11.3984375" style="38" customWidth="1"/>
    <col min="93" max="93" width="3.296875" style="38" customWidth="1"/>
    <col min="94" max="94" width="6" style="38" customWidth="1"/>
    <col min="95" max="96" width="11.3984375" style="38" customWidth="1"/>
    <col min="97" max="97" width="3.296875" style="38" customWidth="1"/>
    <col min="98" max="98" width="6" style="38" customWidth="1"/>
    <col min="99" max="100" width="11.3984375" style="38" customWidth="1"/>
    <col min="101" max="101" width="3.296875" style="38" customWidth="1"/>
    <col min="102" max="102" width="6" style="38" customWidth="1"/>
    <col min="103" max="104" width="11.3984375" style="38" customWidth="1"/>
    <col min="105" max="105" width="3.296875" style="38" customWidth="1"/>
    <col min="106" max="106" width="6" style="38" customWidth="1"/>
    <col min="107" max="108" width="11.3984375" style="38" customWidth="1"/>
    <col min="109" max="109" width="3.296875" style="38" customWidth="1"/>
    <col min="110" max="110" width="6" style="38" customWidth="1"/>
    <col min="111" max="112" width="11.3984375" style="38" customWidth="1"/>
    <col min="113" max="113" width="3.296875" style="38" customWidth="1"/>
    <col min="114" max="16384" width="9.59765625" style="38"/>
  </cols>
  <sheetData>
    <row r="1" spans="1:99" ht="26.55" customHeight="1" x14ac:dyDescent="0.45">
      <c r="A1" s="225" t="s">
        <v>110</v>
      </c>
      <c r="B1" s="226"/>
      <c r="C1" s="226"/>
      <c r="D1" s="226"/>
      <c r="E1" s="226"/>
      <c r="F1" s="226"/>
      <c r="G1" s="226"/>
      <c r="H1" s="226"/>
      <c r="I1" s="226"/>
      <c r="J1" s="226"/>
      <c r="K1" s="36"/>
      <c r="L1" s="37"/>
    </row>
    <row r="2" spans="1:99" ht="23.55" customHeight="1" thickBot="1" x14ac:dyDescent="0.5">
      <c r="A2" s="227" t="str">
        <f>IFERROR("","調査票①で学校名にフィルターをかけて1校に絞り込んでください。")</f>
        <v/>
      </c>
      <c r="B2" s="228"/>
      <c r="C2" s="228"/>
      <c r="D2" s="228"/>
      <c r="E2" s="228"/>
      <c r="F2" s="228"/>
      <c r="G2" s="228"/>
      <c r="H2" s="228"/>
      <c r="I2" s="228"/>
      <c r="J2" s="228"/>
      <c r="K2" s="228"/>
      <c r="L2" s="229"/>
    </row>
    <row r="3" spans="1:99" ht="26.55" customHeight="1" x14ac:dyDescent="0.45">
      <c r="A3" s="230" t="s">
        <v>260</v>
      </c>
      <c r="B3" s="231"/>
      <c r="C3" s="231"/>
      <c r="D3" s="231"/>
      <c r="E3" s="231"/>
      <c r="F3" s="231"/>
      <c r="G3" s="231"/>
      <c r="H3" s="236" t="s">
        <v>111</v>
      </c>
      <c r="I3" s="237"/>
      <c r="J3" s="238" t="str">
        <f ca="1">調査票①!H1</f>
        <v/>
      </c>
      <c r="K3" s="238"/>
      <c r="L3" s="239"/>
    </row>
    <row r="4" spans="1:99" ht="26.55" customHeight="1" x14ac:dyDescent="0.45">
      <c r="A4" s="232"/>
      <c r="B4" s="233"/>
      <c r="C4" s="233"/>
      <c r="D4" s="233"/>
      <c r="E4" s="233"/>
      <c r="F4" s="233"/>
      <c r="G4" s="233"/>
      <c r="H4" s="221" t="s">
        <v>112</v>
      </c>
      <c r="I4" s="222"/>
      <c r="J4" s="219" t="str">
        <f ca="1">IFERROR(VLOOKUP($J$3,調査票①!A9:F99999,2,FALSE),"")</f>
        <v/>
      </c>
      <c r="K4" s="219"/>
      <c r="L4" s="220"/>
      <c r="M4" s="39"/>
    </row>
    <row r="5" spans="1:99" ht="26.55" customHeight="1" x14ac:dyDescent="0.45">
      <c r="A5" s="232"/>
      <c r="B5" s="233"/>
      <c r="C5" s="233"/>
      <c r="D5" s="233"/>
      <c r="E5" s="233"/>
      <c r="F5" s="233"/>
      <c r="G5" s="233"/>
      <c r="H5" s="221" t="s">
        <v>113</v>
      </c>
      <c r="I5" s="222"/>
      <c r="J5" s="219" t="str">
        <f ca="1">IFERROR(VLOOKUP($J$3,調査票①!A9:F99999,3,FALSE),"")</f>
        <v/>
      </c>
      <c r="K5" s="219"/>
      <c r="L5" s="220"/>
      <c r="M5" s="39"/>
    </row>
    <row r="6" spans="1:99" ht="26.55" customHeight="1" x14ac:dyDescent="0.45">
      <c r="A6" s="232"/>
      <c r="B6" s="233"/>
      <c r="C6" s="233"/>
      <c r="D6" s="233"/>
      <c r="E6" s="233"/>
      <c r="F6" s="233"/>
      <c r="G6" s="233"/>
      <c r="H6" s="221" t="s">
        <v>114</v>
      </c>
      <c r="I6" s="222"/>
      <c r="J6" s="219" t="str">
        <f ca="1">IFERROR(VLOOKUP($J$3,調査票①!A9:F99999,4,FALSE),"")</f>
        <v/>
      </c>
      <c r="K6" s="219"/>
      <c r="L6" s="220"/>
      <c r="M6" s="39"/>
    </row>
    <row r="7" spans="1:99" ht="26.55" customHeight="1" x14ac:dyDescent="0.45">
      <c r="A7" s="232"/>
      <c r="B7" s="233"/>
      <c r="C7" s="233"/>
      <c r="D7" s="233"/>
      <c r="E7" s="233"/>
      <c r="F7" s="233"/>
      <c r="G7" s="233"/>
      <c r="H7" s="221" t="s">
        <v>115</v>
      </c>
      <c r="I7" s="222"/>
      <c r="J7" s="219" t="str">
        <f ca="1">IFERROR(VLOOKUP($J$3,調査票①!A9:F99999,5,FALSE),"")</f>
        <v/>
      </c>
      <c r="K7" s="219"/>
      <c r="L7" s="220"/>
      <c r="M7" s="39"/>
    </row>
    <row r="8" spans="1:99" ht="26.55" customHeight="1" x14ac:dyDescent="0.45">
      <c r="A8" s="232"/>
      <c r="B8" s="233"/>
      <c r="C8" s="233"/>
      <c r="D8" s="233"/>
      <c r="E8" s="233"/>
      <c r="F8" s="233"/>
      <c r="G8" s="233"/>
      <c r="H8" s="221" t="s">
        <v>116</v>
      </c>
      <c r="I8" s="222"/>
      <c r="J8" s="219" t="str">
        <f ca="1">IFERROR(VLOOKUP($J$3,調査票①!A9:F99999,6,FALSE),"")</f>
        <v/>
      </c>
      <c r="K8" s="219"/>
      <c r="L8" s="220"/>
      <c r="M8" s="39"/>
    </row>
    <row r="9" spans="1:99" ht="26.55" customHeight="1" x14ac:dyDescent="0.45">
      <c r="A9" s="232"/>
      <c r="B9" s="233"/>
      <c r="C9" s="233"/>
      <c r="D9" s="233"/>
      <c r="E9" s="233"/>
      <c r="F9" s="233"/>
      <c r="G9" s="233"/>
      <c r="H9" s="221" t="s">
        <v>117</v>
      </c>
      <c r="I9" s="222"/>
      <c r="J9" s="223"/>
      <c r="K9" s="223"/>
      <c r="L9" s="224"/>
      <c r="M9" s="39"/>
    </row>
    <row r="10" spans="1:99" ht="49.95" customHeight="1" thickBot="1" x14ac:dyDescent="0.5">
      <c r="A10" s="234"/>
      <c r="B10" s="235"/>
      <c r="C10" s="235"/>
      <c r="D10" s="235"/>
      <c r="E10" s="235"/>
      <c r="F10" s="235"/>
      <c r="G10" s="235"/>
      <c r="H10" s="200" t="s">
        <v>118</v>
      </c>
      <c r="I10" s="201"/>
      <c r="J10" s="202"/>
      <c r="K10" s="202"/>
      <c r="L10" s="203"/>
      <c r="M10" s="39"/>
    </row>
    <row r="11" spans="1:99" ht="19.95" customHeight="1" x14ac:dyDescent="0.45">
      <c r="A11" s="40"/>
      <c r="B11" s="41"/>
      <c r="C11" s="41"/>
      <c r="D11" s="41"/>
      <c r="E11" s="41"/>
      <c r="F11" s="41"/>
      <c r="G11" s="41"/>
      <c r="H11" s="41"/>
      <c r="I11" s="41"/>
      <c r="J11" s="41"/>
      <c r="K11" s="36"/>
      <c r="L11" s="37"/>
      <c r="M11" s="39"/>
    </row>
    <row r="12" spans="1:99" s="24" customFormat="1" ht="19.95" customHeight="1" x14ac:dyDescent="0.45">
      <c r="A12" s="204" t="s">
        <v>119</v>
      </c>
      <c r="B12" s="205"/>
      <c r="C12" s="205"/>
      <c r="D12" s="205"/>
      <c r="E12" s="205"/>
      <c r="F12" s="205"/>
      <c r="G12" s="205"/>
      <c r="H12" s="205"/>
      <c r="I12" s="205"/>
      <c r="J12" s="205"/>
      <c r="K12" s="205"/>
      <c r="L12" s="206"/>
      <c r="M12" s="39"/>
      <c r="N12" s="38"/>
      <c r="V12" s="38"/>
      <c r="W12" s="38"/>
    </row>
    <row r="13" spans="1:99" s="24" customFormat="1" ht="19.95" customHeight="1" x14ac:dyDescent="0.45">
      <c r="A13" s="42" t="s">
        <v>120</v>
      </c>
      <c r="B13" s="43" t="s">
        <v>121</v>
      </c>
      <c r="C13" s="44"/>
      <c r="D13" s="44"/>
      <c r="E13" s="44"/>
      <c r="F13" s="44"/>
      <c r="G13" s="44"/>
      <c r="H13" s="44"/>
      <c r="I13" s="44"/>
      <c r="J13" s="44"/>
      <c r="L13" s="25"/>
      <c r="M13" s="39"/>
      <c r="V13" s="38"/>
      <c r="W13" s="38"/>
    </row>
    <row r="14" spans="1:99" s="24" customFormat="1" ht="19.95" customHeight="1" x14ac:dyDescent="0.45">
      <c r="A14" s="42" t="s">
        <v>120</v>
      </c>
      <c r="B14" s="43" t="s">
        <v>122</v>
      </c>
      <c r="C14" s="44"/>
      <c r="D14" s="44"/>
      <c r="E14" s="44"/>
      <c r="F14" s="44"/>
      <c r="G14" s="44"/>
      <c r="H14" s="44"/>
      <c r="I14" s="44"/>
      <c r="J14" s="44"/>
      <c r="K14" s="44"/>
      <c r="L14" s="25"/>
      <c r="M14" s="39"/>
      <c r="N14" s="44"/>
      <c r="O14" s="44"/>
      <c r="P14" s="44"/>
      <c r="Q14" s="44"/>
      <c r="R14" s="44"/>
      <c r="S14" s="44"/>
      <c r="T14" s="44"/>
      <c r="V14" s="38"/>
      <c r="W14" s="38"/>
      <c r="AA14" s="26"/>
      <c r="AE14" s="26"/>
      <c r="AI14" s="26"/>
      <c r="AM14" s="26"/>
      <c r="AQ14" s="26"/>
      <c r="AU14" s="26"/>
      <c r="AY14" s="26"/>
      <c r="BC14" s="26"/>
      <c r="BG14" s="26"/>
      <c r="BK14" s="26"/>
      <c r="BO14" s="26"/>
      <c r="BS14" s="26"/>
      <c r="BW14" s="26"/>
      <c r="CA14" s="26"/>
      <c r="CE14" s="26"/>
      <c r="CI14" s="26"/>
      <c r="CM14" s="26"/>
      <c r="CQ14" s="26"/>
      <c r="CU14" s="26"/>
    </row>
    <row r="15" spans="1:99" s="24" customFormat="1" ht="19.95" customHeight="1" x14ac:dyDescent="0.45">
      <c r="A15" s="27"/>
      <c r="B15" s="45" t="s">
        <v>7</v>
      </c>
      <c r="C15" s="46"/>
      <c r="D15" s="44" t="s">
        <v>123</v>
      </c>
      <c r="E15" s="44"/>
      <c r="F15" s="44"/>
      <c r="G15" s="44"/>
      <c r="H15" s="44"/>
      <c r="I15" s="44"/>
      <c r="J15" s="44"/>
      <c r="L15" s="25"/>
      <c r="V15" s="38"/>
      <c r="W15" s="38"/>
    </row>
    <row r="16" spans="1:99" s="24" customFormat="1" ht="19.95" customHeight="1" x14ac:dyDescent="0.45">
      <c r="A16" s="27"/>
      <c r="B16" s="45" t="s">
        <v>8</v>
      </c>
      <c r="C16" s="46"/>
      <c r="D16" s="44" t="s">
        <v>123</v>
      </c>
      <c r="E16" s="44"/>
      <c r="F16" s="44"/>
      <c r="G16" s="44"/>
      <c r="H16" s="44"/>
      <c r="I16" s="44"/>
      <c r="J16" s="44"/>
      <c r="L16" s="25"/>
      <c r="V16" s="38"/>
      <c r="W16" s="38"/>
    </row>
    <row r="17" spans="1:23" s="24" customFormat="1" ht="19.95" customHeight="1" x14ac:dyDescent="0.45">
      <c r="A17" s="27"/>
      <c r="B17" s="47" t="s">
        <v>124</v>
      </c>
      <c r="C17" s="46"/>
      <c r="D17" s="44" t="s">
        <v>123</v>
      </c>
      <c r="E17" s="48"/>
      <c r="F17" s="48"/>
      <c r="G17" s="48"/>
      <c r="H17" s="48"/>
      <c r="I17" s="48"/>
      <c r="J17" s="48"/>
      <c r="L17" s="25"/>
      <c r="V17" s="38"/>
      <c r="W17" s="38"/>
    </row>
    <row r="18" spans="1:23" s="24" customFormat="1" ht="19.95" customHeight="1" x14ac:dyDescent="0.45">
      <c r="A18" s="27"/>
      <c r="B18" s="47"/>
      <c r="C18" s="47"/>
      <c r="D18" s="48"/>
      <c r="E18" s="48"/>
      <c r="F18" s="48"/>
      <c r="G18" s="48"/>
      <c r="H18" s="48"/>
      <c r="I18" s="48"/>
      <c r="J18" s="48"/>
      <c r="L18" s="25"/>
    </row>
    <row r="19" spans="1:23" s="24" customFormat="1" ht="19.95" customHeight="1" x14ac:dyDescent="0.45">
      <c r="A19" s="207" t="s">
        <v>125</v>
      </c>
      <c r="B19" s="208"/>
      <c r="C19" s="208"/>
      <c r="D19" s="208"/>
      <c r="E19" s="208"/>
      <c r="F19" s="208"/>
      <c r="G19" s="208"/>
      <c r="H19" s="208"/>
      <c r="I19" s="208"/>
      <c r="J19" s="208"/>
      <c r="K19" s="208"/>
      <c r="L19" s="209"/>
    </row>
    <row r="20" spans="1:23" s="24" customFormat="1" ht="19.95" customHeight="1" thickBot="1" x14ac:dyDescent="0.5">
      <c r="A20" s="42" t="s">
        <v>120</v>
      </c>
      <c r="B20" s="43" t="s">
        <v>126</v>
      </c>
      <c r="C20" s="48"/>
      <c r="D20" s="48"/>
      <c r="E20" s="48"/>
      <c r="F20" s="48"/>
      <c r="G20" s="48"/>
      <c r="H20" s="48"/>
      <c r="I20" s="48"/>
      <c r="J20" s="48"/>
      <c r="L20" s="25"/>
    </row>
    <row r="21" spans="1:23" s="24" customFormat="1" ht="19.95" customHeight="1" x14ac:dyDescent="0.45">
      <c r="A21" s="49"/>
      <c r="B21" s="50"/>
      <c r="C21" s="51"/>
      <c r="D21" s="51"/>
      <c r="E21" s="210" t="s">
        <v>127</v>
      </c>
      <c r="F21" s="210"/>
      <c r="G21" s="211" t="s">
        <v>128</v>
      </c>
      <c r="H21" s="212"/>
      <c r="I21" s="213"/>
      <c r="J21" s="214"/>
      <c r="K21" s="214"/>
      <c r="L21" s="25"/>
    </row>
    <row r="22" spans="1:23" s="24" customFormat="1" ht="19.95" customHeight="1" thickBot="1" x14ac:dyDescent="0.5">
      <c r="A22" s="27"/>
      <c r="B22" s="215" t="s">
        <v>129</v>
      </c>
      <c r="C22" s="216"/>
      <c r="D22" s="52" t="s">
        <v>130</v>
      </c>
      <c r="E22" s="53" t="s">
        <v>14</v>
      </c>
      <c r="F22" s="53" t="s">
        <v>15</v>
      </c>
      <c r="G22" s="54" t="s">
        <v>14</v>
      </c>
      <c r="H22" s="217" t="s">
        <v>15</v>
      </c>
      <c r="I22" s="218"/>
      <c r="J22" s="214"/>
      <c r="K22" s="214"/>
      <c r="L22" s="25"/>
    </row>
    <row r="23" spans="1:23" s="24" customFormat="1" ht="19.95" customHeight="1" thickTop="1" x14ac:dyDescent="0.45">
      <c r="A23" s="55" t="s">
        <v>131</v>
      </c>
      <c r="B23" s="196" t="s">
        <v>132</v>
      </c>
      <c r="C23" s="197"/>
      <c r="D23" s="56" t="s">
        <v>133</v>
      </c>
      <c r="E23" s="57">
        <v>1</v>
      </c>
      <c r="F23" s="57">
        <v>3</v>
      </c>
      <c r="G23" s="57"/>
      <c r="H23" s="198"/>
      <c r="I23" s="199"/>
      <c r="J23" s="188"/>
      <c r="K23" s="188"/>
      <c r="L23" s="25"/>
    </row>
    <row r="24" spans="1:23" s="24" customFormat="1" ht="19.95" customHeight="1" x14ac:dyDescent="0.45">
      <c r="A24" s="49">
        <v>1</v>
      </c>
      <c r="B24" s="192"/>
      <c r="C24" s="193"/>
      <c r="D24" s="58"/>
      <c r="E24" s="59"/>
      <c r="F24" s="59"/>
      <c r="G24" s="59"/>
      <c r="H24" s="194"/>
      <c r="I24" s="195"/>
      <c r="J24" s="188"/>
      <c r="K24" s="188"/>
      <c r="L24" s="25"/>
    </row>
    <row r="25" spans="1:23" s="24" customFormat="1" ht="19.95" customHeight="1" x14ac:dyDescent="0.45">
      <c r="A25" s="49">
        <v>2</v>
      </c>
      <c r="B25" s="192"/>
      <c r="C25" s="193"/>
      <c r="D25" s="58"/>
      <c r="E25" s="59"/>
      <c r="F25" s="59"/>
      <c r="G25" s="59"/>
      <c r="H25" s="194"/>
      <c r="I25" s="195"/>
      <c r="J25" s="188"/>
      <c r="K25" s="188"/>
      <c r="L25" s="25"/>
    </row>
    <row r="26" spans="1:23" s="24" customFormat="1" ht="19.95" customHeight="1" x14ac:dyDescent="0.45">
      <c r="A26" s="49">
        <v>3</v>
      </c>
      <c r="B26" s="192"/>
      <c r="C26" s="193"/>
      <c r="D26" s="58"/>
      <c r="E26" s="59"/>
      <c r="F26" s="59"/>
      <c r="G26" s="59"/>
      <c r="H26" s="194"/>
      <c r="I26" s="195"/>
      <c r="J26" s="188"/>
      <c r="K26" s="188"/>
      <c r="L26" s="25"/>
    </row>
    <row r="27" spans="1:23" s="24" customFormat="1" ht="19.95" customHeight="1" x14ac:dyDescent="0.45">
      <c r="A27" s="49">
        <v>4</v>
      </c>
      <c r="B27" s="192"/>
      <c r="C27" s="193"/>
      <c r="D27" s="58"/>
      <c r="E27" s="59"/>
      <c r="F27" s="59"/>
      <c r="G27" s="59"/>
      <c r="H27" s="194"/>
      <c r="I27" s="195"/>
      <c r="J27" s="188"/>
      <c r="K27" s="188"/>
      <c r="L27" s="25"/>
    </row>
    <row r="28" spans="1:23" s="24" customFormat="1" ht="19.95" customHeight="1" x14ac:dyDescent="0.45">
      <c r="A28" s="49">
        <v>5</v>
      </c>
      <c r="B28" s="192"/>
      <c r="C28" s="193"/>
      <c r="D28" s="58"/>
      <c r="E28" s="59"/>
      <c r="F28" s="59"/>
      <c r="G28" s="59"/>
      <c r="H28" s="194"/>
      <c r="I28" s="195"/>
      <c r="J28" s="188"/>
      <c r="K28" s="188"/>
      <c r="L28" s="25"/>
    </row>
    <row r="29" spans="1:23" s="24" customFormat="1" ht="19.95" customHeight="1" x14ac:dyDescent="0.45">
      <c r="A29" s="49">
        <v>6</v>
      </c>
      <c r="B29" s="192"/>
      <c r="C29" s="193"/>
      <c r="D29" s="58"/>
      <c r="E29" s="59"/>
      <c r="F29" s="59"/>
      <c r="G29" s="59"/>
      <c r="H29" s="194"/>
      <c r="I29" s="195"/>
      <c r="J29" s="188"/>
      <c r="K29" s="188"/>
      <c r="L29" s="25"/>
    </row>
    <row r="30" spans="1:23" s="24" customFormat="1" ht="19.95" customHeight="1" x14ac:dyDescent="0.45">
      <c r="A30" s="49">
        <v>7</v>
      </c>
      <c r="B30" s="192"/>
      <c r="C30" s="193"/>
      <c r="D30" s="58"/>
      <c r="E30" s="59"/>
      <c r="F30" s="59"/>
      <c r="G30" s="59"/>
      <c r="H30" s="194"/>
      <c r="I30" s="195"/>
      <c r="J30" s="188"/>
      <c r="K30" s="188"/>
      <c r="L30" s="25"/>
    </row>
    <row r="31" spans="1:23" s="24" customFormat="1" ht="19.95" customHeight="1" x14ac:dyDescent="0.45">
      <c r="A31" s="49">
        <v>8</v>
      </c>
      <c r="B31" s="192"/>
      <c r="C31" s="193"/>
      <c r="D31" s="58"/>
      <c r="E31" s="59"/>
      <c r="F31" s="59"/>
      <c r="G31" s="59"/>
      <c r="H31" s="194"/>
      <c r="I31" s="195"/>
      <c r="J31" s="188"/>
      <c r="K31" s="188"/>
      <c r="L31" s="25"/>
    </row>
    <row r="32" spans="1:23" s="24" customFormat="1" ht="19.95" customHeight="1" x14ac:dyDescent="0.45">
      <c r="A32" s="49">
        <v>9</v>
      </c>
      <c r="B32" s="192"/>
      <c r="C32" s="193"/>
      <c r="D32" s="58"/>
      <c r="E32" s="59"/>
      <c r="F32" s="59"/>
      <c r="G32" s="59"/>
      <c r="H32" s="194"/>
      <c r="I32" s="195"/>
      <c r="J32" s="188"/>
      <c r="K32" s="188"/>
      <c r="L32" s="25"/>
    </row>
    <row r="33" spans="1:112" s="24" customFormat="1" ht="19.95" customHeight="1" thickBot="1" x14ac:dyDescent="0.5">
      <c r="A33" s="49">
        <v>10</v>
      </c>
      <c r="B33" s="184"/>
      <c r="C33" s="185"/>
      <c r="D33" s="60"/>
      <c r="E33" s="61"/>
      <c r="F33" s="61"/>
      <c r="G33" s="61"/>
      <c r="H33" s="186"/>
      <c r="I33" s="187"/>
      <c r="J33" s="188"/>
      <c r="K33" s="188"/>
      <c r="L33" s="25"/>
    </row>
    <row r="34" spans="1:112" s="24" customFormat="1" ht="19.95" customHeight="1" x14ac:dyDescent="0.45">
      <c r="A34" s="49"/>
      <c r="B34" s="48"/>
      <c r="C34" s="48"/>
      <c r="D34" s="48"/>
      <c r="E34" s="48"/>
      <c r="F34" s="48"/>
      <c r="G34" s="48"/>
      <c r="H34" s="48"/>
      <c r="I34" s="48"/>
      <c r="J34" s="48"/>
      <c r="L34" s="25"/>
    </row>
    <row r="35" spans="1:112" ht="19.95" customHeight="1" x14ac:dyDescent="0.45">
      <c r="A35" s="189" t="s">
        <v>134</v>
      </c>
      <c r="B35" s="190"/>
      <c r="C35" s="190"/>
      <c r="D35" s="190"/>
      <c r="E35" s="190"/>
      <c r="F35" s="190"/>
      <c r="G35" s="190"/>
      <c r="H35" s="190"/>
      <c r="I35" s="190"/>
      <c r="J35" s="190"/>
      <c r="K35" s="190"/>
      <c r="L35" s="191"/>
      <c r="M35" s="24"/>
    </row>
    <row r="36" spans="1:112" ht="19.95" customHeight="1" x14ac:dyDescent="0.45">
      <c r="A36" s="42" t="s">
        <v>120</v>
      </c>
      <c r="B36" s="43" t="s">
        <v>135</v>
      </c>
      <c r="C36" s="62"/>
      <c r="D36" s="62"/>
      <c r="E36" s="62"/>
      <c r="F36" s="62"/>
      <c r="G36" s="62"/>
      <c r="H36" s="62"/>
      <c r="I36" s="62"/>
      <c r="J36" s="62"/>
      <c r="L36" s="63"/>
    </row>
    <row r="37" spans="1:112" ht="19.95" customHeight="1" x14ac:dyDescent="0.45">
      <c r="A37" s="42"/>
      <c r="B37" s="64"/>
      <c r="C37" s="62"/>
      <c r="D37" s="62"/>
      <c r="E37" s="62"/>
      <c r="F37" s="62"/>
      <c r="G37" s="62"/>
      <c r="H37" s="62"/>
      <c r="I37" s="62"/>
      <c r="J37" s="62"/>
      <c r="L37" s="63"/>
    </row>
    <row r="38" spans="1:112" ht="19.95" customHeight="1" x14ac:dyDescent="0.45">
      <c r="A38" s="65"/>
      <c r="B38" s="38" t="s">
        <v>136</v>
      </c>
      <c r="C38" s="66"/>
      <c r="D38" s="44" t="s">
        <v>123</v>
      </c>
      <c r="E38" s="62"/>
      <c r="F38" s="62"/>
      <c r="G38" s="62"/>
      <c r="H38" s="62"/>
      <c r="I38" s="62"/>
      <c r="J38" s="62"/>
      <c r="L38" s="63"/>
    </row>
    <row r="39" spans="1:112" ht="19.95" customHeight="1" x14ac:dyDescent="0.45">
      <c r="A39" s="65"/>
      <c r="B39" s="67"/>
      <c r="I39" s="67" t="s">
        <v>137</v>
      </c>
      <c r="J39" s="67"/>
      <c r="K39" s="67"/>
      <c r="L39" s="63"/>
      <c r="N39" s="123" t="str">
        <f>IF(COLUMN()&lt;=14+(病気療養児数-1)*4,"回答"&amp;(COLUMN()-10)/4,"")</f>
        <v/>
      </c>
      <c r="O39" s="123"/>
      <c r="P39" s="123"/>
      <c r="R39" s="123" t="str">
        <f>IF(COLUMN()&lt;=14+(病気療養児数-1)*4,"回答"&amp;(COLUMN()-10)/4,"")</f>
        <v/>
      </c>
      <c r="S39" s="123"/>
      <c r="T39" s="123"/>
      <c r="V39" s="123" t="str">
        <f>IF(COLUMN()&lt;=14+(病気療養児数-1)*4,"回答"&amp;(COLUMN()-10)/4,"")</f>
        <v/>
      </c>
      <c r="W39" s="123"/>
      <c r="X39" s="123"/>
      <c r="Z39" s="123" t="str">
        <f>IF(COLUMN()&lt;=14+(病気療養児数-1)*4,"回答"&amp;(COLUMN()-10)/4,"")</f>
        <v/>
      </c>
      <c r="AA39" s="123"/>
      <c r="AB39" s="123"/>
      <c r="AD39" s="123" t="str">
        <f>IF(COLUMN()&lt;=14+(病気療養児数-1)*4,"回答"&amp;(COLUMN()-10)/4,"")</f>
        <v/>
      </c>
      <c r="AE39" s="123"/>
      <c r="AF39" s="123"/>
      <c r="AH39" s="123" t="str">
        <f>IF(COLUMN()&lt;=14+(病気療養児数-1)*4,"回答"&amp;(COLUMN()-10)/4,"")</f>
        <v/>
      </c>
      <c r="AI39" s="123"/>
      <c r="AJ39" s="123"/>
      <c r="AL39" s="123" t="str">
        <f>IF(COLUMN()&lt;=14+(病気療養児数-1)*4,"回答"&amp;(COLUMN()-10)/4,"")</f>
        <v/>
      </c>
      <c r="AM39" s="123"/>
      <c r="AN39" s="123"/>
      <c r="AP39" s="123" t="str">
        <f>IF(COLUMN()&lt;=14+(病気療養児数-1)*4,"回答"&amp;(COLUMN()-10)/4,"")</f>
        <v/>
      </c>
      <c r="AQ39" s="123"/>
      <c r="AR39" s="123"/>
      <c r="AT39" s="123" t="str">
        <f>IF(COLUMN()&lt;=14+(病気療養児数-1)*4,"回答"&amp;(COLUMN()-10)/4,"")</f>
        <v/>
      </c>
      <c r="AU39" s="123"/>
      <c r="AV39" s="123"/>
      <c r="AX39" s="123" t="str">
        <f>IF(COLUMN()&lt;=14+(病気療養児数-1)*4,"回答"&amp;(COLUMN()-10)/4,"")</f>
        <v/>
      </c>
      <c r="AY39" s="123"/>
      <c r="AZ39" s="123"/>
      <c r="BB39" s="123" t="str">
        <f>IF(COLUMN()&lt;=14+(病気療養児数-1)*4,"回答"&amp;(COLUMN()-10)/4,"")</f>
        <v/>
      </c>
      <c r="BC39" s="123"/>
      <c r="BD39" s="123"/>
      <c r="BF39" s="123" t="str">
        <f>IF(COLUMN()&lt;=14+(病気療養児数-1)*4,"回答"&amp;(COLUMN()-10)/4,"")</f>
        <v/>
      </c>
      <c r="BG39" s="123"/>
      <c r="BH39" s="123"/>
      <c r="BJ39" s="123" t="str">
        <f>IF(COLUMN()&lt;=14+(病気療養児数-1)*4,"回答"&amp;(COLUMN()-10)/4,"")</f>
        <v/>
      </c>
      <c r="BK39" s="123"/>
      <c r="BL39" s="123"/>
      <c r="BN39" s="123" t="str">
        <f>IF(COLUMN()&lt;=14+(病気療養児数-1)*4,"回答"&amp;(COLUMN()-10)/4,"")</f>
        <v/>
      </c>
      <c r="BO39" s="123"/>
      <c r="BP39" s="123"/>
      <c r="BR39" s="123" t="str">
        <f>IF(COLUMN()&lt;=14+(病気療養児数-1)*4,"回答"&amp;(COLUMN()-10)/4,"")</f>
        <v/>
      </c>
      <c r="BS39" s="123"/>
      <c r="BT39" s="123"/>
      <c r="BV39" s="123" t="str">
        <f>IF(COLUMN()&lt;=14+(病気療養児数-1)*4,"回答"&amp;(COLUMN()-10)/4,"")</f>
        <v/>
      </c>
      <c r="BW39" s="123"/>
      <c r="BX39" s="123"/>
      <c r="BZ39" s="123" t="str">
        <f>IF(COLUMN()&lt;=14+(病気療養児数-1)*4,"回答"&amp;(COLUMN()-10)/4,"")</f>
        <v/>
      </c>
      <c r="CA39" s="123"/>
      <c r="CB39" s="123"/>
      <c r="CD39" s="123" t="str">
        <f>IF(COLUMN()&lt;=14+(病気療養児数-1)*4,"回答"&amp;(COLUMN()-10)/4,"")</f>
        <v/>
      </c>
      <c r="CE39" s="123"/>
      <c r="CF39" s="123"/>
      <c r="CH39" s="123" t="str">
        <f>IF(COLUMN()&lt;=14+(病気療養児数-1)*4,"回答"&amp;(COLUMN()-10)/4,"")</f>
        <v/>
      </c>
      <c r="CI39" s="123"/>
      <c r="CJ39" s="123"/>
      <c r="CL39" s="123" t="str">
        <f>IF(COLUMN()&lt;=14+(病気療養児数-1)*4,"回答"&amp;(COLUMN()-10)/4,"")</f>
        <v/>
      </c>
      <c r="CM39" s="123"/>
      <c r="CN39" s="123"/>
      <c r="CP39" s="123" t="str">
        <f>IF(COLUMN()&lt;=14+(病気療養児数-1)*4,"回答"&amp;(COLUMN()-10)/4,"")</f>
        <v/>
      </c>
      <c r="CQ39" s="123"/>
      <c r="CR39" s="123"/>
      <c r="CT39" s="123" t="str">
        <f>IF(COLUMN()&lt;=14+(病気療養児数-1)*4,"回答"&amp;(COLUMN()-10)/4,"")</f>
        <v/>
      </c>
      <c r="CU39" s="123"/>
      <c r="CV39" s="123"/>
      <c r="CX39" s="123" t="str">
        <f>IF(COLUMN()&lt;=14+(病気療養児数-1)*4,"回答"&amp;(COLUMN()-10)/4,"")</f>
        <v/>
      </c>
      <c r="CY39" s="123"/>
      <c r="CZ39" s="123"/>
      <c r="DB39" s="123" t="str">
        <f>IF(COLUMN()&lt;=14+(病気療養児数-1)*4,"回答"&amp;(COLUMN()-10)/4,"")</f>
        <v/>
      </c>
      <c r="DC39" s="123"/>
      <c r="DD39" s="123"/>
      <c r="DF39" s="123" t="str">
        <f>IF(COLUMN()&lt;=14+(病気療養児数-1)*4,"回答"&amp;(COLUMN()-10)/4,"")</f>
        <v/>
      </c>
      <c r="DG39" s="123"/>
      <c r="DH39" s="123"/>
    </row>
    <row r="40" spans="1:112" ht="19.95" customHeight="1" x14ac:dyDescent="0.45">
      <c r="A40" s="27">
        <v>1</v>
      </c>
      <c r="B40" s="38" t="s">
        <v>23</v>
      </c>
      <c r="I40" s="181" t="s">
        <v>138</v>
      </c>
      <c r="J40" s="182"/>
      <c r="K40" s="183"/>
      <c r="L40" s="63"/>
      <c r="N40" s="125"/>
      <c r="O40" s="125"/>
      <c r="P40" s="125"/>
      <c r="R40" s="125"/>
      <c r="S40" s="125"/>
      <c r="T40" s="125"/>
      <c r="V40" s="125"/>
      <c r="W40" s="125"/>
      <c r="X40" s="125"/>
      <c r="Z40" s="125"/>
      <c r="AA40" s="125"/>
      <c r="AB40" s="125"/>
      <c r="AD40" s="125"/>
      <c r="AE40" s="125"/>
      <c r="AF40" s="125"/>
      <c r="AH40" s="125"/>
      <c r="AI40" s="125"/>
      <c r="AJ40" s="125"/>
      <c r="AL40" s="125"/>
      <c r="AM40" s="125"/>
      <c r="AN40" s="125"/>
      <c r="AP40" s="125"/>
      <c r="AQ40" s="125"/>
      <c r="AR40" s="125"/>
      <c r="AT40" s="125"/>
      <c r="AU40" s="125"/>
      <c r="AV40" s="125"/>
      <c r="AX40" s="125"/>
      <c r="AY40" s="125"/>
      <c r="AZ40" s="125"/>
      <c r="BB40" s="125"/>
      <c r="BC40" s="125"/>
      <c r="BD40" s="125"/>
      <c r="BF40" s="125"/>
      <c r="BG40" s="125"/>
      <c r="BH40" s="125"/>
      <c r="BJ40" s="125"/>
      <c r="BK40" s="125"/>
      <c r="BL40" s="125"/>
      <c r="BN40" s="125"/>
      <c r="BO40" s="125"/>
      <c r="BP40" s="125"/>
      <c r="BR40" s="125"/>
      <c r="BS40" s="125"/>
      <c r="BT40" s="125"/>
      <c r="BV40" s="125"/>
      <c r="BW40" s="125"/>
      <c r="BX40" s="125"/>
      <c r="BZ40" s="125"/>
      <c r="CA40" s="125"/>
      <c r="CB40" s="125"/>
      <c r="CD40" s="125"/>
      <c r="CE40" s="125"/>
      <c r="CF40" s="125"/>
      <c r="CH40" s="125"/>
      <c r="CI40" s="125"/>
      <c r="CJ40" s="125"/>
      <c r="CL40" s="125"/>
      <c r="CM40" s="125"/>
      <c r="CN40" s="125"/>
      <c r="CP40" s="125"/>
      <c r="CQ40" s="125"/>
      <c r="CR40" s="125"/>
      <c r="CT40" s="125"/>
      <c r="CU40" s="125"/>
      <c r="CV40" s="125"/>
      <c r="CX40" s="125"/>
      <c r="CY40" s="125"/>
      <c r="CZ40" s="125"/>
      <c r="DB40" s="125"/>
      <c r="DC40" s="125"/>
      <c r="DD40" s="125"/>
      <c r="DF40" s="125"/>
      <c r="DG40" s="125"/>
      <c r="DH40" s="125"/>
    </row>
    <row r="41" spans="1:112" ht="19.95" customHeight="1" x14ac:dyDescent="0.45">
      <c r="A41" s="27"/>
      <c r="B41" s="38" t="s">
        <v>24</v>
      </c>
      <c r="I41" s="68">
        <v>1</v>
      </c>
      <c r="J41" s="38" t="s">
        <v>139</v>
      </c>
      <c r="L41" s="63"/>
    </row>
    <row r="42" spans="1:112" ht="19.95" customHeight="1" x14ac:dyDescent="0.45">
      <c r="A42" s="27">
        <v>2</v>
      </c>
      <c r="B42" s="38" t="s">
        <v>261</v>
      </c>
      <c r="I42" s="148" t="s">
        <v>140</v>
      </c>
      <c r="J42" s="149"/>
      <c r="K42" s="150"/>
      <c r="L42" s="63"/>
      <c r="N42" s="125"/>
      <c r="O42" s="125"/>
      <c r="P42" s="125"/>
      <c r="R42" s="125"/>
      <c r="S42" s="125"/>
      <c r="T42" s="125"/>
      <c r="V42" s="125"/>
      <c r="W42" s="125"/>
      <c r="X42" s="125"/>
      <c r="Z42" s="125"/>
      <c r="AA42" s="125"/>
      <c r="AB42" s="125"/>
      <c r="AD42" s="125"/>
      <c r="AE42" s="125"/>
      <c r="AF42" s="125"/>
      <c r="AH42" s="125"/>
      <c r="AI42" s="125"/>
      <c r="AJ42" s="125"/>
      <c r="AL42" s="125"/>
      <c r="AM42" s="125"/>
      <c r="AN42" s="125"/>
      <c r="AP42" s="125"/>
      <c r="AQ42" s="125"/>
      <c r="AR42" s="125"/>
      <c r="AT42" s="125"/>
      <c r="AU42" s="125"/>
      <c r="AV42" s="125"/>
      <c r="AX42" s="125"/>
      <c r="AY42" s="125"/>
      <c r="AZ42" s="125"/>
      <c r="BB42" s="125"/>
      <c r="BC42" s="125"/>
      <c r="BD42" s="125"/>
      <c r="BF42" s="125"/>
      <c r="BG42" s="125"/>
      <c r="BH42" s="125"/>
      <c r="BJ42" s="125"/>
      <c r="BK42" s="125"/>
      <c r="BL42" s="125"/>
      <c r="BN42" s="125"/>
      <c r="BO42" s="125"/>
      <c r="BP42" s="125"/>
      <c r="BR42" s="125"/>
      <c r="BS42" s="125"/>
      <c r="BT42" s="125"/>
      <c r="BV42" s="125"/>
      <c r="BW42" s="125"/>
      <c r="BX42" s="125"/>
      <c r="BZ42" s="125"/>
      <c r="CA42" s="125"/>
      <c r="CB42" s="125"/>
      <c r="CD42" s="125"/>
      <c r="CE42" s="125"/>
      <c r="CF42" s="125"/>
      <c r="CH42" s="125"/>
      <c r="CI42" s="125"/>
      <c r="CJ42" s="125"/>
      <c r="CL42" s="125"/>
      <c r="CM42" s="125"/>
      <c r="CN42" s="125"/>
      <c r="CP42" s="125"/>
      <c r="CQ42" s="125"/>
      <c r="CR42" s="125"/>
      <c r="CT42" s="125"/>
      <c r="CU42" s="125"/>
      <c r="CV42" s="125"/>
      <c r="CX42" s="125"/>
      <c r="CY42" s="125"/>
      <c r="CZ42" s="125"/>
      <c r="DB42" s="125"/>
      <c r="DC42" s="125"/>
      <c r="DD42" s="125"/>
      <c r="DF42" s="125"/>
      <c r="DG42" s="125"/>
      <c r="DH42" s="125"/>
    </row>
    <row r="43" spans="1:112" ht="19.95" customHeight="1" x14ac:dyDescent="0.45">
      <c r="A43" s="27"/>
      <c r="B43" s="38" t="s">
        <v>141</v>
      </c>
      <c r="I43" s="148" t="s">
        <v>142</v>
      </c>
      <c r="J43" s="149"/>
      <c r="K43" s="150"/>
      <c r="L43" s="63"/>
      <c r="N43" s="125"/>
      <c r="O43" s="125"/>
      <c r="P43" s="125"/>
      <c r="R43" s="125"/>
      <c r="S43" s="125"/>
      <c r="T43" s="125"/>
      <c r="V43" s="125"/>
      <c r="W43" s="125"/>
      <c r="X43" s="125"/>
      <c r="Z43" s="125"/>
      <c r="AA43" s="125"/>
      <c r="AB43" s="125"/>
      <c r="AD43" s="125"/>
      <c r="AE43" s="125"/>
      <c r="AF43" s="125"/>
      <c r="AH43" s="125"/>
      <c r="AI43" s="125"/>
      <c r="AJ43" s="125"/>
      <c r="AL43" s="125"/>
      <c r="AM43" s="125"/>
      <c r="AN43" s="125"/>
      <c r="AP43" s="125"/>
      <c r="AQ43" s="125"/>
      <c r="AR43" s="125"/>
      <c r="AT43" s="125"/>
      <c r="AU43" s="125"/>
      <c r="AV43" s="125"/>
      <c r="AX43" s="125"/>
      <c r="AY43" s="125"/>
      <c r="AZ43" s="125"/>
      <c r="BB43" s="125"/>
      <c r="BC43" s="125"/>
      <c r="BD43" s="125"/>
      <c r="BF43" s="125"/>
      <c r="BG43" s="125"/>
      <c r="BH43" s="125"/>
      <c r="BJ43" s="125"/>
      <c r="BK43" s="125"/>
      <c r="BL43" s="125"/>
      <c r="BN43" s="125"/>
      <c r="BO43" s="125"/>
      <c r="BP43" s="125"/>
      <c r="BR43" s="125"/>
      <c r="BS43" s="125"/>
      <c r="BT43" s="125"/>
      <c r="BV43" s="125"/>
      <c r="BW43" s="125"/>
      <c r="BX43" s="125"/>
      <c r="BZ43" s="125"/>
      <c r="CA43" s="125"/>
      <c r="CB43" s="125"/>
      <c r="CD43" s="125"/>
      <c r="CE43" s="125"/>
      <c r="CF43" s="125"/>
      <c r="CH43" s="125"/>
      <c r="CI43" s="125"/>
      <c r="CJ43" s="125"/>
      <c r="CL43" s="125"/>
      <c r="CM43" s="125"/>
      <c r="CN43" s="125"/>
      <c r="CP43" s="125"/>
      <c r="CQ43" s="125"/>
      <c r="CR43" s="125"/>
      <c r="CT43" s="125"/>
      <c r="CU43" s="125"/>
      <c r="CV43" s="125"/>
      <c r="CX43" s="125"/>
      <c r="CY43" s="125"/>
      <c r="CZ43" s="125"/>
      <c r="DB43" s="125"/>
      <c r="DC43" s="125"/>
      <c r="DD43" s="125"/>
      <c r="DF43" s="125"/>
      <c r="DG43" s="125"/>
      <c r="DH43" s="125"/>
    </row>
    <row r="44" spans="1:112" ht="19.95" customHeight="1" x14ac:dyDescent="0.45">
      <c r="A44" s="27">
        <v>3</v>
      </c>
      <c r="B44" s="38" t="s">
        <v>262</v>
      </c>
      <c r="I44" s="148" t="s">
        <v>143</v>
      </c>
      <c r="J44" s="149"/>
      <c r="K44" s="150"/>
      <c r="L44" s="63"/>
      <c r="N44" s="125"/>
      <c r="O44" s="125"/>
      <c r="P44" s="125"/>
      <c r="R44" s="125"/>
      <c r="S44" s="125"/>
      <c r="T44" s="125"/>
      <c r="V44" s="125"/>
      <c r="W44" s="125"/>
      <c r="X44" s="125"/>
      <c r="Z44" s="125"/>
      <c r="AA44" s="125"/>
      <c r="AB44" s="125"/>
      <c r="AD44" s="125"/>
      <c r="AE44" s="125"/>
      <c r="AF44" s="125"/>
      <c r="AH44" s="125"/>
      <c r="AI44" s="125"/>
      <c r="AJ44" s="125"/>
      <c r="AL44" s="125"/>
      <c r="AM44" s="125"/>
      <c r="AN44" s="125"/>
      <c r="AP44" s="125"/>
      <c r="AQ44" s="125"/>
      <c r="AR44" s="125"/>
      <c r="AT44" s="125"/>
      <c r="AU44" s="125"/>
      <c r="AV44" s="125"/>
      <c r="AX44" s="125"/>
      <c r="AY44" s="125"/>
      <c r="AZ44" s="125"/>
      <c r="BB44" s="125"/>
      <c r="BC44" s="125"/>
      <c r="BD44" s="125"/>
      <c r="BF44" s="125"/>
      <c r="BG44" s="125"/>
      <c r="BH44" s="125"/>
      <c r="BJ44" s="125"/>
      <c r="BK44" s="125"/>
      <c r="BL44" s="125"/>
      <c r="BN44" s="125"/>
      <c r="BO44" s="125"/>
      <c r="BP44" s="125"/>
      <c r="BR44" s="125"/>
      <c r="BS44" s="125"/>
      <c r="BT44" s="125"/>
      <c r="BV44" s="125"/>
      <c r="BW44" s="125"/>
      <c r="BX44" s="125"/>
      <c r="BZ44" s="125"/>
      <c r="CA44" s="125"/>
      <c r="CB44" s="125"/>
      <c r="CD44" s="125"/>
      <c r="CE44" s="125"/>
      <c r="CF44" s="125"/>
      <c r="CH44" s="125"/>
      <c r="CI44" s="125"/>
      <c r="CJ44" s="125"/>
      <c r="CL44" s="125"/>
      <c r="CM44" s="125"/>
      <c r="CN44" s="125"/>
      <c r="CP44" s="125"/>
      <c r="CQ44" s="125"/>
      <c r="CR44" s="125"/>
      <c r="CT44" s="125"/>
      <c r="CU44" s="125"/>
      <c r="CV44" s="125"/>
      <c r="CX44" s="125"/>
      <c r="CY44" s="125"/>
      <c r="CZ44" s="125"/>
      <c r="DB44" s="125"/>
      <c r="DC44" s="125"/>
      <c r="DD44" s="125"/>
      <c r="DF44" s="125"/>
      <c r="DG44" s="125"/>
      <c r="DH44" s="125"/>
    </row>
    <row r="45" spans="1:112" ht="19.95" customHeight="1" x14ac:dyDescent="0.45">
      <c r="A45" s="27">
        <v>4</v>
      </c>
      <c r="B45" s="38" t="s">
        <v>144</v>
      </c>
      <c r="I45" s="69">
        <v>30</v>
      </c>
      <c r="J45" s="38" t="s">
        <v>145</v>
      </c>
      <c r="L45" s="63"/>
    </row>
    <row r="46" spans="1:112" ht="19.95" customHeight="1" x14ac:dyDescent="0.45">
      <c r="A46" s="27">
        <v>5</v>
      </c>
      <c r="B46" s="38" t="s">
        <v>146</v>
      </c>
      <c r="G46" s="67"/>
      <c r="L46" s="63"/>
    </row>
    <row r="47" spans="1:112" ht="19.95" customHeight="1" x14ac:dyDescent="0.45">
      <c r="A47" s="70"/>
      <c r="B47" s="38" t="s">
        <v>147</v>
      </c>
      <c r="G47" s="67"/>
      <c r="I47" s="178" t="s">
        <v>148</v>
      </c>
      <c r="J47" s="179"/>
      <c r="K47" s="180"/>
      <c r="L47" s="63"/>
      <c r="N47" s="125"/>
      <c r="O47" s="125"/>
      <c r="P47" s="125"/>
      <c r="R47" s="125"/>
      <c r="S47" s="125"/>
      <c r="T47" s="125"/>
      <c r="V47" s="125"/>
      <c r="W47" s="125"/>
      <c r="X47" s="125"/>
      <c r="Z47" s="125"/>
      <c r="AA47" s="125"/>
      <c r="AB47" s="125"/>
      <c r="AD47" s="125"/>
      <c r="AE47" s="125"/>
      <c r="AF47" s="125"/>
      <c r="AH47" s="125"/>
      <c r="AI47" s="125"/>
      <c r="AJ47" s="125"/>
      <c r="AL47" s="125"/>
      <c r="AM47" s="125"/>
      <c r="AN47" s="125"/>
      <c r="AP47" s="125"/>
      <c r="AQ47" s="125"/>
      <c r="AR47" s="125"/>
      <c r="AT47" s="125"/>
      <c r="AU47" s="125"/>
      <c r="AV47" s="125"/>
      <c r="AX47" s="125"/>
      <c r="AY47" s="125"/>
      <c r="AZ47" s="125"/>
      <c r="BB47" s="125"/>
      <c r="BC47" s="125"/>
      <c r="BD47" s="125"/>
      <c r="BF47" s="125"/>
      <c r="BG47" s="125"/>
      <c r="BH47" s="125"/>
      <c r="BJ47" s="125"/>
      <c r="BK47" s="125"/>
      <c r="BL47" s="125"/>
      <c r="BN47" s="125"/>
      <c r="BO47" s="125"/>
      <c r="BP47" s="125"/>
      <c r="BR47" s="125"/>
      <c r="BS47" s="125"/>
      <c r="BT47" s="125"/>
      <c r="BV47" s="125"/>
      <c r="BW47" s="125"/>
      <c r="BX47" s="125"/>
      <c r="BZ47" s="125"/>
      <c r="CA47" s="125"/>
      <c r="CB47" s="125"/>
      <c r="CD47" s="125"/>
      <c r="CE47" s="125"/>
      <c r="CF47" s="125"/>
      <c r="CH47" s="125"/>
      <c r="CI47" s="125"/>
      <c r="CJ47" s="125"/>
      <c r="CL47" s="125"/>
      <c r="CM47" s="125"/>
      <c r="CN47" s="125"/>
      <c r="CP47" s="125"/>
      <c r="CQ47" s="125"/>
      <c r="CR47" s="125"/>
      <c r="CT47" s="125"/>
      <c r="CU47" s="125"/>
      <c r="CV47" s="125"/>
      <c r="CX47" s="125"/>
      <c r="CY47" s="125"/>
      <c r="CZ47" s="125"/>
      <c r="DB47" s="125"/>
      <c r="DC47" s="125"/>
      <c r="DD47" s="125"/>
      <c r="DF47" s="125"/>
      <c r="DG47" s="125"/>
      <c r="DH47" s="125"/>
    </row>
    <row r="48" spans="1:112" ht="19.95" customHeight="1" x14ac:dyDescent="0.45">
      <c r="A48" s="70"/>
      <c r="B48" s="28" t="s">
        <v>149</v>
      </c>
      <c r="G48" s="67"/>
      <c r="L48" s="63"/>
    </row>
    <row r="49" spans="1:113" ht="19.95" customHeight="1" x14ac:dyDescent="0.45">
      <c r="A49" s="70"/>
      <c r="B49" s="71" t="s">
        <v>263</v>
      </c>
      <c r="C49" s="24"/>
      <c r="I49" s="148" t="s">
        <v>150</v>
      </c>
      <c r="J49" s="150"/>
      <c r="L49" s="63"/>
      <c r="N49" s="125"/>
      <c r="O49" s="125"/>
      <c r="R49" s="125"/>
      <c r="S49" s="125"/>
      <c r="V49" s="125"/>
      <c r="W49" s="125"/>
      <c r="Z49" s="125"/>
      <c r="AA49" s="125"/>
      <c r="AD49" s="125"/>
      <c r="AE49" s="125"/>
      <c r="AH49" s="125"/>
      <c r="AI49" s="125"/>
      <c r="AL49" s="125"/>
      <c r="AM49" s="125"/>
      <c r="AP49" s="125"/>
      <c r="AQ49" s="125"/>
      <c r="AT49" s="125"/>
      <c r="AU49" s="125"/>
      <c r="AX49" s="125"/>
      <c r="AY49" s="125"/>
      <c r="BB49" s="125"/>
      <c r="BC49" s="125"/>
      <c r="BF49" s="125"/>
      <c r="BG49" s="125"/>
      <c r="BJ49" s="125"/>
      <c r="BK49" s="125"/>
      <c r="BN49" s="125"/>
      <c r="BO49" s="125"/>
      <c r="BR49" s="125"/>
      <c r="BS49" s="125"/>
      <c r="BV49" s="125"/>
      <c r="BW49" s="125"/>
      <c r="BZ49" s="125"/>
      <c r="CA49" s="125"/>
      <c r="CD49" s="125"/>
      <c r="CE49" s="125"/>
      <c r="CH49" s="125"/>
      <c r="CI49" s="125"/>
      <c r="CL49" s="125"/>
      <c r="CM49" s="125"/>
      <c r="CP49" s="125"/>
      <c r="CQ49" s="125"/>
      <c r="CT49" s="125"/>
      <c r="CU49" s="125"/>
      <c r="CX49" s="125"/>
      <c r="CY49" s="125"/>
      <c r="DB49" s="125"/>
      <c r="DC49" s="125"/>
      <c r="DF49" s="125"/>
      <c r="DG49" s="125"/>
    </row>
    <row r="50" spans="1:113" ht="19.95" customHeight="1" x14ac:dyDescent="0.45">
      <c r="A50" s="70"/>
      <c r="B50" s="71"/>
      <c r="C50" s="24"/>
      <c r="L50" s="63"/>
    </row>
    <row r="51" spans="1:113" ht="19.95" customHeight="1" x14ac:dyDescent="0.45">
      <c r="A51" s="70"/>
      <c r="B51" s="38" t="s">
        <v>264</v>
      </c>
      <c r="G51" s="67"/>
      <c r="I51" s="38" t="str">
        <f>IF(Q3_5_1="","",IF(Q3_5_1="h なし","問6に進んでください。","実施した内容を回答してください。"))</f>
        <v>実施した内容を回答してください。</v>
      </c>
      <c r="L51" s="63"/>
      <c r="N51" s="38" t="str">
        <f>IF(N$47="","",IF(N$47="h なし","問6に進んでください。","実施した内容を回答してください。"))</f>
        <v/>
      </c>
      <c r="R51" s="38" t="str">
        <f>IF(R$47="","",IF(R$47="h なし","問6に進んでください。","実施した内容を回答してください。"))</f>
        <v/>
      </c>
      <c r="V51" s="38" t="str">
        <f>IF(V$47="","",IF(V$47="h なし","問6に進んでください。","実施した内容を回答してください。"))</f>
        <v/>
      </c>
      <c r="Z51" s="38" t="str">
        <f>IF(Z$47="","",IF(Z$47="h なし","問6に進んでください。","実施した内容を回答してください。"))</f>
        <v/>
      </c>
      <c r="AD51" s="38" t="str">
        <f>IF(AD$47="","",IF(AD$47="h なし","問6に進んでください。","実施した内容を回答してください。"))</f>
        <v/>
      </c>
      <c r="AH51" s="38" t="str">
        <f>IF(AH$47="","",IF(AH$47="h なし","問6に進んでください。","実施した内容を回答してください。"))</f>
        <v/>
      </c>
      <c r="AL51" s="38" t="str">
        <f>IF(AL$47="","",IF(AL$47="h なし","問6に進んでください。","実施した内容を回答してください。"))</f>
        <v/>
      </c>
      <c r="AP51" s="38" t="str">
        <f>IF(AP$47="","",IF(AP$47="h なし","問6に進んでください。","実施した内容を回答してください。"))</f>
        <v/>
      </c>
      <c r="AT51" s="38" t="str">
        <f>IF(AT$47="","",IF(AT$47="h なし","問6に進んでください。","実施した内容を回答してください。"))</f>
        <v/>
      </c>
      <c r="AX51" s="38" t="str">
        <f>IF(AX$47="","",IF(AX$47="h なし","問6に進んでください。","実施した内容を回答してください。"))</f>
        <v/>
      </c>
      <c r="BB51" s="38" t="str">
        <f>IF(BB$47="","",IF(BB$47="h なし","問6に進んでください。","実施した内容を回答してください。"))</f>
        <v/>
      </c>
      <c r="BF51" s="38" t="str">
        <f>IF(BF$47="","",IF(BF$47="h なし","問6に進んでください。","実施した内容を回答してください。"))</f>
        <v/>
      </c>
      <c r="BJ51" s="38" t="str">
        <f>IF(BJ$47="","",IF(BJ$47="h なし","問6に進んでください。","実施した内容を回答してください。"))</f>
        <v/>
      </c>
      <c r="BN51" s="38" t="str">
        <f>IF(BN$47="","",IF(BN$47="h なし","問6に進んでください。","実施した内容を回答してください。"))</f>
        <v/>
      </c>
      <c r="BR51" s="38" t="str">
        <f>IF(BR$47="","",IF(BR$47="h なし","問6に進んでください。","実施した内容を回答してください。"))</f>
        <v/>
      </c>
      <c r="BV51" s="38" t="str">
        <f>IF(BV$47="","",IF(BV$47="h なし","問6に進んでください。","実施した内容を回答してください。"))</f>
        <v/>
      </c>
      <c r="BZ51" s="38" t="str">
        <f>IF(BZ$47="","",IF(BZ$47="h なし","問6に進んでください。","実施した内容を回答してください。"))</f>
        <v/>
      </c>
      <c r="CD51" s="38" t="str">
        <f>IF(CD$47="","",IF(CD$47="h なし","問6に進んでください。","実施した内容を回答してください。"))</f>
        <v/>
      </c>
      <c r="CH51" s="38" t="str">
        <f>IF(CH$47="","",IF(CH$47="h なし","問6に進んでください。","実施した内容を回答してください。"))</f>
        <v/>
      </c>
      <c r="CL51" s="38" t="str">
        <f>IF(CL$47="","",IF(CL$47="h なし","問6に進んでください。","実施した内容を回答してください。"))</f>
        <v/>
      </c>
      <c r="CP51" s="38" t="str">
        <f>IF(CP$47="","",IF(CP$47="h なし","問6に進んでください。","実施した内容を回答してください。"))</f>
        <v/>
      </c>
      <c r="CT51" s="38" t="str">
        <f>IF(CT$47="","",IF(CT$47="h なし","問6に進んでください。","実施した内容を回答してください。"))</f>
        <v/>
      </c>
      <c r="CX51" s="38" t="str">
        <f>IF(CX$47="","",IF(CX$47="h なし","問6に進んでください。","実施した内容を回答してください。"))</f>
        <v/>
      </c>
      <c r="DB51" s="38" t="str">
        <f>IF(DB$47="","",IF(DB$47="h なし","問6に進んでください。","実施した内容を回答してください。"))</f>
        <v/>
      </c>
      <c r="DF51" s="38" t="str">
        <f>IF(DF$47="","",IF(DF$47="h なし","問6に進んでください。","実施した内容を回答してください。"))</f>
        <v/>
      </c>
    </row>
    <row r="52" spans="1:113" ht="19.95" customHeight="1" x14ac:dyDescent="0.45">
      <c r="A52" s="70"/>
      <c r="B52" s="71" t="s">
        <v>265</v>
      </c>
      <c r="K52" s="72"/>
      <c r="L52" s="63"/>
    </row>
    <row r="53" spans="1:113" ht="19.95" customHeight="1" x14ac:dyDescent="0.45">
      <c r="A53" s="70"/>
      <c r="B53" s="24" t="s">
        <v>151</v>
      </c>
      <c r="I53" s="73"/>
      <c r="J53" s="72"/>
      <c r="K53" s="72"/>
      <c r="L53" s="74"/>
      <c r="M53" s="75" t="s">
        <v>31</v>
      </c>
      <c r="N53" s="26"/>
      <c r="P53" s="76"/>
      <c r="Q53" s="75" t="s">
        <v>31</v>
      </c>
      <c r="R53" s="26"/>
      <c r="T53" s="76"/>
      <c r="U53" s="75" t="s">
        <v>31</v>
      </c>
      <c r="V53" s="26"/>
      <c r="X53" s="76"/>
      <c r="Y53" s="75" t="s">
        <v>31</v>
      </c>
      <c r="Z53" s="26"/>
      <c r="AB53" s="76"/>
      <c r="AC53" s="75" t="s">
        <v>31</v>
      </c>
      <c r="AD53" s="26"/>
      <c r="AF53" s="76"/>
      <c r="AG53" s="75" t="s">
        <v>31</v>
      </c>
      <c r="AH53" s="26"/>
      <c r="AJ53" s="76"/>
      <c r="AK53" s="75" t="s">
        <v>31</v>
      </c>
      <c r="AL53" s="26"/>
      <c r="AN53" s="76"/>
      <c r="AO53" s="75" t="s">
        <v>31</v>
      </c>
      <c r="AP53" s="26"/>
      <c r="AR53" s="76"/>
      <c r="AS53" s="75" t="s">
        <v>31</v>
      </c>
      <c r="AT53" s="26"/>
      <c r="AV53" s="76"/>
      <c r="AW53" s="75" t="s">
        <v>31</v>
      </c>
      <c r="AX53" s="26"/>
      <c r="AZ53" s="76"/>
      <c r="BA53" s="75" t="s">
        <v>31</v>
      </c>
      <c r="BB53" s="26"/>
      <c r="BD53" s="76"/>
      <c r="BE53" s="75" t="s">
        <v>31</v>
      </c>
      <c r="BF53" s="26"/>
      <c r="BH53" s="76"/>
      <c r="BI53" s="75" t="s">
        <v>31</v>
      </c>
      <c r="BJ53" s="26"/>
      <c r="BL53" s="76"/>
      <c r="BM53" s="75" t="s">
        <v>31</v>
      </c>
      <c r="BN53" s="26"/>
      <c r="BP53" s="76"/>
      <c r="BQ53" s="75" t="s">
        <v>31</v>
      </c>
      <c r="BR53" s="26"/>
      <c r="BT53" s="76"/>
      <c r="BU53" s="75" t="s">
        <v>31</v>
      </c>
      <c r="BV53" s="26"/>
      <c r="BX53" s="76"/>
      <c r="BY53" s="75" t="s">
        <v>31</v>
      </c>
      <c r="BZ53" s="26"/>
      <c r="CB53" s="76"/>
      <c r="CC53" s="75" t="s">
        <v>31</v>
      </c>
      <c r="CD53" s="26"/>
      <c r="CF53" s="76"/>
      <c r="CG53" s="75" t="s">
        <v>31</v>
      </c>
      <c r="CH53" s="26"/>
      <c r="CJ53" s="76"/>
      <c r="CK53" s="75" t="s">
        <v>31</v>
      </c>
      <c r="CL53" s="26"/>
      <c r="CN53" s="76"/>
      <c r="CO53" s="75" t="s">
        <v>31</v>
      </c>
      <c r="CP53" s="26"/>
      <c r="CR53" s="76"/>
      <c r="CS53" s="75" t="s">
        <v>31</v>
      </c>
      <c r="CT53" s="26"/>
      <c r="CV53" s="76"/>
      <c r="CW53" s="75" t="s">
        <v>31</v>
      </c>
      <c r="CX53" s="26"/>
      <c r="CZ53" s="76"/>
      <c r="DA53" s="75" t="s">
        <v>31</v>
      </c>
      <c r="DB53" s="26"/>
      <c r="DD53" s="76"/>
      <c r="DE53" s="75" t="s">
        <v>31</v>
      </c>
      <c r="DF53" s="26"/>
      <c r="DH53" s="76"/>
      <c r="DI53" s="75" t="s">
        <v>31</v>
      </c>
    </row>
    <row r="54" spans="1:113" ht="19.95" customHeight="1" x14ac:dyDescent="0.45">
      <c r="A54" s="70"/>
      <c r="B54" s="24" t="s">
        <v>152</v>
      </c>
      <c r="I54" s="73" t="s">
        <v>153</v>
      </c>
      <c r="L54" s="74"/>
      <c r="M54" s="75" t="s">
        <v>32</v>
      </c>
      <c r="N54" s="26"/>
      <c r="P54" s="76"/>
      <c r="Q54" s="75" t="s">
        <v>32</v>
      </c>
      <c r="R54" s="26"/>
      <c r="T54" s="76"/>
      <c r="U54" s="75" t="s">
        <v>32</v>
      </c>
      <c r="V54" s="26"/>
      <c r="X54" s="76"/>
      <c r="Y54" s="75" t="s">
        <v>32</v>
      </c>
      <c r="Z54" s="26"/>
      <c r="AB54" s="76"/>
      <c r="AC54" s="75" t="s">
        <v>32</v>
      </c>
      <c r="AD54" s="26"/>
      <c r="AF54" s="76"/>
      <c r="AG54" s="75" t="s">
        <v>32</v>
      </c>
      <c r="AH54" s="26"/>
      <c r="AJ54" s="76"/>
      <c r="AK54" s="75" t="s">
        <v>32</v>
      </c>
      <c r="AL54" s="26"/>
      <c r="AN54" s="76"/>
      <c r="AO54" s="75" t="s">
        <v>32</v>
      </c>
      <c r="AP54" s="26"/>
      <c r="AR54" s="76"/>
      <c r="AS54" s="75" t="s">
        <v>32</v>
      </c>
      <c r="AT54" s="26"/>
      <c r="AV54" s="76"/>
      <c r="AW54" s="75" t="s">
        <v>32</v>
      </c>
      <c r="AX54" s="26"/>
      <c r="AZ54" s="76"/>
      <c r="BA54" s="75" t="s">
        <v>32</v>
      </c>
      <c r="BB54" s="26"/>
      <c r="BD54" s="76"/>
      <c r="BE54" s="75" t="s">
        <v>32</v>
      </c>
      <c r="BF54" s="26"/>
      <c r="BH54" s="76"/>
      <c r="BI54" s="75" t="s">
        <v>32</v>
      </c>
      <c r="BJ54" s="26"/>
      <c r="BL54" s="76"/>
      <c r="BM54" s="75" t="s">
        <v>32</v>
      </c>
      <c r="BN54" s="26"/>
      <c r="BP54" s="76"/>
      <c r="BQ54" s="75" t="s">
        <v>32</v>
      </c>
      <c r="BR54" s="26"/>
      <c r="BT54" s="76"/>
      <c r="BU54" s="75" t="s">
        <v>32</v>
      </c>
      <c r="BV54" s="26"/>
      <c r="BX54" s="76"/>
      <c r="BY54" s="75" t="s">
        <v>32</v>
      </c>
      <c r="BZ54" s="26"/>
      <c r="CB54" s="76"/>
      <c r="CC54" s="75" t="s">
        <v>32</v>
      </c>
      <c r="CD54" s="26"/>
      <c r="CF54" s="76"/>
      <c r="CG54" s="75" t="s">
        <v>32</v>
      </c>
      <c r="CH54" s="26"/>
      <c r="CJ54" s="76"/>
      <c r="CK54" s="75" t="s">
        <v>32</v>
      </c>
      <c r="CL54" s="26"/>
      <c r="CN54" s="76"/>
      <c r="CO54" s="75"/>
      <c r="CP54" s="26"/>
      <c r="CR54" s="76"/>
      <c r="CS54" s="75"/>
      <c r="CT54" s="26"/>
      <c r="CV54" s="76"/>
      <c r="CW54" s="75"/>
      <c r="CX54" s="26"/>
      <c r="CZ54" s="76"/>
      <c r="DA54" s="75" t="s">
        <v>32</v>
      </c>
      <c r="DB54" s="26"/>
      <c r="DD54" s="76"/>
      <c r="DE54" s="75" t="s">
        <v>32</v>
      </c>
      <c r="DF54" s="26"/>
      <c r="DH54" s="76"/>
      <c r="DI54" s="75" t="s">
        <v>32</v>
      </c>
    </row>
    <row r="55" spans="1:113" ht="19.95" customHeight="1" x14ac:dyDescent="0.45">
      <c r="A55" s="70"/>
      <c r="B55" s="24" t="s">
        <v>154</v>
      </c>
      <c r="I55" s="73"/>
      <c r="J55" s="31" t="str">
        <f>IF(I54="",IF(I55="○","bが○の場合のみ回答可能です。",""),"")</f>
        <v/>
      </c>
      <c r="K55" s="72"/>
      <c r="L55" s="74"/>
      <c r="M55" s="75" t="s">
        <v>155</v>
      </c>
      <c r="N55" s="26"/>
      <c r="O55" s="31" t="str">
        <f>IF(N54="",IF(N55="○","bが○の場合のみ回答可能です。",""),"")</f>
        <v/>
      </c>
      <c r="P55" s="76"/>
      <c r="Q55" s="75" t="s">
        <v>155</v>
      </c>
      <c r="R55" s="26"/>
      <c r="S55" s="31" t="str">
        <f>IF(R54="",IF(R55="○","bが○の場合のみ回答可能です。",""),"")</f>
        <v/>
      </c>
      <c r="T55" s="76"/>
      <c r="U55" s="75" t="s">
        <v>155</v>
      </c>
      <c r="V55" s="26"/>
      <c r="W55" s="31" t="str">
        <f>IF(V54="",IF(V55="○","bが○の場合のみ回答可能です。",""),"")</f>
        <v/>
      </c>
      <c r="X55" s="76"/>
      <c r="Y55" s="75" t="s">
        <v>155</v>
      </c>
      <c r="Z55" s="26"/>
      <c r="AA55" s="31" t="str">
        <f>IF(Z54="",IF(Z55="○","bが○の場合のみ回答可能です。",""),"")</f>
        <v/>
      </c>
      <c r="AB55" s="76"/>
      <c r="AC55" s="75" t="s">
        <v>155</v>
      </c>
      <c r="AD55" s="26"/>
      <c r="AE55" s="31" t="str">
        <f>IF(AD54="",IF(AD55="○","bが○の場合のみ回答可能です。",""),"")</f>
        <v/>
      </c>
      <c r="AF55" s="76"/>
      <c r="AG55" s="75" t="s">
        <v>155</v>
      </c>
      <c r="AH55" s="26"/>
      <c r="AI55" s="31" t="str">
        <f>IF(AH54="",IF(AH55="○","bが○の場合のみ回答可能です。",""),"")</f>
        <v/>
      </c>
      <c r="AJ55" s="76"/>
      <c r="AK55" s="75" t="s">
        <v>155</v>
      </c>
      <c r="AL55" s="26"/>
      <c r="AM55" s="31" t="str">
        <f>IF(AL54="",IF(AL55="○","bが○の場合のみ回答可能です。",""),"")</f>
        <v/>
      </c>
      <c r="AN55" s="76"/>
      <c r="AO55" s="75" t="s">
        <v>155</v>
      </c>
      <c r="AP55" s="26"/>
      <c r="AQ55" s="31" t="str">
        <f>IF(AP54="",IF(AP55="○","bが○の場合のみ回答可能です。",""),"")</f>
        <v/>
      </c>
      <c r="AR55" s="76"/>
      <c r="AS55" s="75" t="s">
        <v>155</v>
      </c>
      <c r="AT55" s="26"/>
      <c r="AU55" s="31" t="str">
        <f>IF(AT54="",IF(AT55="○","bが○の場合のみ回答可能です。",""),"")</f>
        <v/>
      </c>
      <c r="AV55" s="76"/>
      <c r="AW55" s="75" t="s">
        <v>155</v>
      </c>
      <c r="AX55" s="26"/>
      <c r="AY55" s="31" t="str">
        <f>IF(AX54="",IF(AX55="○","bが○の場合のみ回答可能です。",""),"")</f>
        <v/>
      </c>
      <c r="AZ55" s="76"/>
      <c r="BA55" s="75" t="s">
        <v>155</v>
      </c>
      <c r="BB55" s="26"/>
      <c r="BC55" s="31" t="str">
        <f>IF(BB54="",IF(BB55="○","bが○の場合のみ回答可能です。",""),"")</f>
        <v/>
      </c>
      <c r="BD55" s="76"/>
      <c r="BE55" s="75" t="s">
        <v>155</v>
      </c>
      <c r="BF55" s="26"/>
      <c r="BG55" s="31" t="str">
        <f>IF(BF54="",IF(BF55="○","bが○の場合のみ回答可能です。",""),"")</f>
        <v/>
      </c>
      <c r="BH55" s="76"/>
      <c r="BI55" s="75" t="s">
        <v>155</v>
      </c>
      <c r="BJ55" s="26"/>
      <c r="BK55" s="31" t="str">
        <f>IF(BJ54="",IF(BJ55="○","bが○の場合のみ回答可能です。",""),"")</f>
        <v/>
      </c>
      <c r="BL55" s="76"/>
      <c r="BM55" s="75" t="s">
        <v>155</v>
      </c>
      <c r="BN55" s="26"/>
      <c r="BO55" s="31" t="str">
        <f>IF(BN54="",IF(BN55="○","bが○の場合のみ回答可能です。",""),"")</f>
        <v/>
      </c>
      <c r="BP55" s="76"/>
      <c r="BQ55" s="75" t="s">
        <v>155</v>
      </c>
      <c r="BR55" s="26"/>
      <c r="BS55" s="31" t="str">
        <f>IF(BR54="",IF(BR55="○","bが○の場合のみ回答可能です。",""),"")</f>
        <v/>
      </c>
      <c r="BT55" s="76"/>
      <c r="BU55" s="75" t="s">
        <v>155</v>
      </c>
      <c r="BV55" s="26"/>
      <c r="BW55" s="31" t="str">
        <f>IF(BV54="",IF(BV55="○","bが○の場合のみ回答可能です。",""),"")</f>
        <v/>
      </c>
      <c r="BX55" s="76"/>
      <c r="BY55" s="75" t="s">
        <v>155</v>
      </c>
      <c r="BZ55" s="26"/>
      <c r="CA55" s="31" t="str">
        <f>IF(BZ54="",IF(BZ55="○","bが○の場合のみ回答可能です。",""),"")</f>
        <v/>
      </c>
      <c r="CB55" s="76"/>
      <c r="CC55" s="75" t="s">
        <v>155</v>
      </c>
      <c r="CD55" s="26"/>
      <c r="CE55" s="31" t="str">
        <f>IF(CD54="",IF(CD55="○","bが○の場合のみ回答可能です。",""),"")</f>
        <v/>
      </c>
      <c r="CF55" s="76"/>
      <c r="CG55" s="75" t="s">
        <v>155</v>
      </c>
      <c r="CH55" s="26"/>
      <c r="CI55" s="31" t="str">
        <f>IF(CH54="",IF(CH55="○","bが○の場合のみ回答可能です。",""),"")</f>
        <v/>
      </c>
      <c r="CJ55" s="76"/>
      <c r="CK55" s="75" t="s">
        <v>155</v>
      </c>
      <c r="CL55" s="26"/>
      <c r="CM55" s="31"/>
      <c r="CN55" s="76"/>
      <c r="CO55" s="75"/>
      <c r="CP55" s="26"/>
      <c r="CQ55" s="31"/>
      <c r="CR55" s="76"/>
      <c r="CS55" s="75"/>
      <c r="CT55" s="26"/>
      <c r="CU55" s="31"/>
      <c r="CV55" s="76"/>
      <c r="CW55" s="75"/>
      <c r="CX55" s="26"/>
      <c r="CY55" s="31" t="str">
        <f>IF(CX54="",IF(CX55="○","bが○の場合のみ回答可能です。",""),"")</f>
        <v/>
      </c>
      <c r="CZ55" s="76"/>
      <c r="DA55" s="75" t="s">
        <v>155</v>
      </c>
      <c r="DB55" s="26"/>
      <c r="DC55" s="31" t="str">
        <f>IF(DB54="",IF(DB55="○","bが○の場合のみ回答可能です。",""),"")</f>
        <v/>
      </c>
      <c r="DD55" s="76"/>
      <c r="DE55" s="75" t="s">
        <v>155</v>
      </c>
      <c r="DF55" s="26"/>
      <c r="DG55" s="31"/>
      <c r="DH55" s="76"/>
      <c r="DI55" s="75" t="s">
        <v>155</v>
      </c>
    </row>
    <row r="56" spans="1:113" ht="19.95" customHeight="1" x14ac:dyDescent="0.45">
      <c r="A56" s="70"/>
      <c r="B56" s="24" t="s">
        <v>156</v>
      </c>
      <c r="I56" s="73"/>
      <c r="J56" s="72"/>
      <c r="K56" s="72"/>
      <c r="L56" s="74"/>
      <c r="M56" s="75" t="s">
        <v>34</v>
      </c>
      <c r="N56" s="26"/>
      <c r="P56" s="76"/>
      <c r="Q56" s="75" t="s">
        <v>34</v>
      </c>
      <c r="R56" s="26"/>
      <c r="T56" s="76"/>
      <c r="U56" s="75" t="s">
        <v>34</v>
      </c>
      <c r="V56" s="26"/>
      <c r="X56" s="76"/>
      <c r="Y56" s="75" t="s">
        <v>34</v>
      </c>
      <c r="Z56" s="26"/>
      <c r="AB56" s="76"/>
      <c r="AC56" s="75" t="s">
        <v>34</v>
      </c>
      <c r="AD56" s="26"/>
      <c r="AF56" s="76"/>
      <c r="AG56" s="75" t="s">
        <v>34</v>
      </c>
      <c r="AH56" s="26"/>
      <c r="AJ56" s="76"/>
      <c r="AK56" s="75" t="s">
        <v>34</v>
      </c>
      <c r="AL56" s="26"/>
      <c r="AN56" s="76"/>
      <c r="AO56" s="75" t="s">
        <v>34</v>
      </c>
      <c r="AP56" s="26"/>
      <c r="AR56" s="76"/>
      <c r="AS56" s="75" t="s">
        <v>34</v>
      </c>
      <c r="AT56" s="26"/>
      <c r="AV56" s="76"/>
      <c r="AW56" s="75" t="s">
        <v>34</v>
      </c>
      <c r="AX56" s="26"/>
      <c r="AZ56" s="76"/>
      <c r="BA56" s="75" t="s">
        <v>34</v>
      </c>
      <c r="BB56" s="26"/>
      <c r="BD56" s="76"/>
      <c r="BE56" s="75" t="s">
        <v>34</v>
      </c>
      <c r="BF56" s="26"/>
      <c r="BH56" s="76"/>
      <c r="BI56" s="75" t="s">
        <v>34</v>
      </c>
      <c r="BJ56" s="26"/>
      <c r="BL56" s="76"/>
      <c r="BM56" s="75" t="s">
        <v>34</v>
      </c>
      <c r="BN56" s="26"/>
      <c r="BP56" s="76"/>
      <c r="BQ56" s="75" t="s">
        <v>34</v>
      </c>
      <c r="BR56" s="26"/>
      <c r="BT56" s="76"/>
      <c r="BU56" s="75" t="s">
        <v>34</v>
      </c>
      <c r="BV56" s="26"/>
      <c r="BX56" s="76"/>
      <c r="BY56" s="75" t="s">
        <v>34</v>
      </c>
      <c r="BZ56" s="26"/>
      <c r="CB56" s="76"/>
      <c r="CC56" s="75" t="s">
        <v>34</v>
      </c>
      <c r="CD56" s="26"/>
      <c r="CF56" s="76"/>
      <c r="CG56" s="75" t="s">
        <v>34</v>
      </c>
      <c r="CH56" s="26"/>
      <c r="CJ56" s="76"/>
      <c r="CK56" s="75" t="s">
        <v>34</v>
      </c>
      <c r="CL56" s="26"/>
      <c r="CN56" s="76"/>
      <c r="CO56" s="75"/>
      <c r="CP56" s="26"/>
      <c r="CR56" s="76"/>
      <c r="CS56" s="75"/>
      <c r="CT56" s="26"/>
      <c r="CV56" s="76"/>
      <c r="CW56" s="75"/>
      <c r="CX56" s="26"/>
      <c r="CZ56" s="76"/>
      <c r="DA56" s="75" t="s">
        <v>34</v>
      </c>
      <c r="DB56" s="26"/>
      <c r="DD56" s="76"/>
      <c r="DE56" s="75" t="s">
        <v>34</v>
      </c>
      <c r="DF56" s="26"/>
      <c r="DH56" s="76"/>
      <c r="DI56" s="75" t="s">
        <v>34</v>
      </c>
    </row>
    <row r="57" spans="1:113" ht="19.95" customHeight="1" x14ac:dyDescent="0.45">
      <c r="A57" s="70"/>
      <c r="B57" s="24" t="s">
        <v>157</v>
      </c>
      <c r="I57" s="73"/>
      <c r="J57" s="48"/>
      <c r="K57" s="48"/>
      <c r="L57" s="74"/>
      <c r="M57" s="75" t="s">
        <v>35</v>
      </c>
      <c r="N57" s="26"/>
      <c r="P57" s="76"/>
      <c r="Q57" s="75" t="s">
        <v>35</v>
      </c>
      <c r="R57" s="26"/>
      <c r="T57" s="76"/>
      <c r="U57" s="75" t="s">
        <v>35</v>
      </c>
      <c r="V57" s="26"/>
      <c r="X57" s="76"/>
      <c r="Y57" s="75" t="s">
        <v>35</v>
      </c>
      <c r="Z57" s="26"/>
      <c r="AB57" s="76"/>
      <c r="AC57" s="75" t="s">
        <v>35</v>
      </c>
      <c r="AD57" s="26"/>
      <c r="AF57" s="76"/>
      <c r="AG57" s="75" t="s">
        <v>35</v>
      </c>
      <c r="AH57" s="26"/>
      <c r="AJ57" s="76"/>
      <c r="AK57" s="75" t="s">
        <v>35</v>
      </c>
      <c r="AL57" s="26"/>
      <c r="AN57" s="76"/>
      <c r="AO57" s="75" t="s">
        <v>35</v>
      </c>
      <c r="AP57" s="26"/>
      <c r="AR57" s="76"/>
      <c r="AS57" s="75" t="s">
        <v>35</v>
      </c>
      <c r="AT57" s="26"/>
      <c r="AV57" s="76"/>
      <c r="AW57" s="75" t="s">
        <v>35</v>
      </c>
      <c r="AX57" s="26"/>
      <c r="AZ57" s="76"/>
      <c r="BA57" s="75" t="s">
        <v>35</v>
      </c>
      <c r="BB57" s="26"/>
      <c r="BD57" s="76"/>
      <c r="BE57" s="75" t="s">
        <v>35</v>
      </c>
      <c r="BF57" s="26"/>
      <c r="BH57" s="76"/>
      <c r="BI57" s="75" t="s">
        <v>35</v>
      </c>
      <c r="BJ57" s="26"/>
      <c r="BL57" s="76"/>
      <c r="BM57" s="75" t="s">
        <v>35</v>
      </c>
      <c r="BN57" s="26"/>
      <c r="BP57" s="76"/>
      <c r="BQ57" s="75" t="s">
        <v>35</v>
      </c>
      <c r="BR57" s="26"/>
      <c r="BT57" s="76"/>
      <c r="BU57" s="75" t="s">
        <v>35</v>
      </c>
      <c r="BV57" s="26"/>
      <c r="BX57" s="76"/>
      <c r="BY57" s="75" t="s">
        <v>35</v>
      </c>
      <c r="BZ57" s="26"/>
      <c r="CB57" s="76"/>
      <c r="CC57" s="75" t="s">
        <v>35</v>
      </c>
      <c r="CD57" s="26"/>
      <c r="CF57" s="76"/>
      <c r="CG57" s="75" t="s">
        <v>35</v>
      </c>
      <c r="CH57" s="26"/>
      <c r="CJ57" s="76"/>
      <c r="CK57" s="75" t="s">
        <v>35</v>
      </c>
      <c r="CL57" s="26"/>
      <c r="CN57" s="76"/>
      <c r="CO57" s="75"/>
      <c r="CP57" s="26"/>
      <c r="CR57" s="76"/>
      <c r="CS57" s="75"/>
      <c r="CT57" s="26"/>
      <c r="CV57" s="76"/>
      <c r="CW57" s="75"/>
      <c r="CX57" s="26"/>
      <c r="CZ57" s="76"/>
      <c r="DA57" s="75" t="s">
        <v>35</v>
      </c>
      <c r="DB57" s="26"/>
      <c r="DD57" s="76"/>
      <c r="DE57" s="75" t="s">
        <v>35</v>
      </c>
      <c r="DF57" s="26"/>
      <c r="DH57" s="76"/>
      <c r="DI57" s="75" t="s">
        <v>35</v>
      </c>
    </row>
    <row r="58" spans="1:113" ht="19.95" customHeight="1" x14ac:dyDescent="0.45">
      <c r="A58" s="70"/>
      <c r="B58" s="24" t="s">
        <v>158</v>
      </c>
      <c r="I58" s="73" t="s">
        <v>153</v>
      </c>
      <c r="L58" s="74"/>
      <c r="M58" s="75" t="s">
        <v>36</v>
      </c>
      <c r="N58" s="26"/>
      <c r="P58" s="76"/>
      <c r="Q58" s="75" t="s">
        <v>36</v>
      </c>
      <c r="R58" s="26"/>
      <c r="T58" s="76"/>
      <c r="U58" s="75" t="s">
        <v>36</v>
      </c>
      <c r="V58" s="26"/>
      <c r="X58" s="76"/>
      <c r="Y58" s="75" t="s">
        <v>36</v>
      </c>
      <c r="Z58" s="26"/>
      <c r="AB58" s="76"/>
      <c r="AC58" s="75" t="s">
        <v>36</v>
      </c>
      <c r="AD58" s="26"/>
      <c r="AF58" s="76"/>
      <c r="AG58" s="75" t="s">
        <v>36</v>
      </c>
      <c r="AH58" s="26"/>
      <c r="AJ58" s="76"/>
      <c r="AK58" s="75" t="s">
        <v>36</v>
      </c>
      <c r="AL58" s="26"/>
      <c r="AN58" s="76"/>
      <c r="AO58" s="75" t="s">
        <v>36</v>
      </c>
      <c r="AP58" s="26"/>
      <c r="AR58" s="76"/>
      <c r="AS58" s="75" t="s">
        <v>36</v>
      </c>
      <c r="AT58" s="26"/>
      <c r="AV58" s="76"/>
      <c r="AW58" s="75" t="s">
        <v>36</v>
      </c>
      <c r="AX58" s="26"/>
      <c r="AZ58" s="76"/>
      <c r="BA58" s="75" t="s">
        <v>36</v>
      </c>
      <c r="BB58" s="26"/>
      <c r="BD58" s="76"/>
      <c r="BE58" s="75" t="s">
        <v>36</v>
      </c>
      <c r="BF58" s="26"/>
      <c r="BH58" s="76"/>
      <c r="BI58" s="75" t="s">
        <v>36</v>
      </c>
      <c r="BJ58" s="26"/>
      <c r="BL58" s="76"/>
      <c r="BM58" s="75" t="s">
        <v>36</v>
      </c>
      <c r="BN58" s="26"/>
      <c r="BP58" s="76"/>
      <c r="BQ58" s="75" t="s">
        <v>36</v>
      </c>
      <c r="BR58" s="26"/>
      <c r="BT58" s="76"/>
      <c r="BU58" s="75" t="s">
        <v>36</v>
      </c>
      <c r="BV58" s="26"/>
      <c r="BX58" s="76"/>
      <c r="BY58" s="75" t="s">
        <v>36</v>
      </c>
      <c r="BZ58" s="26"/>
      <c r="CB58" s="76"/>
      <c r="CC58" s="75" t="s">
        <v>36</v>
      </c>
      <c r="CD58" s="26"/>
      <c r="CF58" s="76"/>
      <c r="CG58" s="75" t="s">
        <v>36</v>
      </c>
      <c r="CH58" s="26"/>
      <c r="CJ58" s="76"/>
      <c r="CK58" s="75" t="s">
        <v>36</v>
      </c>
      <c r="CL58" s="26"/>
      <c r="CN58" s="76"/>
      <c r="CO58" s="75"/>
      <c r="CP58" s="26"/>
      <c r="CR58" s="76"/>
      <c r="CS58" s="75"/>
      <c r="CT58" s="26"/>
      <c r="CV58" s="76"/>
      <c r="CW58" s="75"/>
      <c r="CX58" s="26"/>
      <c r="CZ58" s="76"/>
      <c r="DA58" s="75" t="s">
        <v>36</v>
      </c>
      <c r="DB58" s="26"/>
      <c r="DD58" s="76"/>
      <c r="DE58" s="75" t="s">
        <v>36</v>
      </c>
      <c r="DF58" s="26"/>
      <c r="DH58" s="76"/>
      <c r="DI58" s="75" t="s">
        <v>36</v>
      </c>
    </row>
    <row r="59" spans="1:113" ht="19.95" customHeight="1" x14ac:dyDescent="0.45">
      <c r="A59" s="70"/>
      <c r="B59" s="24" t="s">
        <v>159</v>
      </c>
      <c r="I59" s="73"/>
      <c r="L59" s="74"/>
      <c r="M59" s="75" t="s">
        <v>37</v>
      </c>
      <c r="N59" s="26"/>
      <c r="P59" s="76"/>
      <c r="Q59" s="75" t="s">
        <v>37</v>
      </c>
      <c r="R59" s="26"/>
      <c r="T59" s="76"/>
      <c r="U59" s="75" t="s">
        <v>37</v>
      </c>
      <c r="V59" s="26"/>
      <c r="X59" s="76"/>
      <c r="Y59" s="75" t="s">
        <v>37</v>
      </c>
      <c r="Z59" s="26"/>
      <c r="AB59" s="76"/>
      <c r="AC59" s="75" t="s">
        <v>37</v>
      </c>
      <c r="AD59" s="26"/>
      <c r="AF59" s="76"/>
      <c r="AG59" s="75" t="s">
        <v>37</v>
      </c>
      <c r="AH59" s="26"/>
      <c r="AJ59" s="76"/>
      <c r="AK59" s="75" t="s">
        <v>37</v>
      </c>
      <c r="AL59" s="26"/>
      <c r="AN59" s="76"/>
      <c r="AO59" s="75" t="s">
        <v>37</v>
      </c>
      <c r="AP59" s="26"/>
      <c r="AR59" s="76"/>
      <c r="AS59" s="75" t="s">
        <v>37</v>
      </c>
      <c r="AT59" s="26"/>
      <c r="AV59" s="76"/>
      <c r="AW59" s="75" t="s">
        <v>37</v>
      </c>
      <c r="AX59" s="26"/>
      <c r="AZ59" s="76"/>
      <c r="BA59" s="75" t="s">
        <v>37</v>
      </c>
      <c r="BB59" s="26"/>
      <c r="BD59" s="76"/>
      <c r="BE59" s="75" t="s">
        <v>37</v>
      </c>
      <c r="BF59" s="26"/>
      <c r="BH59" s="76"/>
      <c r="BI59" s="75" t="s">
        <v>37</v>
      </c>
      <c r="BJ59" s="26"/>
      <c r="BL59" s="76"/>
      <c r="BM59" s="75" t="s">
        <v>37</v>
      </c>
      <c r="BN59" s="26"/>
      <c r="BP59" s="76"/>
      <c r="BQ59" s="75" t="s">
        <v>37</v>
      </c>
      <c r="BR59" s="26"/>
      <c r="BT59" s="76"/>
      <c r="BU59" s="75" t="s">
        <v>37</v>
      </c>
      <c r="BV59" s="26"/>
      <c r="BX59" s="76"/>
      <c r="BY59" s="75" t="s">
        <v>37</v>
      </c>
      <c r="BZ59" s="26"/>
      <c r="CB59" s="76"/>
      <c r="CC59" s="75" t="s">
        <v>37</v>
      </c>
      <c r="CD59" s="26"/>
      <c r="CF59" s="76"/>
      <c r="CG59" s="75" t="s">
        <v>37</v>
      </c>
      <c r="CH59" s="26"/>
      <c r="CJ59" s="76"/>
      <c r="CK59" s="75" t="s">
        <v>37</v>
      </c>
      <c r="CL59" s="26"/>
      <c r="CN59" s="76"/>
      <c r="CO59" s="75" t="s">
        <v>37</v>
      </c>
      <c r="CP59" s="26"/>
      <c r="CR59" s="76"/>
      <c r="CS59" s="75" t="s">
        <v>37</v>
      </c>
      <c r="CT59" s="26"/>
      <c r="CV59" s="76"/>
      <c r="CW59" s="75" t="s">
        <v>37</v>
      </c>
      <c r="CX59" s="26"/>
      <c r="CZ59" s="76"/>
      <c r="DA59" s="75" t="s">
        <v>37</v>
      </c>
      <c r="DB59" s="26"/>
      <c r="DD59" s="76"/>
      <c r="DE59" s="75" t="s">
        <v>37</v>
      </c>
      <c r="DF59" s="26"/>
      <c r="DH59" s="76"/>
      <c r="DI59" s="75" t="s">
        <v>37</v>
      </c>
    </row>
    <row r="60" spans="1:113" ht="19.95" customHeight="1" x14ac:dyDescent="0.45">
      <c r="A60" s="70"/>
      <c r="B60" s="24" t="s">
        <v>160</v>
      </c>
      <c r="I60" s="77"/>
      <c r="L60" s="74"/>
      <c r="M60" s="75" t="s">
        <v>38</v>
      </c>
      <c r="N60" s="26"/>
      <c r="P60" s="76"/>
      <c r="Q60" s="75" t="s">
        <v>38</v>
      </c>
      <c r="R60" s="26"/>
      <c r="T60" s="76"/>
      <c r="U60" s="75" t="s">
        <v>38</v>
      </c>
      <c r="V60" s="26"/>
      <c r="X60" s="76"/>
      <c r="Y60" s="75" t="s">
        <v>38</v>
      </c>
      <c r="Z60" s="26"/>
      <c r="AB60" s="76"/>
      <c r="AC60" s="75" t="s">
        <v>38</v>
      </c>
      <c r="AD60" s="26"/>
      <c r="AF60" s="76"/>
      <c r="AG60" s="75" t="s">
        <v>38</v>
      </c>
      <c r="AH60" s="26"/>
      <c r="AJ60" s="76"/>
      <c r="AK60" s="75" t="s">
        <v>38</v>
      </c>
      <c r="AL60" s="26"/>
      <c r="AN60" s="76"/>
      <c r="AO60" s="75" t="s">
        <v>38</v>
      </c>
      <c r="AP60" s="26"/>
      <c r="AR60" s="76"/>
      <c r="AS60" s="75" t="s">
        <v>38</v>
      </c>
      <c r="AT60" s="26"/>
      <c r="AV60" s="76"/>
      <c r="AW60" s="75" t="s">
        <v>38</v>
      </c>
      <c r="AX60" s="26"/>
      <c r="AZ60" s="76"/>
      <c r="BA60" s="75" t="s">
        <v>38</v>
      </c>
      <c r="BB60" s="26"/>
      <c r="BD60" s="76"/>
      <c r="BE60" s="75" t="s">
        <v>38</v>
      </c>
      <c r="BF60" s="26"/>
      <c r="BH60" s="76"/>
      <c r="BI60" s="75" t="s">
        <v>38</v>
      </c>
      <c r="BJ60" s="26"/>
      <c r="BL60" s="76"/>
      <c r="BM60" s="75" t="s">
        <v>38</v>
      </c>
      <c r="BN60" s="26"/>
      <c r="BP60" s="76"/>
      <c r="BQ60" s="75" t="s">
        <v>38</v>
      </c>
      <c r="BR60" s="26"/>
      <c r="BT60" s="76"/>
      <c r="BU60" s="75" t="s">
        <v>38</v>
      </c>
      <c r="BV60" s="26"/>
      <c r="BX60" s="76"/>
      <c r="BY60" s="75" t="s">
        <v>38</v>
      </c>
      <c r="BZ60" s="26"/>
      <c r="CB60" s="76"/>
      <c r="CC60" s="75" t="s">
        <v>38</v>
      </c>
      <c r="CD60" s="26"/>
      <c r="CF60" s="76"/>
      <c r="CG60" s="75" t="s">
        <v>38</v>
      </c>
      <c r="CH60" s="26"/>
      <c r="CJ60" s="76"/>
      <c r="CK60" s="75" t="s">
        <v>38</v>
      </c>
      <c r="CL60" s="26"/>
      <c r="CN60" s="76"/>
      <c r="CO60" s="75" t="s">
        <v>38</v>
      </c>
      <c r="CP60" s="26"/>
      <c r="CR60" s="76"/>
      <c r="CS60" s="75" t="s">
        <v>38</v>
      </c>
      <c r="CT60" s="26"/>
      <c r="CV60" s="76"/>
      <c r="CW60" s="75" t="s">
        <v>38</v>
      </c>
      <c r="CX60" s="26"/>
      <c r="CZ60" s="76"/>
      <c r="DA60" s="75" t="s">
        <v>38</v>
      </c>
      <c r="DB60" s="26"/>
      <c r="DD60" s="76"/>
      <c r="DE60" s="75" t="s">
        <v>38</v>
      </c>
      <c r="DF60" s="26"/>
      <c r="DH60" s="76"/>
      <c r="DI60" s="75" t="s">
        <v>38</v>
      </c>
    </row>
    <row r="61" spans="1:113" ht="60" customHeight="1" x14ac:dyDescent="0.45">
      <c r="A61" s="70"/>
      <c r="B61" s="24" t="s">
        <v>161</v>
      </c>
      <c r="I61" s="148"/>
      <c r="J61" s="149"/>
      <c r="K61" s="150"/>
      <c r="L61" s="74"/>
      <c r="M61" s="75" t="s">
        <v>39</v>
      </c>
      <c r="N61" s="153"/>
      <c r="O61" s="153"/>
      <c r="P61" s="177"/>
      <c r="Q61" s="75" t="s">
        <v>39</v>
      </c>
      <c r="R61" s="153"/>
      <c r="S61" s="153"/>
      <c r="T61" s="177"/>
      <c r="U61" s="75" t="s">
        <v>39</v>
      </c>
      <c r="V61" s="153"/>
      <c r="W61" s="153"/>
      <c r="X61" s="177"/>
      <c r="Y61" s="75" t="s">
        <v>39</v>
      </c>
      <c r="Z61" s="153"/>
      <c r="AA61" s="153"/>
      <c r="AB61" s="177"/>
      <c r="AC61" s="75" t="s">
        <v>39</v>
      </c>
      <c r="AD61" s="153"/>
      <c r="AE61" s="153"/>
      <c r="AF61" s="177"/>
      <c r="AG61" s="75" t="s">
        <v>39</v>
      </c>
      <c r="AH61" s="153"/>
      <c r="AI61" s="153"/>
      <c r="AJ61" s="177"/>
      <c r="AK61" s="75" t="s">
        <v>39</v>
      </c>
      <c r="AL61" s="153"/>
      <c r="AM61" s="153"/>
      <c r="AN61" s="177"/>
      <c r="AO61" s="75" t="s">
        <v>39</v>
      </c>
      <c r="AP61" s="153"/>
      <c r="AQ61" s="153"/>
      <c r="AR61" s="177"/>
      <c r="AS61" s="75" t="s">
        <v>39</v>
      </c>
      <c r="AT61" s="153"/>
      <c r="AU61" s="153"/>
      <c r="AV61" s="177"/>
      <c r="AW61" s="75" t="s">
        <v>39</v>
      </c>
      <c r="AX61" s="153"/>
      <c r="AY61" s="153"/>
      <c r="AZ61" s="177"/>
      <c r="BA61" s="75" t="s">
        <v>39</v>
      </c>
      <c r="BB61" s="153"/>
      <c r="BC61" s="153"/>
      <c r="BD61" s="177"/>
      <c r="BE61" s="75" t="s">
        <v>39</v>
      </c>
      <c r="BF61" s="153"/>
      <c r="BG61" s="153"/>
      <c r="BH61" s="177"/>
      <c r="BI61" s="75" t="s">
        <v>39</v>
      </c>
      <c r="BJ61" s="153"/>
      <c r="BK61" s="153"/>
      <c r="BL61" s="177"/>
      <c r="BM61" s="75" t="s">
        <v>39</v>
      </c>
      <c r="BN61" s="153"/>
      <c r="BO61" s="153"/>
      <c r="BP61" s="177"/>
      <c r="BQ61" s="75" t="s">
        <v>39</v>
      </c>
      <c r="BR61" s="153"/>
      <c r="BS61" s="153"/>
      <c r="BT61" s="177"/>
      <c r="BU61" s="75" t="s">
        <v>39</v>
      </c>
      <c r="BV61" s="153"/>
      <c r="BW61" s="153"/>
      <c r="BX61" s="177"/>
      <c r="BY61" s="75" t="s">
        <v>39</v>
      </c>
      <c r="BZ61" s="153"/>
      <c r="CA61" s="153"/>
      <c r="CB61" s="177"/>
      <c r="CC61" s="75" t="s">
        <v>39</v>
      </c>
      <c r="CD61" s="153"/>
      <c r="CE61" s="153"/>
      <c r="CF61" s="177"/>
      <c r="CG61" s="75" t="s">
        <v>39</v>
      </c>
      <c r="CH61" s="153"/>
      <c r="CI61" s="153"/>
      <c r="CJ61" s="177"/>
      <c r="CK61" s="75" t="s">
        <v>39</v>
      </c>
      <c r="CL61" s="153"/>
      <c r="CM61" s="153"/>
      <c r="CN61" s="177"/>
      <c r="CO61" s="75" t="s">
        <v>39</v>
      </c>
      <c r="CP61" s="153"/>
      <c r="CQ61" s="153"/>
      <c r="CR61" s="177"/>
      <c r="CS61" s="75" t="s">
        <v>39</v>
      </c>
      <c r="CT61" s="153"/>
      <c r="CU61" s="153"/>
      <c r="CV61" s="177"/>
      <c r="CW61" s="75" t="s">
        <v>39</v>
      </c>
      <c r="CX61" s="153"/>
      <c r="CY61" s="153"/>
      <c r="CZ61" s="177"/>
      <c r="DA61" s="75" t="s">
        <v>39</v>
      </c>
      <c r="DB61" s="153"/>
      <c r="DC61" s="153"/>
      <c r="DD61" s="177"/>
      <c r="DE61" s="75" t="s">
        <v>39</v>
      </c>
      <c r="DF61" s="153"/>
      <c r="DG61" s="153"/>
      <c r="DH61" s="177"/>
      <c r="DI61" s="75" t="s">
        <v>39</v>
      </c>
    </row>
    <row r="62" spans="1:113" ht="19.95" customHeight="1" x14ac:dyDescent="0.45">
      <c r="A62" s="70"/>
      <c r="B62" s="78"/>
      <c r="L62" s="63"/>
    </row>
    <row r="63" spans="1:113" ht="19.95" customHeight="1" x14ac:dyDescent="0.45">
      <c r="A63" s="70"/>
      <c r="B63" s="24" t="s">
        <v>162</v>
      </c>
      <c r="C63" s="24"/>
      <c r="E63" s="48"/>
      <c r="F63" s="48"/>
      <c r="G63" s="48"/>
      <c r="I63" s="148" t="s">
        <v>163</v>
      </c>
      <c r="J63" s="150"/>
      <c r="L63" s="63"/>
      <c r="N63" s="125"/>
      <c r="O63" s="125"/>
      <c r="R63" s="125"/>
      <c r="S63" s="125"/>
      <c r="V63" s="125"/>
      <c r="W63" s="125"/>
      <c r="Z63" s="125"/>
      <c r="AA63" s="125"/>
      <c r="AD63" s="125"/>
      <c r="AE63" s="125"/>
      <c r="AH63" s="125"/>
      <c r="AI63" s="125"/>
      <c r="AL63" s="125"/>
      <c r="AM63" s="125"/>
      <c r="AP63" s="125"/>
      <c r="AQ63" s="125"/>
      <c r="AT63" s="125"/>
      <c r="AU63" s="125"/>
      <c r="AX63" s="125"/>
      <c r="AY63" s="125"/>
      <c r="BB63" s="125"/>
      <c r="BC63" s="125"/>
      <c r="BF63" s="125"/>
      <c r="BG63" s="125"/>
      <c r="BJ63" s="125"/>
      <c r="BK63" s="125"/>
      <c r="BN63" s="125"/>
      <c r="BO63" s="125"/>
      <c r="BR63" s="125"/>
      <c r="BS63" s="125"/>
      <c r="BV63" s="125"/>
      <c r="BW63" s="125"/>
      <c r="BZ63" s="125"/>
      <c r="CA63" s="125"/>
      <c r="CD63" s="125"/>
      <c r="CE63" s="125"/>
      <c r="CH63" s="125"/>
      <c r="CI63" s="125"/>
      <c r="CL63" s="125"/>
      <c r="CM63" s="125"/>
      <c r="CP63" s="125"/>
      <c r="CQ63" s="125"/>
      <c r="CT63" s="125"/>
      <c r="CU63" s="125"/>
      <c r="CX63" s="125"/>
      <c r="CY63" s="125"/>
      <c r="DB63" s="125"/>
      <c r="DC63" s="125"/>
      <c r="DF63" s="125"/>
      <c r="DG63" s="125"/>
    </row>
    <row r="64" spans="1:113" ht="19.95" customHeight="1" x14ac:dyDescent="0.45">
      <c r="A64" s="70"/>
      <c r="B64" s="29" t="s">
        <v>164</v>
      </c>
      <c r="C64" s="24"/>
      <c r="E64" s="48"/>
      <c r="G64" s="48"/>
      <c r="H64" s="24"/>
      <c r="I64" s="24"/>
      <c r="L64" s="63"/>
    </row>
    <row r="65" spans="1:113" ht="19.95" customHeight="1" x14ac:dyDescent="0.45">
      <c r="A65" s="70"/>
      <c r="B65" s="30"/>
      <c r="C65" s="24"/>
      <c r="E65" s="48"/>
      <c r="G65" s="48"/>
      <c r="H65" s="24"/>
      <c r="I65" s="24"/>
      <c r="L65" s="63"/>
    </row>
    <row r="66" spans="1:113" ht="19.95" customHeight="1" x14ac:dyDescent="0.45">
      <c r="A66" s="70"/>
      <c r="B66" s="24"/>
      <c r="C66" s="24"/>
      <c r="E66" s="48"/>
      <c r="G66" s="48"/>
      <c r="H66" s="24"/>
      <c r="I66" s="24"/>
      <c r="L66" s="63"/>
    </row>
    <row r="67" spans="1:113" ht="19.95" customHeight="1" x14ac:dyDescent="0.45">
      <c r="A67" s="70"/>
      <c r="B67" s="24" t="s">
        <v>165</v>
      </c>
      <c r="C67" s="24"/>
      <c r="E67" s="48"/>
      <c r="G67" s="48"/>
      <c r="I67" s="174"/>
      <c r="J67" s="175"/>
      <c r="K67" s="176"/>
      <c r="L67" s="63"/>
      <c r="N67" s="125"/>
      <c r="O67" s="125"/>
      <c r="P67" s="125"/>
      <c r="R67" s="125"/>
      <c r="S67" s="125"/>
      <c r="T67" s="125"/>
      <c r="V67" s="125"/>
      <c r="W67" s="125"/>
      <c r="X67" s="125"/>
      <c r="Z67" s="125"/>
      <c r="AA67" s="125"/>
      <c r="AB67" s="125"/>
      <c r="AD67" s="125"/>
      <c r="AE67" s="125"/>
      <c r="AF67" s="125"/>
      <c r="AH67" s="125"/>
      <c r="AI67" s="125"/>
      <c r="AJ67" s="125"/>
      <c r="AL67" s="125"/>
      <c r="AM67" s="125"/>
      <c r="AN67" s="125"/>
      <c r="AP67" s="125"/>
      <c r="AQ67" s="125"/>
      <c r="AR67" s="125"/>
      <c r="AT67" s="125"/>
      <c r="AU67" s="125"/>
      <c r="AV67" s="125"/>
      <c r="AX67" s="125"/>
      <c r="AY67" s="125"/>
      <c r="AZ67" s="125"/>
      <c r="BB67" s="125"/>
      <c r="BC67" s="125"/>
      <c r="BD67" s="125"/>
      <c r="BF67" s="125"/>
      <c r="BG67" s="125"/>
      <c r="BH67" s="125"/>
      <c r="BJ67" s="125"/>
      <c r="BK67" s="125"/>
      <c r="BL67" s="125"/>
      <c r="BN67" s="125"/>
      <c r="BO67" s="125"/>
      <c r="BP67" s="125"/>
      <c r="BR67" s="125"/>
      <c r="BS67" s="125"/>
      <c r="BT67" s="125"/>
      <c r="BV67" s="125"/>
      <c r="BW67" s="125"/>
      <c r="BX67" s="125"/>
      <c r="BZ67" s="125"/>
      <c r="CA67" s="125"/>
      <c r="CB67" s="125"/>
      <c r="CD67" s="125"/>
      <c r="CE67" s="125"/>
      <c r="CF67" s="125"/>
      <c r="CH67" s="125"/>
      <c r="CI67" s="125"/>
      <c r="CJ67" s="125"/>
      <c r="CL67" s="125"/>
      <c r="CM67" s="125"/>
      <c r="CN67" s="125"/>
      <c r="CP67" s="125"/>
      <c r="CQ67" s="125"/>
      <c r="CR67" s="125"/>
      <c r="CT67" s="125"/>
      <c r="CU67" s="125"/>
      <c r="CV67" s="125"/>
      <c r="CX67" s="125"/>
      <c r="CY67" s="125"/>
      <c r="CZ67" s="125"/>
      <c r="DB67" s="125"/>
      <c r="DC67" s="125"/>
      <c r="DD67" s="125"/>
      <c r="DF67" s="125"/>
      <c r="DG67" s="125"/>
      <c r="DH67" s="125"/>
    </row>
    <row r="68" spans="1:113" ht="19.95" customHeight="1" x14ac:dyDescent="0.45">
      <c r="A68" s="70"/>
      <c r="B68" s="24" t="s">
        <v>166</v>
      </c>
      <c r="C68" s="24"/>
      <c r="E68" s="48"/>
      <c r="G68" s="48"/>
      <c r="I68" s="173"/>
      <c r="J68" s="173"/>
      <c r="K68" s="173"/>
      <c r="L68" s="63"/>
      <c r="N68" s="153"/>
      <c r="O68" s="153"/>
      <c r="P68" s="153"/>
      <c r="R68" s="153"/>
      <c r="S68" s="153"/>
      <c r="T68" s="153"/>
      <c r="V68" s="153"/>
      <c r="W68" s="153"/>
      <c r="X68" s="153"/>
      <c r="Z68" s="153"/>
      <c r="AA68" s="153"/>
      <c r="AB68" s="153"/>
      <c r="AD68" s="153"/>
      <c r="AE68" s="153"/>
      <c r="AF68" s="153"/>
      <c r="AH68" s="153"/>
      <c r="AI68" s="153"/>
      <c r="AJ68" s="153"/>
      <c r="AL68" s="153"/>
      <c r="AM68" s="153"/>
      <c r="AN68" s="153"/>
      <c r="AP68" s="153"/>
      <c r="AQ68" s="153"/>
      <c r="AR68" s="153"/>
      <c r="AT68" s="153"/>
      <c r="AU68" s="153"/>
      <c r="AV68" s="153"/>
      <c r="AX68" s="153"/>
      <c r="AY68" s="153"/>
      <c r="AZ68" s="153"/>
      <c r="BB68" s="153"/>
      <c r="BC68" s="153"/>
      <c r="BD68" s="153"/>
      <c r="BF68" s="153"/>
      <c r="BG68" s="153"/>
      <c r="BH68" s="153"/>
      <c r="BJ68" s="153"/>
      <c r="BK68" s="153"/>
      <c r="BL68" s="153"/>
      <c r="BN68" s="153"/>
      <c r="BO68" s="153"/>
      <c r="BP68" s="153"/>
      <c r="BR68" s="153"/>
      <c r="BS68" s="153"/>
      <c r="BT68" s="153"/>
      <c r="BV68" s="153"/>
      <c r="BW68" s="153"/>
      <c r="BX68" s="153"/>
      <c r="BZ68" s="153"/>
      <c r="CA68" s="153"/>
      <c r="CB68" s="153"/>
      <c r="CD68" s="153"/>
      <c r="CE68" s="153"/>
      <c r="CF68" s="153"/>
      <c r="CH68" s="153"/>
      <c r="CI68" s="153"/>
      <c r="CJ68" s="153"/>
      <c r="CL68" s="153"/>
      <c r="CM68" s="153"/>
      <c r="CN68" s="153"/>
      <c r="CP68" s="153"/>
      <c r="CQ68" s="153"/>
      <c r="CR68" s="153"/>
      <c r="CT68" s="153"/>
      <c r="CU68" s="153"/>
      <c r="CV68" s="153"/>
      <c r="CX68" s="153"/>
      <c r="CY68" s="153"/>
      <c r="CZ68" s="153"/>
      <c r="DB68" s="153"/>
      <c r="DC68" s="153"/>
      <c r="DD68" s="153"/>
      <c r="DF68" s="153"/>
      <c r="DG68" s="153"/>
      <c r="DH68" s="153"/>
    </row>
    <row r="69" spans="1:113" ht="19.95" customHeight="1" x14ac:dyDescent="0.45">
      <c r="A69" s="27"/>
      <c r="B69" s="24"/>
      <c r="C69" s="24"/>
      <c r="D69" s="24"/>
      <c r="E69" s="48"/>
      <c r="F69" s="48"/>
      <c r="G69" s="48"/>
      <c r="I69" s="173"/>
      <c r="J69" s="173"/>
      <c r="K69" s="173"/>
      <c r="L69" s="63"/>
      <c r="N69" s="153"/>
      <c r="O69" s="153"/>
      <c r="P69" s="153"/>
      <c r="R69" s="153"/>
      <c r="S69" s="153"/>
      <c r="T69" s="153"/>
      <c r="V69" s="153"/>
      <c r="W69" s="153"/>
      <c r="X69" s="153"/>
      <c r="Z69" s="153"/>
      <c r="AA69" s="153"/>
      <c r="AB69" s="153"/>
      <c r="AD69" s="153"/>
      <c r="AE69" s="153"/>
      <c r="AF69" s="153"/>
      <c r="AH69" s="153"/>
      <c r="AI69" s="153"/>
      <c r="AJ69" s="153"/>
      <c r="AL69" s="153"/>
      <c r="AM69" s="153"/>
      <c r="AN69" s="153"/>
      <c r="AP69" s="153"/>
      <c r="AQ69" s="153"/>
      <c r="AR69" s="153"/>
      <c r="AT69" s="153"/>
      <c r="AU69" s="153"/>
      <c r="AV69" s="153"/>
      <c r="AX69" s="153"/>
      <c r="AY69" s="153"/>
      <c r="AZ69" s="153"/>
      <c r="BB69" s="153"/>
      <c r="BC69" s="153"/>
      <c r="BD69" s="153"/>
      <c r="BF69" s="153"/>
      <c r="BG69" s="153"/>
      <c r="BH69" s="153"/>
      <c r="BJ69" s="153"/>
      <c r="BK69" s="153"/>
      <c r="BL69" s="153"/>
      <c r="BN69" s="153"/>
      <c r="BO69" s="153"/>
      <c r="BP69" s="153"/>
      <c r="BR69" s="153"/>
      <c r="BS69" s="153"/>
      <c r="BT69" s="153"/>
      <c r="BV69" s="153"/>
      <c r="BW69" s="153"/>
      <c r="BX69" s="153"/>
      <c r="BZ69" s="153"/>
      <c r="CA69" s="153"/>
      <c r="CB69" s="153"/>
      <c r="CD69" s="153"/>
      <c r="CE69" s="153"/>
      <c r="CF69" s="153"/>
      <c r="CH69" s="153"/>
      <c r="CI69" s="153"/>
      <c r="CJ69" s="153"/>
      <c r="CL69" s="153"/>
      <c r="CM69" s="153"/>
      <c r="CN69" s="153"/>
      <c r="CP69" s="153"/>
      <c r="CQ69" s="153"/>
      <c r="CR69" s="153"/>
      <c r="CT69" s="153"/>
      <c r="CU69" s="153"/>
      <c r="CV69" s="153"/>
      <c r="CX69" s="153"/>
      <c r="CY69" s="153"/>
      <c r="CZ69" s="153"/>
      <c r="DB69" s="153"/>
      <c r="DC69" s="153"/>
      <c r="DD69" s="153"/>
      <c r="DF69" s="153"/>
      <c r="DG69" s="153"/>
      <c r="DH69" s="153"/>
    </row>
    <row r="70" spans="1:113" ht="19.95" customHeight="1" x14ac:dyDescent="0.45">
      <c r="A70" s="27"/>
      <c r="B70" s="24"/>
      <c r="G70" s="48"/>
      <c r="H70" s="24"/>
      <c r="I70" s="24"/>
      <c r="J70" s="24"/>
      <c r="L70" s="63"/>
    </row>
    <row r="71" spans="1:113" ht="19.95" customHeight="1" x14ac:dyDescent="0.45">
      <c r="A71" s="27">
        <v>6</v>
      </c>
      <c r="B71" s="24" t="s">
        <v>167</v>
      </c>
      <c r="C71" s="24"/>
      <c r="D71" s="24"/>
      <c r="E71" s="48"/>
      <c r="G71" s="62"/>
      <c r="H71" s="67"/>
      <c r="I71" s="67"/>
      <c r="L71" s="63"/>
    </row>
    <row r="72" spans="1:113" ht="19.95" customHeight="1" x14ac:dyDescent="0.45">
      <c r="A72" s="70"/>
      <c r="B72" s="24" t="s">
        <v>168</v>
      </c>
      <c r="D72" s="24"/>
      <c r="E72" s="48"/>
      <c r="G72" s="62"/>
      <c r="I72" s="170" t="s">
        <v>169</v>
      </c>
      <c r="J72" s="171"/>
      <c r="K72" s="172"/>
      <c r="L72" s="79"/>
      <c r="M72" s="80"/>
      <c r="N72" s="132"/>
      <c r="O72" s="132"/>
      <c r="P72" s="132"/>
      <c r="R72" s="132"/>
      <c r="S72" s="132"/>
      <c r="T72" s="132"/>
      <c r="V72" s="132"/>
      <c r="W72" s="132"/>
      <c r="X72" s="132"/>
      <c r="Z72" s="132"/>
      <c r="AA72" s="132"/>
      <c r="AB72" s="132"/>
      <c r="AD72" s="132"/>
      <c r="AE72" s="132"/>
      <c r="AF72" s="132"/>
      <c r="AH72" s="132"/>
      <c r="AI72" s="132"/>
      <c r="AJ72" s="132"/>
      <c r="AL72" s="132"/>
      <c r="AM72" s="132"/>
      <c r="AN72" s="132"/>
      <c r="AP72" s="132"/>
      <c r="AQ72" s="132"/>
      <c r="AR72" s="132"/>
      <c r="AT72" s="132"/>
      <c r="AU72" s="132"/>
      <c r="AV72" s="132"/>
      <c r="AX72" s="132"/>
      <c r="AY72" s="132"/>
      <c r="AZ72" s="132"/>
      <c r="BB72" s="132"/>
      <c r="BC72" s="132"/>
      <c r="BD72" s="132"/>
      <c r="BF72" s="132"/>
      <c r="BG72" s="132"/>
      <c r="BH72" s="132"/>
      <c r="BJ72" s="132"/>
      <c r="BK72" s="132"/>
      <c r="BL72" s="132"/>
      <c r="BN72" s="132"/>
      <c r="BO72" s="132"/>
      <c r="BP72" s="132"/>
      <c r="BR72" s="132"/>
      <c r="BS72" s="132"/>
      <c r="BT72" s="132"/>
      <c r="BV72" s="132"/>
      <c r="BW72" s="132"/>
      <c r="BX72" s="132"/>
      <c r="BZ72" s="132"/>
      <c r="CA72" s="132"/>
      <c r="CB72" s="132"/>
      <c r="CD72" s="132"/>
      <c r="CE72" s="132"/>
      <c r="CF72" s="132"/>
      <c r="CH72" s="132"/>
      <c r="CI72" s="132"/>
      <c r="CJ72" s="132"/>
      <c r="CL72" s="132"/>
      <c r="CM72" s="132"/>
      <c r="CN72" s="132"/>
      <c r="CP72" s="132"/>
      <c r="CQ72" s="132"/>
      <c r="CR72" s="132"/>
      <c r="CT72" s="132"/>
      <c r="CU72" s="132"/>
      <c r="CV72" s="132"/>
      <c r="CX72" s="132"/>
      <c r="CY72" s="132"/>
      <c r="CZ72" s="132"/>
      <c r="DB72" s="132"/>
      <c r="DC72" s="132"/>
      <c r="DD72" s="132"/>
      <c r="DF72" s="132"/>
      <c r="DG72" s="132"/>
      <c r="DH72" s="132"/>
    </row>
    <row r="73" spans="1:113" ht="19.95" customHeight="1" x14ac:dyDescent="0.45">
      <c r="A73" s="27"/>
      <c r="B73" s="38" t="s">
        <v>170</v>
      </c>
      <c r="E73" s="72"/>
      <c r="G73" s="62"/>
      <c r="H73" s="67"/>
      <c r="I73" s="67"/>
      <c r="L73" s="63"/>
    </row>
    <row r="74" spans="1:113" ht="19.95" customHeight="1" x14ac:dyDescent="0.45">
      <c r="A74" s="27"/>
      <c r="E74" s="72"/>
      <c r="G74" s="62"/>
      <c r="H74" s="67"/>
      <c r="I74" s="67"/>
      <c r="L74" s="63"/>
    </row>
    <row r="75" spans="1:113" ht="19.95" customHeight="1" x14ac:dyDescent="0.45">
      <c r="A75" s="27"/>
      <c r="B75" s="28" t="s">
        <v>171</v>
      </c>
      <c r="C75" s="71"/>
      <c r="E75" s="48"/>
      <c r="G75" s="62"/>
      <c r="I75" s="67"/>
      <c r="J75" s="67"/>
      <c r="L75" s="63"/>
    </row>
    <row r="76" spans="1:113" ht="19.95" customHeight="1" x14ac:dyDescent="0.45">
      <c r="A76" s="27">
        <v>7</v>
      </c>
      <c r="B76" s="24" t="s">
        <v>172</v>
      </c>
      <c r="E76" s="72"/>
      <c r="G76" s="62"/>
      <c r="I76" s="151" t="s">
        <v>173</v>
      </c>
      <c r="J76" s="169"/>
      <c r="K76" s="152"/>
      <c r="L76" s="63"/>
      <c r="N76" s="132"/>
      <c r="O76" s="132"/>
      <c r="P76" s="132"/>
      <c r="R76" s="132"/>
      <c r="S76" s="132"/>
      <c r="T76" s="132"/>
      <c r="V76" s="132"/>
      <c r="W76" s="132"/>
      <c r="X76" s="132"/>
      <c r="Z76" s="132"/>
      <c r="AA76" s="132"/>
      <c r="AB76" s="132"/>
      <c r="AD76" s="132"/>
      <c r="AE76" s="132"/>
      <c r="AF76" s="132"/>
      <c r="AH76" s="132"/>
      <c r="AI76" s="132"/>
      <c r="AJ76" s="132"/>
      <c r="AL76" s="132"/>
      <c r="AM76" s="132"/>
      <c r="AN76" s="132"/>
      <c r="AP76" s="132"/>
      <c r="AQ76" s="132"/>
      <c r="AR76" s="132"/>
      <c r="AT76" s="132"/>
      <c r="AU76" s="132"/>
      <c r="AV76" s="132"/>
      <c r="AX76" s="132"/>
      <c r="AY76" s="132"/>
      <c r="AZ76" s="132"/>
      <c r="BB76" s="132"/>
      <c r="BC76" s="132"/>
      <c r="BD76" s="132"/>
      <c r="BF76" s="132"/>
      <c r="BG76" s="132"/>
      <c r="BH76" s="132"/>
      <c r="BJ76" s="132"/>
      <c r="BK76" s="132"/>
      <c r="BL76" s="132"/>
      <c r="BN76" s="132"/>
      <c r="BO76" s="132"/>
      <c r="BP76" s="132"/>
      <c r="BR76" s="132"/>
      <c r="BS76" s="132"/>
      <c r="BT76" s="132"/>
      <c r="BV76" s="132"/>
      <c r="BW76" s="132"/>
      <c r="BX76" s="132"/>
      <c r="BZ76" s="132"/>
      <c r="CA76" s="132"/>
      <c r="CB76" s="132"/>
      <c r="CD76" s="132"/>
      <c r="CE76" s="132"/>
      <c r="CF76" s="132"/>
      <c r="CH76" s="132"/>
      <c r="CI76" s="132"/>
      <c r="CJ76" s="132"/>
      <c r="CL76" s="132"/>
      <c r="CM76" s="132"/>
      <c r="CN76" s="132"/>
      <c r="CP76" s="132"/>
      <c r="CQ76" s="132"/>
      <c r="CR76" s="132"/>
      <c r="CT76" s="132"/>
      <c r="CU76" s="132"/>
      <c r="CV76" s="132"/>
      <c r="CX76" s="132"/>
      <c r="CY76" s="132"/>
      <c r="CZ76" s="132"/>
      <c r="DB76" s="132"/>
      <c r="DC76" s="132"/>
      <c r="DD76" s="132"/>
      <c r="DF76" s="132"/>
      <c r="DG76" s="132"/>
      <c r="DH76" s="132"/>
    </row>
    <row r="77" spans="1:113" ht="51" customHeight="1" x14ac:dyDescent="0.45">
      <c r="A77" s="27"/>
      <c r="B77" s="168" t="s">
        <v>174</v>
      </c>
      <c r="C77" s="168"/>
      <c r="D77" s="168"/>
      <c r="E77" s="168"/>
      <c r="F77" s="168"/>
      <c r="G77" s="168"/>
      <c r="I77" s="133"/>
      <c r="J77" s="134"/>
      <c r="K77" s="135"/>
      <c r="L77" s="63"/>
      <c r="N77" s="124"/>
      <c r="O77" s="124"/>
      <c r="P77" s="124"/>
      <c r="R77" s="124"/>
      <c r="S77" s="124"/>
      <c r="T77" s="124"/>
      <c r="V77" s="124"/>
      <c r="W77" s="124"/>
      <c r="X77" s="124"/>
      <c r="Z77" s="124"/>
      <c r="AA77" s="124"/>
      <c r="AB77" s="124"/>
      <c r="AD77" s="124"/>
      <c r="AE77" s="124"/>
      <c r="AF77" s="124"/>
      <c r="AH77" s="124"/>
      <c r="AI77" s="124"/>
      <c r="AJ77" s="124"/>
      <c r="AL77" s="124"/>
      <c r="AM77" s="124"/>
      <c r="AN77" s="124"/>
      <c r="AP77" s="124"/>
      <c r="AQ77" s="124"/>
      <c r="AR77" s="124"/>
      <c r="AT77" s="124"/>
      <c r="AU77" s="124"/>
      <c r="AV77" s="124"/>
      <c r="AX77" s="124"/>
      <c r="AY77" s="124"/>
      <c r="AZ77" s="124"/>
      <c r="BB77" s="124"/>
      <c r="BC77" s="124"/>
      <c r="BD77" s="124"/>
      <c r="BF77" s="124"/>
      <c r="BG77" s="124"/>
      <c r="BH77" s="124"/>
      <c r="BJ77" s="124"/>
      <c r="BK77" s="124"/>
      <c r="BL77" s="124"/>
      <c r="BN77" s="124"/>
      <c r="BO77" s="124"/>
      <c r="BP77" s="124"/>
      <c r="BR77" s="124"/>
      <c r="BS77" s="124"/>
      <c r="BT77" s="124"/>
      <c r="BV77" s="124"/>
      <c r="BW77" s="124"/>
      <c r="BX77" s="124"/>
      <c r="BZ77" s="124"/>
      <c r="CA77" s="124"/>
      <c r="CB77" s="124"/>
      <c r="CD77" s="124"/>
      <c r="CE77" s="124"/>
      <c r="CF77" s="124"/>
      <c r="CH77" s="124"/>
      <c r="CI77" s="124"/>
      <c r="CJ77" s="124"/>
      <c r="CL77" s="124"/>
      <c r="CM77" s="124"/>
      <c r="CN77" s="124"/>
      <c r="CP77" s="124"/>
      <c r="CQ77" s="124"/>
      <c r="CR77" s="124"/>
      <c r="CT77" s="124"/>
      <c r="CU77" s="124"/>
      <c r="CV77" s="124"/>
      <c r="CX77" s="124"/>
      <c r="CY77" s="124"/>
      <c r="CZ77" s="124"/>
      <c r="DB77" s="124"/>
      <c r="DC77" s="124"/>
      <c r="DD77" s="124"/>
      <c r="DF77" s="124"/>
      <c r="DG77" s="124"/>
      <c r="DH77" s="124"/>
    </row>
    <row r="78" spans="1:113" ht="19.95" customHeight="1" x14ac:dyDescent="0.45">
      <c r="A78" s="27"/>
      <c r="B78" s="24"/>
      <c r="C78" s="24"/>
      <c r="D78" s="24"/>
      <c r="E78" s="48"/>
      <c r="G78" s="62"/>
      <c r="H78" s="67"/>
      <c r="I78" s="67"/>
      <c r="J78" s="67"/>
      <c r="K78" s="67"/>
      <c r="L78" s="81"/>
      <c r="M78" s="67"/>
      <c r="N78" s="67"/>
      <c r="O78" s="67"/>
      <c r="P78" s="67"/>
      <c r="Q78" s="67"/>
      <c r="AG78" s="67"/>
      <c r="AH78" s="67"/>
      <c r="AI78" s="67"/>
      <c r="AJ78" s="67"/>
      <c r="AK78" s="67"/>
      <c r="BA78" s="67"/>
      <c r="BB78" s="67"/>
      <c r="BC78" s="67"/>
      <c r="BD78" s="67"/>
      <c r="BE78" s="67"/>
      <c r="BU78" s="67"/>
      <c r="BV78" s="67"/>
      <c r="BW78" s="67"/>
      <c r="BX78" s="67"/>
      <c r="BY78" s="67"/>
      <c r="CO78" s="67"/>
      <c r="CP78" s="67"/>
      <c r="CQ78" s="67"/>
      <c r="CR78" s="67"/>
      <c r="CS78" s="67"/>
      <c r="DI78" s="67"/>
    </row>
    <row r="79" spans="1:113" ht="19.95" customHeight="1" x14ac:dyDescent="0.45">
      <c r="A79" s="27">
        <v>8</v>
      </c>
      <c r="B79" s="24" t="s">
        <v>175</v>
      </c>
      <c r="C79" s="24" t="s">
        <v>176</v>
      </c>
      <c r="D79" s="24"/>
      <c r="E79" s="48"/>
      <c r="G79" s="62"/>
      <c r="I79" s="151" t="s">
        <v>177</v>
      </c>
      <c r="J79" s="152"/>
      <c r="L79" s="63"/>
      <c r="N79" s="132"/>
      <c r="O79" s="132"/>
      <c r="R79" s="132"/>
      <c r="S79" s="132"/>
      <c r="V79" s="132"/>
      <c r="W79" s="132"/>
      <c r="Z79" s="132"/>
      <c r="AA79" s="132"/>
      <c r="AD79" s="132"/>
      <c r="AE79" s="132"/>
      <c r="AH79" s="132"/>
      <c r="AI79" s="132"/>
      <c r="AL79" s="132"/>
      <c r="AM79" s="132"/>
      <c r="AP79" s="132"/>
      <c r="AQ79" s="132"/>
      <c r="AT79" s="132"/>
      <c r="AU79" s="132"/>
      <c r="AX79" s="132"/>
      <c r="AY79" s="132"/>
      <c r="BB79" s="132"/>
      <c r="BC79" s="132"/>
      <c r="BF79" s="132"/>
      <c r="BG79" s="132"/>
      <c r="BJ79" s="132"/>
      <c r="BK79" s="132"/>
      <c r="BN79" s="132"/>
      <c r="BO79" s="132"/>
      <c r="BR79" s="132"/>
      <c r="BS79" s="132"/>
      <c r="BV79" s="132"/>
      <c r="BW79" s="132"/>
      <c r="BZ79" s="132"/>
      <c r="CA79" s="132"/>
      <c r="CD79" s="132"/>
      <c r="CE79" s="132"/>
      <c r="CH79" s="132"/>
      <c r="CI79" s="132"/>
      <c r="CL79" s="132"/>
      <c r="CM79" s="132"/>
      <c r="CP79" s="132"/>
      <c r="CQ79" s="132"/>
      <c r="CT79" s="132"/>
      <c r="CU79" s="132"/>
      <c r="CX79" s="132"/>
      <c r="CY79" s="132"/>
      <c r="DB79" s="132"/>
      <c r="DC79" s="132"/>
      <c r="DF79" s="132"/>
      <c r="DG79" s="132"/>
    </row>
    <row r="80" spans="1:113" ht="19.95" customHeight="1" x14ac:dyDescent="0.45">
      <c r="A80" s="27"/>
      <c r="B80" s="24"/>
      <c r="C80" s="24"/>
      <c r="D80" s="24"/>
      <c r="E80" s="48"/>
      <c r="G80" s="62"/>
      <c r="I80" s="67"/>
      <c r="J80" s="67"/>
      <c r="L80" s="63"/>
    </row>
    <row r="81" spans="1:130" ht="19.95" customHeight="1" x14ac:dyDescent="0.45">
      <c r="A81" s="70"/>
      <c r="B81" s="82" t="s">
        <v>178</v>
      </c>
      <c r="E81" s="72"/>
      <c r="G81" s="62"/>
      <c r="I81" s="38" t="str">
        <f>IF(I79="","",IF(I79="実施した","活用状況や頻度を回答してください。","実施していない理由を回答してください。"))</f>
        <v>活用状況や頻度を回答してください。</v>
      </c>
      <c r="J81" s="67"/>
      <c r="L81" s="63"/>
      <c r="N81" s="38" t="str">
        <f>IF(N79="","",IF(N79="実施した","活用状況や頻度を回答してください。","実施していない理由を回答してください。"))</f>
        <v/>
      </c>
      <c r="R81" s="38" t="str">
        <f>IF(R79="","",IF(R79="実施した","活用状況や頻度を回答してください。","実施していない理由を回答してください。"))</f>
        <v/>
      </c>
      <c r="V81" s="38" t="str">
        <f>IF(V79="","",IF(V79="実施した","活用状況や頻度を回答してください。","実施していない理由を回答してください。"))</f>
        <v/>
      </c>
      <c r="Z81" s="38" t="str">
        <f>IF(Z79="","",IF(Z79="実施した","活用状況や頻度を回答してください。","実施していない理由を回答してください。"))</f>
        <v/>
      </c>
      <c r="AD81" s="38" t="str">
        <f>IF(AD79="","",IF(AD79="実施した","活用状況や頻度を回答してください。","実施していない理由を回答してください。"))</f>
        <v/>
      </c>
      <c r="AH81" s="38" t="str">
        <f>IF(AH79="","",IF(AH79="実施した","活用状況や頻度を回答してください。","実施していない理由を回答してください。"))</f>
        <v/>
      </c>
      <c r="AL81" s="38" t="str">
        <f>IF(AL79="","",IF(AL79="実施した","活用状況や頻度を回答してください。","実施していない理由を回答してください。"))</f>
        <v/>
      </c>
      <c r="AP81" s="38" t="str">
        <f>IF(AP79="","",IF(AP79="実施した","活用状況や頻度を回答してください。","実施していない理由を回答してください。"))</f>
        <v/>
      </c>
      <c r="AT81" s="38" t="str">
        <f>IF(AT79="","",IF(AT79="実施した","活用状況や頻度を回答してください。","実施していない理由を回答してください。"))</f>
        <v/>
      </c>
      <c r="AX81" s="38" t="str">
        <f>IF(AX79="","",IF(AX79="実施した","活用状況や頻度を回答してください。","実施していない理由を回答してください。"))</f>
        <v/>
      </c>
      <c r="BB81" s="38" t="str">
        <f>IF(BB79="","",IF(BB79="実施した","活用状況や頻度を回答してください。","実施していない理由を回答してください。"))</f>
        <v/>
      </c>
      <c r="BF81" s="38" t="str">
        <f>IF(BF79="","",IF(BF79="実施した","活用状況や頻度を回答してください。","実施していない理由を回答してください。"))</f>
        <v/>
      </c>
      <c r="BJ81" s="38" t="str">
        <f>IF(BJ79="","",IF(BJ79="実施した","活用状況や頻度を回答してください。","実施していない理由を回答してください。"))</f>
        <v/>
      </c>
      <c r="BN81" s="38" t="str">
        <f>IF(BN79="","",IF(BN79="実施した","活用状況や頻度を回答してください。","実施していない理由を回答してください。"))</f>
        <v/>
      </c>
      <c r="BR81" s="38" t="str">
        <f>IF(BR79="","",IF(BR79="実施した","活用状況や頻度を回答してください。","実施していない理由を回答してください。"))</f>
        <v/>
      </c>
      <c r="BV81" s="38" t="str">
        <f>IF(BV79="","",IF(BV79="実施した","活用状況や頻度を回答してください。","実施していない理由を回答してください。"))</f>
        <v/>
      </c>
      <c r="BZ81" s="38" t="str">
        <f>IF(BZ79="","",IF(BZ79="実施した","活用状況や頻度を回答してください。","実施していない理由を回答してください。"))</f>
        <v/>
      </c>
      <c r="CD81" s="38" t="str">
        <f>IF(CD79="","",IF(CD79="実施した","活用状況や頻度を回答してください。","実施していない理由を回答してください。"))</f>
        <v/>
      </c>
      <c r="CH81" s="38" t="str">
        <f>IF(CH79="","",IF(CH79="実施した","活用状況や頻度を回答してください。","実施していない理由を回答してください。"))</f>
        <v/>
      </c>
      <c r="CL81" s="38" t="str">
        <f>IF(CL79="","",IF(CL79="実施した","活用状況や頻度を回答してください。","実施していない理由を回答してください。"))</f>
        <v/>
      </c>
      <c r="CP81" s="38" t="str">
        <f>IF(CP79="","",IF(CP79="実施した","活用状況や頻度を回答してください。","実施していない理由を回答してください。"))</f>
        <v/>
      </c>
      <c r="CT81" s="38" t="str">
        <f>IF(CT79="","",IF(CT79="実施した","活用状況や頻度を回答してください。","実施していない理由を回答してください。"))</f>
        <v/>
      </c>
      <c r="CX81" s="38" t="str">
        <f>IF(CX79="","",IF(CX79="実施した","活用状況や頻度を回答してください。","実施していない理由を回答してください。"))</f>
        <v/>
      </c>
      <c r="DB81" s="38" t="str">
        <f>IF(DB79="","",IF(DB79="実施した","活用状況や頻度を回答してください。","実施していない理由を回答してください。"))</f>
        <v/>
      </c>
      <c r="DF81" s="38" t="str">
        <f>IF(DF79="","",IF(DF79="実施した","活用状況や頻度を回答してください。","実施していない理由を回答してください。"))</f>
        <v/>
      </c>
    </row>
    <row r="82" spans="1:130" ht="19.95" customHeight="1" x14ac:dyDescent="0.45">
      <c r="A82" s="27"/>
      <c r="B82" s="24" t="s">
        <v>179</v>
      </c>
      <c r="D82" s="24"/>
      <c r="E82" s="48"/>
      <c r="G82" s="62"/>
      <c r="I82" s="162" t="s">
        <v>180</v>
      </c>
      <c r="J82" s="163"/>
      <c r="K82" s="164"/>
      <c r="L82" s="63"/>
      <c r="N82" s="124"/>
      <c r="O82" s="124"/>
      <c r="P82" s="124"/>
      <c r="R82" s="124"/>
      <c r="S82" s="124"/>
      <c r="T82" s="124"/>
      <c r="V82" s="124"/>
      <c r="W82" s="124"/>
      <c r="X82" s="124"/>
      <c r="Z82" s="124"/>
      <c r="AA82" s="124"/>
      <c r="AB82" s="124"/>
      <c r="AD82" s="124"/>
      <c r="AE82" s="124"/>
      <c r="AF82" s="124"/>
      <c r="AH82" s="124"/>
      <c r="AI82" s="124"/>
      <c r="AJ82" s="124"/>
      <c r="AL82" s="124"/>
      <c r="AM82" s="124"/>
      <c r="AN82" s="124"/>
      <c r="AP82" s="124"/>
      <c r="AQ82" s="124"/>
      <c r="AR82" s="124"/>
      <c r="AT82" s="124"/>
      <c r="AU82" s="124"/>
      <c r="AV82" s="124"/>
      <c r="AX82" s="124"/>
      <c r="AY82" s="124"/>
      <c r="AZ82" s="124"/>
      <c r="BB82" s="124"/>
      <c r="BC82" s="124"/>
      <c r="BD82" s="124"/>
      <c r="BF82" s="124"/>
      <c r="BG82" s="124"/>
      <c r="BH82" s="124"/>
      <c r="BJ82" s="124"/>
      <c r="BK82" s="124"/>
      <c r="BL82" s="124"/>
      <c r="BN82" s="124"/>
      <c r="BO82" s="124"/>
      <c r="BP82" s="124"/>
      <c r="BR82" s="124"/>
      <c r="BS82" s="124"/>
      <c r="BT82" s="124"/>
      <c r="BV82" s="124"/>
      <c r="BW82" s="124"/>
      <c r="BX82" s="124"/>
      <c r="BZ82" s="124"/>
      <c r="CA82" s="124"/>
      <c r="CB82" s="124"/>
      <c r="CD82" s="124"/>
      <c r="CE82" s="124"/>
      <c r="CF82" s="124"/>
      <c r="CH82" s="124"/>
      <c r="CI82" s="124"/>
      <c r="CJ82" s="124"/>
      <c r="CL82" s="124"/>
      <c r="CM82" s="124"/>
      <c r="CN82" s="124"/>
      <c r="CP82" s="124"/>
      <c r="CQ82" s="124"/>
      <c r="CR82" s="124"/>
      <c r="CT82" s="124"/>
      <c r="CU82" s="124"/>
      <c r="CV82" s="124"/>
      <c r="CX82" s="124"/>
      <c r="CY82" s="124"/>
      <c r="CZ82" s="124"/>
      <c r="DB82" s="124"/>
      <c r="DC82" s="124"/>
      <c r="DD82" s="124"/>
      <c r="DF82" s="124"/>
      <c r="DG82" s="124"/>
      <c r="DH82" s="124"/>
    </row>
    <row r="83" spans="1:130" ht="19.95" customHeight="1" x14ac:dyDescent="0.45">
      <c r="A83" s="27"/>
      <c r="B83" s="24"/>
      <c r="D83" s="24"/>
      <c r="E83" s="48"/>
      <c r="G83" s="62"/>
      <c r="I83" s="165"/>
      <c r="J83" s="166"/>
      <c r="K83" s="167"/>
      <c r="L83" s="63"/>
      <c r="N83" s="124"/>
      <c r="O83" s="124"/>
      <c r="P83" s="124"/>
      <c r="R83" s="124"/>
      <c r="S83" s="124"/>
      <c r="T83" s="124"/>
      <c r="V83" s="124"/>
      <c r="W83" s="124"/>
      <c r="X83" s="124"/>
      <c r="Z83" s="124"/>
      <c r="AA83" s="124"/>
      <c r="AB83" s="124"/>
      <c r="AD83" s="124"/>
      <c r="AE83" s="124"/>
      <c r="AF83" s="124"/>
      <c r="AH83" s="124"/>
      <c r="AI83" s="124"/>
      <c r="AJ83" s="124"/>
      <c r="AL83" s="124"/>
      <c r="AM83" s="124"/>
      <c r="AN83" s="124"/>
      <c r="AP83" s="124"/>
      <c r="AQ83" s="124"/>
      <c r="AR83" s="124"/>
      <c r="AT83" s="124"/>
      <c r="AU83" s="124"/>
      <c r="AV83" s="124"/>
      <c r="AX83" s="124"/>
      <c r="AY83" s="124"/>
      <c r="AZ83" s="124"/>
      <c r="BB83" s="124"/>
      <c r="BC83" s="124"/>
      <c r="BD83" s="124"/>
      <c r="BF83" s="124"/>
      <c r="BG83" s="124"/>
      <c r="BH83" s="124"/>
      <c r="BJ83" s="124"/>
      <c r="BK83" s="124"/>
      <c r="BL83" s="124"/>
      <c r="BN83" s="124"/>
      <c r="BO83" s="124"/>
      <c r="BP83" s="124"/>
      <c r="BR83" s="124"/>
      <c r="BS83" s="124"/>
      <c r="BT83" s="124"/>
      <c r="BV83" s="124"/>
      <c r="BW83" s="124"/>
      <c r="BX83" s="124"/>
      <c r="BZ83" s="124"/>
      <c r="CA83" s="124"/>
      <c r="CB83" s="124"/>
      <c r="CD83" s="124"/>
      <c r="CE83" s="124"/>
      <c r="CF83" s="124"/>
      <c r="CH83" s="124"/>
      <c r="CI83" s="124"/>
      <c r="CJ83" s="124"/>
      <c r="CL83" s="124"/>
      <c r="CM83" s="124"/>
      <c r="CN83" s="124"/>
      <c r="CP83" s="124"/>
      <c r="CQ83" s="124"/>
      <c r="CR83" s="124"/>
      <c r="CT83" s="124"/>
      <c r="CU83" s="124"/>
      <c r="CV83" s="124"/>
      <c r="CX83" s="124"/>
      <c r="CY83" s="124"/>
      <c r="CZ83" s="124"/>
      <c r="DB83" s="124"/>
      <c r="DC83" s="124"/>
      <c r="DD83" s="124"/>
      <c r="DF83" s="124"/>
      <c r="DG83" s="124"/>
      <c r="DH83" s="124"/>
    </row>
    <row r="84" spans="1:130" ht="19.95" customHeight="1" x14ac:dyDescent="0.45">
      <c r="A84" s="27"/>
      <c r="B84" s="24" t="s">
        <v>181</v>
      </c>
      <c r="D84" s="24"/>
      <c r="E84" s="48"/>
      <c r="G84" s="62"/>
      <c r="I84" s="162" t="s">
        <v>182</v>
      </c>
      <c r="J84" s="163"/>
      <c r="K84" s="164"/>
      <c r="L84" s="63"/>
      <c r="N84" s="124"/>
      <c r="O84" s="124"/>
      <c r="P84" s="124"/>
      <c r="R84" s="124"/>
      <c r="S84" s="124"/>
      <c r="T84" s="124"/>
      <c r="V84" s="124"/>
      <c r="W84" s="124"/>
      <c r="X84" s="124"/>
      <c r="Z84" s="124"/>
      <c r="AA84" s="124"/>
      <c r="AB84" s="124"/>
      <c r="AD84" s="124"/>
      <c r="AE84" s="124"/>
      <c r="AF84" s="124"/>
      <c r="AH84" s="124"/>
      <c r="AI84" s="124"/>
      <c r="AJ84" s="124"/>
      <c r="AL84" s="124"/>
      <c r="AM84" s="124"/>
      <c r="AN84" s="124"/>
      <c r="AP84" s="124"/>
      <c r="AQ84" s="124"/>
      <c r="AR84" s="124"/>
      <c r="AT84" s="124"/>
      <c r="AU84" s="124"/>
      <c r="AV84" s="124"/>
      <c r="AX84" s="124"/>
      <c r="AY84" s="124"/>
      <c r="AZ84" s="124"/>
      <c r="BB84" s="124"/>
      <c r="BC84" s="124"/>
      <c r="BD84" s="124"/>
      <c r="BF84" s="124"/>
      <c r="BG84" s="124"/>
      <c r="BH84" s="124"/>
      <c r="BJ84" s="124"/>
      <c r="BK84" s="124"/>
      <c r="BL84" s="124"/>
      <c r="BN84" s="124"/>
      <c r="BO84" s="124"/>
      <c r="BP84" s="124"/>
      <c r="BR84" s="124"/>
      <c r="BS84" s="124"/>
      <c r="BT84" s="124"/>
      <c r="BV84" s="124"/>
      <c r="BW84" s="124"/>
      <c r="BX84" s="124"/>
      <c r="BZ84" s="124"/>
      <c r="CA84" s="124"/>
      <c r="CB84" s="124"/>
      <c r="CD84" s="124"/>
      <c r="CE84" s="124"/>
      <c r="CF84" s="124"/>
      <c r="CH84" s="124"/>
      <c r="CI84" s="124"/>
      <c r="CJ84" s="124"/>
      <c r="CL84" s="124"/>
      <c r="CM84" s="124"/>
      <c r="CN84" s="124"/>
      <c r="CP84" s="124"/>
      <c r="CQ84" s="124"/>
      <c r="CR84" s="124"/>
      <c r="CT84" s="124"/>
      <c r="CU84" s="124"/>
      <c r="CV84" s="124"/>
      <c r="CX84" s="124"/>
      <c r="CY84" s="124"/>
      <c r="CZ84" s="124"/>
      <c r="DB84" s="124"/>
      <c r="DC84" s="124"/>
      <c r="DD84" s="124"/>
      <c r="DF84" s="124"/>
      <c r="DG84" s="124"/>
      <c r="DH84" s="124"/>
    </row>
    <row r="85" spans="1:130" ht="19.95" customHeight="1" x14ac:dyDescent="0.45">
      <c r="A85" s="27"/>
      <c r="B85" s="24"/>
      <c r="D85" s="24"/>
      <c r="E85" s="48"/>
      <c r="G85" s="62"/>
      <c r="I85" s="165"/>
      <c r="J85" s="166"/>
      <c r="K85" s="167"/>
      <c r="L85" s="63"/>
      <c r="N85" s="124"/>
      <c r="O85" s="124"/>
      <c r="P85" s="124"/>
      <c r="R85" s="124"/>
      <c r="S85" s="124"/>
      <c r="T85" s="124"/>
      <c r="V85" s="124"/>
      <c r="W85" s="124"/>
      <c r="X85" s="124"/>
      <c r="Z85" s="124"/>
      <c r="AA85" s="124"/>
      <c r="AB85" s="124"/>
      <c r="AD85" s="124"/>
      <c r="AE85" s="124"/>
      <c r="AF85" s="124"/>
      <c r="AH85" s="124"/>
      <c r="AI85" s="124"/>
      <c r="AJ85" s="124"/>
      <c r="AL85" s="124"/>
      <c r="AM85" s="124"/>
      <c r="AN85" s="124"/>
      <c r="AP85" s="124"/>
      <c r="AQ85" s="124"/>
      <c r="AR85" s="124"/>
      <c r="AT85" s="124"/>
      <c r="AU85" s="124"/>
      <c r="AV85" s="124"/>
      <c r="AX85" s="124"/>
      <c r="AY85" s="124"/>
      <c r="AZ85" s="124"/>
      <c r="BB85" s="124"/>
      <c r="BC85" s="124"/>
      <c r="BD85" s="124"/>
      <c r="BF85" s="124"/>
      <c r="BG85" s="124"/>
      <c r="BH85" s="124"/>
      <c r="BJ85" s="124"/>
      <c r="BK85" s="124"/>
      <c r="BL85" s="124"/>
      <c r="BN85" s="124"/>
      <c r="BO85" s="124"/>
      <c r="BP85" s="124"/>
      <c r="BR85" s="124"/>
      <c r="BS85" s="124"/>
      <c r="BT85" s="124"/>
      <c r="BV85" s="124"/>
      <c r="BW85" s="124"/>
      <c r="BX85" s="124"/>
      <c r="BZ85" s="124"/>
      <c r="CA85" s="124"/>
      <c r="CB85" s="124"/>
      <c r="CD85" s="124"/>
      <c r="CE85" s="124"/>
      <c r="CF85" s="124"/>
      <c r="CH85" s="124"/>
      <c r="CI85" s="124"/>
      <c r="CJ85" s="124"/>
      <c r="CL85" s="124"/>
      <c r="CM85" s="124"/>
      <c r="CN85" s="124"/>
      <c r="CP85" s="124"/>
      <c r="CQ85" s="124"/>
      <c r="CR85" s="124"/>
      <c r="CT85" s="124"/>
      <c r="CU85" s="124"/>
      <c r="CV85" s="124"/>
      <c r="CX85" s="124"/>
      <c r="CY85" s="124"/>
      <c r="CZ85" s="124"/>
      <c r="DB85" s="124"/>
      <c r="DC85" s="124"/>
      <c r="DD85" s="124"/>
      <c r="DF85" s="124"/>
      <c r="DG85" s="124"/>
      <c r="DH85" s="124"/>
    </row>
    <row r="86" spans="1:130" ht="19.95" customHeight="1" x14ac:dyDescent="0.45">
      <c r="A86" s="27"/>
      <c r="B86" s="24" t="s">
        <v>183</v>
      </c>
      <c r="D86" s="24"/>
      <c r="E86" s="48"/>
      <c r="G86" s="62"/>
      <c r="I86" s="161"/>
      <c r="J86" s="161"/>
      <c r="K86" s="161"/>
      <c r="L86" s="63"/>
      <c r="N86" s="125"/>
      <c r="O86" s="125"/>
      <c r="P86" s="125"/>
      <c r="R86" s="125"/>
      <c r="S86" s="125"/>
      <c r="T86" s="125"/>
      <c r="V86" s="125"/>
      <c r="W86" s="125"/>
      <c r="X86" s="125"/>
      <c r="Z86" s="125"/>
      <c r="AA86" s="125"/>
      <c r="AB86" s="125"/>
      <c r="AD86" s="125"/>
      <c r="AE86" s="125"/>
      <c r="AF86" s="125"/>
      <c r="AH86" s="125"/>
      <c r="AI86" s="125"/>
      <c r="AJ86" s="125"/>
      <c r="AL86" s="125"/>
      <c r="AM86" s="125"/>
      <c r="AN86" s="125"/>
      <c r="AP86" s="125"/>
      <c r="AQ86" s="125"/>
      <c r="AR86" s="125"/>
      <c r="AT86" s="125"/>
      <c r="AU86" s="125"/>
      <c r="AV86" s="125"/>
      <c r="AX86" s="125"/>
      <c r="AY86" s="125"/>
      <c r="AZ86" s="125"/>
      <c r="BB86" s="125"/>
      <c r="BC86" s="125"/>
      <c r="BD86" s="125"/>
      <c r="BF86" s="125"/>
      <c r="BG86" s="125"/>
      <c r="BH86" s="125"/>
      <c r="BJ86" s="125"/>
      <c r="BK86" s="125"/>
      <c r="BL86" s="125"/>
      <c r="BN86" s="125"/>
      <c r="BO86" s="125"/>
      <c r="BP86" s="125"/>
      <c r="BR86" s="125"/>
      <c r="BS86" s="125"/>
      <c r="BT86" s="125"/>
      <c r="BV86" s="125"/>
      <c r="BW86" s="125"/>
      <c r="BX86" s="125"/>
      <c r="BZ86" s="125"/>
      <c r="CA86" s="125"/>
      <c r="CB86" s="125"/>
      <c r="CD86" s="125"/>
      <c r="CE86" s="125"/>
      <c r="CF86" s="125"/>
      <c r="CH86" s="125"/>
      <c r="CI86" s="125"/>
      <c r="CJ86" s="125"/>
      <c r="CL86" s="125"/>
      <c r="CM86" s="125"/>
      <c r="CN86" s="125"/>
      <c r="CP86" s="125"/>
      <c r="CQ86" s="125"/>
      <c r="CR86" s="125"/>
      <c r="CT86" s="125"/>
      <c r="CU86" s="125"/>
      <c r="CV86" s="125"/>
      <c r="CX86" s="125"/>
      <c r="CY86" s="125"/>
      <c r="CZ86" s="125"/>
      <c r="DB86" s="125"/>
      <c r="DC86" s="125"/>
      <c r="DD86" s="125"/>
      <c r="DF86" s="125"/>
      <c r="DG86" s="125"/>
      <c r="DH86" s="125"/>
    </row>
    <row r="87" spans="1:130" ht="19.95" customHeight="1" x14ac:dyDescent="0.45">
      <c r="A87" s="27"/>
      <c r="B87" s="38" t="s">
        <v>184</v>
      </c>
      <c r="D87" s="24"/>
      <c r="E87" s="48"/>
      <c r="G87" s="62"/>
      <c r="I87" s="155"/>
      <c r="J87" s="156"/>
      <c r="K87" s="157"/>
      <c r="L87" s="63"/>
      <c r="N87" s="153"/>
      <c r="O87" s="153"/>
      <c r="P87" s="153"/>
      <c r="R87" s="124"/>
      <c r="S87" s="124"/>
      <c r="T87" s="124"/>
      <c r="V87" s="153"/>
      <c r="W87" s="153"/>
      <c r="X87" s="153"/>
      <c r="Z87" s="153"/>
      <c r="AA87" s="153"/>
      <c r="AB87" s="153"/>
      <c r="AD87" s="153"/>
      <c r="AE87" s="153"/>
      <c r="AF87" s="153"/>
      <c r="AH87" s="153"/>
      <c r="AI87" s="153"/>
      <c r="AJ87" s="153"/>
      <c r="AL87" s="124"/>
      <c r="AM87" s="124"/>
      <c r="AN87" s="124"/>
      <c r="AP87" s="153"/>
      <c r="AQ87" s="153"/>
      <c r="AR87" s="153"/>
      <c r="AT87" s="153"/>
      <c r="AU87" s="153"/>
      <c r="AV87" s="153"/>
      <c r="AX87" s="153"/>
      <c r="AY87" s="153"/>
      <c r="AZ87" s="153"/>
      <c r="BB87" s="153"/>
      <c r="BC87" s="153"/>
      <c r="BD87" s="153"/>
      <c r="BF87" s="124"/>
      <c r="BG87" s="124"/>
      <c r="BH87" s="124"/>
      <c r="BJ87" s="153"/>
      <c r="BK87" s="153"/>
      <c r="BL87" s="153"/>
      <c r="BN87" s="153"/>
      <c r="BO87" s="153"/>
      <c r="BP87" s="153"/>
      <c r="BR87" s="153"/>
      <c r="BS87" s="153"/>
      <c r="BT87" s="153"/>
      <c r="BV87" s="153"/>
      <c r="BW87" s="153"/>
      <c r="BX87" s="153"/>
      <c r="BZ87" s="124"/>
      <c r="CA87" s="124"/>
      <c r="CB87" s="124"/>
      <c r="CD87" s="153"/>
      <c r="CE87" s="153"/>
      <c r="CF87" s="153"/>
      <c r="CH87" s="153"/>
      <c r="CI87" s="153"/>
      <c r="CJ87" s="153"/>
      <c r="CL87" s="153"/>
      <c r="CM87" s="153"/>
      <c r="CN87" s="153"/>
      <c r="CP87" s="153"/>
      <c r="CQ87" s="153"/>
      <c r="CR87" s="153"/>
      <c r="CT87" s="124"/>
      <c r="CU87" s="124"/>
      <c r="CV87" s="124"/>
      <c r="CX87" s="153"/>
      <c r="CY87" s="153"/>
      <c r="CZ87" s="153"/>
      <c r="DB87" s="153"/>
      <c r="DC87" s="153"/>
      <c r="DD87" s="153"/>
      <c r="DF87" s="153"/>
      <c r="DG87" s="153"/>
      <c r="DH87" s="153"/>
    </row>
    <row r="88" spans="1:130" ht="19.95" customHeight="1" x14ac:dyDescent="0.45">
      <c r="A88" s="27"/>
      <c r="B88" s="38" t="s">
        <v>185</v>
      </c>
      <c r="D88" s="24"/>
      <c r="E88" s="48"/>
      <c r="G88" s="62"/>
      <c r="I88" s="158"/>
      <c r="J88" s="159"/>
      <c r="K88" s="160"/>
      <c r="L88" s="63"/>
      <c r="N88" s="153"/>
      <c r="O88" s="153"/>
      <c r="P88" s="153"/>
      <c r="R88" s="124"/>
      <c r="S88" s="124"/>
      <c r="T88" s="124"/>
      <c r="V88" s="153"/>
      <c r="W88" s="153"/>
      <c r="X88" s="153"/>
      <c r="Z88" s="153"/>
      <c r="AA88" s="153"/>
      <c r="AB88" s="153"/>
      <c r="AD88" s="153"/>
      <c r="AE88" s="153"/>
      <c r="AF88" s="153"/>
      <c r="AH88" s="153"/>
      <c r="AI88" s="153"/>
      <c r="AJ88" s="153"/>
      <c r="AL88" s="124"/>
      <c r="AM88" s="124"/>
      <c r="AN88" s="124"/>
      <c r="AP88" s="153"/>
      <c r="AQ88" s="153"/>
      <c r="AR88" s="153"/>
      <c r="AT88" s="153"/>
      <c r="AU88" s="153"/>
      <c r="AV88" s="153"/>
      <c r="AX88" s="153"/>
      <c r="AY88" s="153"/>
      <c r="AZ88" s="153"/>
      <c r="BB88" s="153"/>
      <c r="BC88" s="153"/>
      <c r="BD88" s="153"/>
      <c r="BF88" s="124"/>
      <c r="BG88" s="124"/>
      <c r="BH88" s="124"/>
      <c r="BJ88" s="153"/>
      <c r="BK88" s="153"/>
      <c r="BL88" s="153"/>
      <c r="BN88" s="153"/>
      <c r="BO88" s="153"/>
      <c r="BP88" s="153"/>
      <c r="BR88" s="153"/>
      <c r="BS88" s="153"/>
      <c r="BT88" s="153"/>
      <c r="BV88" s="153"/>
      <c r="BW88" s="153"/>
      <c r="BX88" s="153"/>
      <c r="BZ88" s="124"/>
      <c r="CA88" s="124"/>
      <c r="CB88" s="124"/>
      <c r="CD88" s="153"/>
      <c r="CE88" s="153"/>
      <c r="CF88" s="153"/>
      <c r="CH88" s="153"/>
      <c r="CI88" s="153"/>
      <c r="CJ88" s="153"/>
      <c r="CL88" s="153"/>
      <c r="CM88" s="153"/>
      <c r="CN88" s="153"/>
      <c r="CP88" s="153"/>
      <c r="CQ88" s="153"/>
      <c r="CR88" s="153"/>
      <c r="CT88" s="124"/>
      <c r="CU88" s="124"/>
      <c r="CV88" s="124"/>
      <c r="CX88" s="153"/>
      <c r="CY88" s="153"/>
      <c r="CZ88" s="153"/>
      <c r="DB88" s="153"/>
      <c r="DC88" s="153"/>
      <c r="DD88" s="153"/>
      <c r="DF88" s="153"/>
      <c r="DG88" s="153"/>
      <c r="DH88" s="153"/>
    </row>
    <row r="89" spans="1:130" ht="19.95" customHeight="1" x14ac:dyDescent="0.45">
      <c r="A89" s="27"/>
      <c r="D89" s="24"/>
      <c r="E89" s="48"/>
      <c r="G89" s="62"/>
      <c r="H89" s="67"/>
      <c r="L89" s="63"/>
      <c r="N89" s="31" t="str">
        <f>IF((N86="")*(N79="実施した"),"出席扱い又は単位認定について回答してください。",IF((N86="出席扱い又は単位認定をしなかった")*(N87=""),"出席扱い又は単位認定しなかった理由を回答してください。",""))</f>
        <v/>
      </c>
      <c r="R89" s="31" t="str">
        <f>IF((R86="")*(R79="実施した"),"出席扱い又は単位認定について回答してください。",IF((R86="出席扱い又は単位認定をしなかった")*(R87=""),"出席扱い又は単位認定しなかった理由を回答してください。",""))</f>
        <v/>
      </c>
      <c r="V89" s="31" t="str">
        <f>IF((V86="")*(V79="実施した"),"出席扱い又は単位認定について回答してください。",IF((V86="出席扱い又は単位認定をしなかった")*(V87=""),"出席扱い又は単位認定しなかった理由を回答してください。",""))</f>
        <v/>
      </c>
      <c r="Z89" s="31" t="str">
        <f>IF((Z86="")*(Z79="実施した"),"出席扱い又は単位認定について回答してください。",IF((Z86="出席扱い又は単位認定をしなかった")*(Z87=""),"出席扱い又は単位認定しなかった理由を回答してください。",""))</f>
        <v/>
      </c>
      <c r="AD89" s="31" t="str">
        <f>IF((AD86="")*(AD79="実施した"),"出席扱い又は単位認定について回答してください。",IF((AD86="出席扱い又は単位認定をしなかった")*(AD87=""),"出席扱い又は単位認定しなかった理由を回答してください。",""))</f>
        <v/>
      </c>
      <c r="AH89" s="31" t="str">
        <f>IF((AH86="")*(AH79="実施した"),"出席扱い又は単位認定について回答してください。",IF((AH86="出席扱い又は単位認定をしなかった")*(AH87=""),"出席扱い又は単位認定しなかった理由を回答してください。",""))</f>
        <v/>
      </c>
      <c r="AL89" s="31" t="str">
        <f>IF((AL86="")*(AL79="実施した"),"出席扱い又は単位認定について回答してください。",IF((AL86="出席扱い又は単位認定をしなかった")*(AL87=""),"出席扱い又は単位認定しなかった理由を回答してください。",""))</f>
        <v/>
      </c>
      <c r="AP89" s="31" t="str">
        <f>IF((AP86="")*(AP79="実施した"),"出席扱い又は単位認定について回答してください。",IF((AP86="出席扱い又は単位認定をしなかった")*(AP87=""),"出席扱い又は単位認定しなかった理由を回答してください。",""))</f>
        <v/>
      </c>
      <c r="AT89" s="31" t="str">
        <f>IF((AT86="")*(AT79="実施した"),"出席扱い又は単位認定について回答してください。",IF((AT86="出席扱い又は単位認定をしなかった")*(AT87=""),"出席扱い又は単位認定しなかった理由を回答してください。",""))</f>
        <v/>
      </c>
      <c r="AX89" s="31" t="str">
        <f>IF((AX86="")*(AX79="実施した"),"出席扱い又は単位認定について回答してください。",IF((AX86="出席扱い又は単位認定をしなかった")*(AX87=""),"出席扱い又は単位認定しなかった理由を回答してください。",""))</f>
        <v/>
      </c>
      <c r="BB89" s="31" t="str">
        <f>IF((BB86="")*(BB79="実施した"),"出席扱い又は単位認定について回答してください。",IF((BB86="出席扱い又は単位認定をしなかった")*(BB87=""),"出席扱い又は単位認定しなかった理由を回答してください。",""))</f>
        <v/>
      </c>
      <c r="BF89" s="31" t="str">
        <f>IF((BF86="")*(BF79="実施した"),"出席扱い又は単位認定について回答してください。",IF((BF86="出席扱い又は単位認定をしなかった")*(BF87=""),"出席扱い又は単位認定しなかった理由を回答してください。",""))</f>
        <v/>
      </c>
      <c r="BJ89" s="31" t="str">
        <f>IF((BJ86="")*(BJ79="実施した"),"出席扱い又は単位認定について回答してください。",IF((BJ86="出席扱い又は単位認定をしなかった")*(BJ87=""),"出席扱い又は単位認定しなかった理由を回答してください。",""))</f>
        <v/>
      </c>
      <c r="BN89" s="31" t="str">
        <f>IF((BN86="")*(BN79="実施した"),"出席扱い又は単位認定について回答してください。",IF((BN86="出席扱い又は単位認定をしなかった")*(BN87=""),"出席扱い又は単位認定しなかった理由を回答してください。",""))</f>
        <v/>
      </c>
      <c r="BR89" s="31" t="str">
        <f>IF((BR86="")*(BR79="実施した"),"出席扱い又は単位認定について回答してください。",IF((BR86="出席扱い又は単位認定をしなかった")*(BR87=""),"出席扱い又は単位認定しなかった理由を回答してください。",""))</f>
        <v/>
      </c>
      <c r="BV89" s="31" t="str">
        <f>IF((BV86="")*(BV79="実施した"),"出席扱い又は単位認定について回答してください。",IF((BV86="出席扱い又は単位認定をしなかった")*(BV87=""),"出席扱い又は単位認定しなかった理由を回答してください。",""))</f>
        <v/>
      </c>
      <c r="BZ89" s="31" t="str">
        <f>IF((BZ86="")*(BZ79="実施した"),"出席扱い又は単位認定について回答してください。",IF((BZ86="出席扱い又は単位認定をしなかった")*(BZ87=""),"出席扱い又は単位認定しなかった理由を回答してください。",""))</f>
        <v/>
      </c>
      <c r="CD89" s="31" t="str">
        <f>IF((CD86="")*(CD79="実施した"),"出席扱い又は単位認定について回答してください。",IF((CD86="出席扱い又は単位認定をしなかった")*(CD87=""),"出席扱い又は単位認定しなかった理由を回答してください。",""))</f>
        <v/>
      </c>
      <c r="CH89" s="31" t="str">
        <f>IF((CH86="")*(CH79="実施した"),"出席扱い又は単位認定について回答してください。",IF((CH86="出席扱い又は単位認定をしなかった")*(CH87=""),"出席扱い又は単位認定しなかった理由を回答してください。",""))</f>
        <v/>
      </c>
      <c r="CL89" s="31" t="str">
        <f>IF((CL86="")*(CL79="実施した"),"出席扱い又は単位認定について回答してください。",IF((CL86="出席扱い又は単位認定をしなかった")*(CL87=""),"出席扱い又は単位認定しなかった理由を回答してください。",""))</f>
        <v/>
      </c>
      <c r="CP89" s="31" t="str">
        <f>IF((CP86="")*(CP79="実施した"),"出席扱い又は単位認定について回答してください。",IF((CP86="出席扱い又は単位認定をしなかった")*(CP87=""),"出席扱い又は単位認定しなかった理由を回答してください。",""))</f>
        <v/>
      </c>
      <c r="CT89" s="31" t="str">
        <f>IF((CT86="")*(CT79="実施した"),"出席扱い又は単位認定について回答してください。",IF((CT86="出席扱い又は単位認定をしなかった")*(CT87=""),"出席扱い又は単位認定しなかった理由を回答してください。",""))</f>
        <v/>
      </c>
      <c r="CX89" s="31" t="str">
        <f>IF((CX86="")*(CX79="実施した"),"出席扱い又は単位認定について回答してください。",IF((CX86="出席扱い又は単位認定をしなかった")*(CX87=""),"出席扱い又は単位認定しなかった理由を回答してください。",""))</f>
        <v/>
      </c>
      <c r="DB89" s="31" t="str">
        <f>IF((DB86="")*(DB79="実施した"),"出席扱い又は単位認定について回答してください。",IF((DB86="出席扱い又は単位認定をしなかった")*(DB87=""),"出席扱い又は単位認定しなかった理由を回答してください。",""))</f>
        <v/>
      </c>
      <c r="DF89" s="31" t="str">
        <f>IF((DF86="")*(DF79="実施した"),"出席扱い又は単位認定について回答してください。",IF((DF86="出席扱い又は単位認定をしなかった")*(DF87=""),"出席扱い又は単位認定しなかった理由を回答してください。",""))</f>
        <v/>
      </c>
      <c r="DJ89" s="31"/>
      <c r="DN89" s="31"/>
      <c r="DR89" s="31"/>
      <c r="DV89" s="31"/>
      <c r="DZ89" s="31"/>
    </row>
    <row r="90" spans="1:130" ht="19.95" customHeight="1" x14ac:dyDescent="0.45">
      <c r="A90" s="27"/>
      <c r="B90" s="24" t="s">
        <v>186</v>
      </c>
      <c r="D90" s="24"/>
      <c r="E90" s="48"/>
      <c r="G90" s="62"/>
      <c r="H90" s="67"/>
      <c r="L90" s="63"/>
    </row>
    <row r="91" spans="1:130" ht="19.95" customHeight="1" x14ac:dyDescent="0.45">
      <c r="A91" s="27"/>
      <c r="B91" s="38" t="s">
        <v>187</v>
      </c>
      <c r="D91" s="24"/>
      <c r="E91" s="48"/>
      <c r="G91" s="62"/>
      <c r="H91" s="67"/>
      <c r="L91" s="63"/>
    </row>
    <row r="92" spans="1:130" ht="19.95" customHeight="1" x14ac:dyDescent="0.45">
      <c r="A92" s="27"/>
      <c r="B92" s="38" t="s">
        <v>188</v>
      </c>
      <c r="D92" s="24"/>
      <c r="E92" s="48"/>
      <c r="G92" s="62"/>
      <c r="H92" s="67"/>
      <c r="L92" s="63"/>
    </row>
    <row r="93" spans="1:130" ht="19.95" customHeight="1" x14ac:dyDescent="0.45">
      <c r="A93" s="27"/>
      <c r="B93" s="38" t="s">
        <v>189</v>
      </c>
      <c r="D93" s="24"/>
      <c r="E93" s="48"/>
      <c r="G93" s="62"/>
      <c r="I93" s="77" t="s">
        <v>153</v>
      </c>
      <c r="L93" s="74"/>
      <c r="M93" s="75" t="s">
        <v>31</v>
      </c>
      <c r="N93" s="26"/>
      <c r="O93" s="31" t="str">
        <f>IF(N93="",IF(N94&lt;&gt;"","aが○の場合のみ回答可能です。",""),"")</f>
        <v/>
      </c>
      <c r="P93" s="76"/>
      <c r="Q93" s="75" t="s">
        <v>31</v>
      </c>
      <c r="R93" s="26"/>
      <c r="S93" s="31" t="str">
        <f>IF(R93="",IF(R94&lt;&gt;"","aが○の場合のみ回答可能です。",""),"")</f>
        <v/>
      </c>
      <c r="T93" s="76"/>
      <c r="U93" s="75" t="s">
        <v>31</v>
      </c>
      <c r="V93" s="26"/>
      <c r="W93" s="31" t="str">
        <f>IF(V93="",IF(V94&lt;&gt;"","aが○の場合のみ回答可能です。",""),"")</f>
        <v/>
      </c>
      <c r="X93" s="76"/>
      <c r="Y93" s="75" t="s">
        <v>31</v>
      </c>
      <c r="Z93" s="26"/>
      <c r="AA93" s="31" t="str">
        <f>IF(Z93="",IF(Z94&lt;&gt;"","aが○の場合のみ回答可能です。",""),"")</f>
        <v/>
      </c>
      <c r="AB93" s="76"/>
      <c r="AC93" s="75" t="s">
        <v>31</v>
      </c>
      <c r="AD93" s="26"/>
      <c r="AE93" s="31" t="str">
        <f>IF(AD93="",IF(AD94&lt;&gt;"","aが○の場合のみ回答可能です。",""),"")</f>
        <v/>
      </c>
      <c r="AF93" s="76"/>
      <c r="AG93" s="75" t="s">
        <v>31</v>
      </c>
      <c r="AH93" s="26"/>
      <c r="AI93" s="31" t="str">
        <f>IF(AH93="",IF(AH94&lt;&gt;"","aが○の場合のみ回答可能です。",""),"")</f>
        <v/>
      </c>
      <c r="AJ93" s="76"/>
      <c r="AK93" s="75" t="s">
        <v>31</v>
      </c>
      <c r="AL93" s="26"/>
      <c r="AM93" s="31" t="str">
        <f>IF(AL93="",IF(AL94&lt;&gt;"","aが○の場合のみ回答可能です。",""),"")</f>
        <v/>
      </c>
      <c r="AN93" s="76"/>
      <c r="AO93" s="75" t="s">
        <v>31</v>
      </c>
      <c r="AP93" s="26"/>
      <c r="AQ93" s="31" t="str">
        <f>IF(AP93="",IF(AP94&lt;&gt;"","aが○の場合のみ回答可能です。",""),"")</f>
        <v/>
      </c>
      <c r="AR93" s="76"/>
      <c r="AS93" s="75" t="s">
        <v>31</v>
      </c>
      <c r="AT93" s="26"/>
      <c r="AU93" s="31" t="str">
        <f>IF(AT93="",IF(AT94&lt;&gt;"","aが○の場合のみ回答可能です。",""),"")</f>
        <v/>
      </c>
      <c r="AV93" s="76"/>
      <c r="AW93" s="75" t="s">
        <v>31</v>
      </c>
      <c r="AX93" s="26"/>
      <c r="AY93" s="31" t="str">
        <f>IF(AX93="",IF(AX94&lt;&gt;"","aが○の場合のみ回答可能です。",""),"")</f>
        <v/>
      </c>
      <c r="AZ93" s="76"/>
      <c r="BA93" s="75" t="s">
        <v>31</v>
      </c>
      <c r="BB93" s="26"/>
      <c r="BC93" s="31" t="str">
        <f>IF(BB93="",IF(BB94&lt;&gt;"","aが○の場合のみ回答可能です。",""),"")</f>
        <v/>
      </c>
      <c r="BD93" s="76"/>
      <c r="BE93" s="75" t="s">
        <v>31</v>
      </c>
      <c r="BF93" s="26"/>
      <c r="BG93" s="31" t="str">
        <f>IF(BF93="",IF(BF94&lt;&gt;"","aが○の場合のみ回答可能です。",""),"")</f>
        <v/>
      </c>
      <c r="BH93" s="76"/>
      <c r="BI93" s="75" t="s">
        <v>31</v>
      </c>
      <c r="BJ93" s="26"/>
      <c r="BK93" s="31" t="str">
        <f>IF(BJ93="",IF(BJ94&lt;&gt;"","aが○の場合のみ回答可能です。",""),"")</f>
        <v/>
      </c>
      <c r="BL93" s="76"/>
      <c r="BM93" s="75" t="s">
        <v>31</v>
      </c>
      <c r="BN93" s="26"/>
      <c r="BO93" s="31" t="str">
        <f>IF(BN93="",IF(BN94&lt;&gt;"","aが○の場合のみ回答可能です。",""),"")</f>
        <v/>
      </c>
      <c r="BP93" s="76"/>
      <c r="BQ93" s="75" t="s">
        <v>31</v>
      </c>
      <c r="BR93" s="26"/>
      <c r="BS93" s="31" t="str">
        <f>IF(BR93="",IF(BR94&lt;&gt;"","aが○の場合のみ回答可能です。",""),"")</f>
        <v/>
      </c>
      <c r="BT93" s="76"/>
      <c r="BU93" s="75" t="s">
        <v>31</v>
      </c>
      <c r="BV93" s="26"/>
      <c r="BW93" s="31" t="str">
        <f>IF(BV93="",IF(BV94&lt;&gt;"","aが○の場合のみ回答可能です。",""),"")</f>
        <v/>
      </c>
      <c r="BX93" s="76"/>
      <c r="BY93" s="75" t="s">
        <v>31</v>
      </c>
      <c r="BZ93" s="26"/>
      <c r="CA93" s="31" t="str">
        <f>IF(BZ93="",IF(BZ94&lt;&gt;"","aが○の場合のみ回答可能です。",""),"")</f>
        <v/>
      </c>
      <c r="CB93" s="76"/>
      <c r="CC93" s="75" t="s">
        <v>31</v>
      </c>
      <c r="CD93" s="26"/>
      <c r="CE93" s="31" t="str">
        <f>IF(CD93="",IF(CD94&lt;&gt;"","aが○の場合のみ回答可能です。",""),"")</f>
        <v/>
      </c>
      <c r="CF93" s="76"/>
      <c r="CG93" s="75" t="s">
        <v>31</v>
      </c>
      <c r="CH93" s="26"/>
      <c r="CI93" s="31" t="str">
        <f>IF(CH93="",IF(CH94&lt;&gt;"","aが○の場合のみ回答可能です。",""),"")</f>
        <v/>
      </c>
      <c r="CJ93" s="76"/>
      <c r="CK93" s="75" t="s">
        <v>31</v>
      </c>
      <c r="CL93" s="26"/>
      <c r="CM93" s="31" t="str">
        <f>IF(CL93="",IF(CL94&lt;&gt;"","aが○の場合のみ回答可能です。",""),"")</f>
        <v/>
      </c>
      <c r="CN93" s="76"/>
      <c r="CO93" s="75" t="s">
        <v>31</v>
      </c>
      <c r="CP93" s="26"/>
      <c r="CQ93" s="31" t="str">
        <f>IF(CP93="",IF(CP94&lt;&gt;"","aが○の場合のみ回答可能です。",""),"")</f>
        <v/>
      </c>
      <c r="CR93" s="76"/>
      <c r="CS93" s="75" t="s">
        <v>31</v>
      </c>
      <c r="CT93" s="26"/>
      <c r="CU93" s="31" t="str">
        <f>IF(CT93="",IF(CT94&lt;&gt;"","aが○の場合のみ回答可能です。",""),"")</f>
        <v/>
      </c>
      <c r="CV93" s="76"/>
      <c r="CW93" s="75" t="s">
        <v>31</v>
      </c>
      <c r="CX93" s="26"/>
      <c r="CY93" s="31" t="str">
        <f>IF(CX93="",IF(CX94&lt;&gt;"","aが○の場合のみ回答可能です。",""),"")</f>
        <v/>
      </c>
      <c r="CZ93" s="76"/>
      <c r="DA93" s="75" t="s">
        <v>31</v>
      </c>
      <c r="DB93" s="26"/>
      <c r="DC93" s="31" t="str">
        <f>IF(DB93="",IF(DB94&lt;&gt;"","aが○の場合のみ回答可能です。",""),"")</f>
        <v/>
      </c>
      <c r="DD93" s="76"/>
      <c r="DE93" s="75" t="s">
        <v>31</v>
      </c>
      <c r="DF93" s="26"/>
      <c r="DG93" s="31" t="str">
        <f>IF(DF93="",IF(DF94&lt;&gt;"","aが○の場合のみ回答可能です。",""),"")</f>
        <v/>
      </c>
      <c r="DH93" s="76"/>
      <c r="DI93" s="75" t="s">
        <v>31</v>
      </c>
    </row>
    <row r="94" spans="1:130" ht="19.95" customHeight="1" x14ac:dyDescent="0.45">
      <c r="A94" s="70"/>
      <c r="B94" s="38" t="s">
        <v>190</v>
      </c>
      <c r="E94" s="72"/>
      <c r="G94" s="62"/>
      <c r="I94" s="154"/>
      <c r="J94" s="154"/>
      <c r="K94" s="154"/>
      <c r="L94" s="63"/>
      <c r="M94" s="83" t="s">
        <v>191</v>
      </c>
      <c r="N94" s="125"/>
      <c r="O94" s="125"/>
      <c r="P94" s="125"/>
      <c r="Q94" s="83" t="s">
        <v>191</v>
      </c>
      <c r="R94" s="125"/>
      <c r="S94" s="125"/>
      <c r="T94" s="125"/>
      <c r="U94" s="83" t="s">
        <v>191</v>
      </c>
      <c r="V94" s="125"/>
      <c r="W94" s="125"/>
      <c r="X94" s="125"/>
      <c r="Y94" s="83" t="s">
        <v>191</v>
      </c>
      <c r="Z94" s="125"/>
      <c r="AA94" s="125"/>
      <c r="AB94" s="125"/>
      <c r="AC94" s="83" t="s">
        <v>191</v>
      </c>
      <c r="AD94" s="125"/>
      <c r="AE94" s="125"/>
      <c r="AF94" s="125"/>
      <c r="AG94" s="83" t="s">
        <v>191</v>
      </c>
      <c r="AH94" s="125"/>
      <c r="AI94" s="125"/>
      <c r="AJ94" s="125"/>
      <c r="AK94" s="83" t="s">
        <v>191</v>
      </c>
      <c r="AL94" s="125"/>
      <c r="AM94" s="125"/>
      <c r="AN94" s="125"/>
      <c r="AO94" s="83" t="s">
        <v>191</v>
      </c>
      <c r="AP94" s="125"/>
      <c r="AQ94" s="125"/>
      <c r="AR94" s="125"/>
      <c r="AS94" s="83" t="s">
        <v>191</v>
      </c>
      <c r="AT94" s="125"/>
      <c r="AU94" s="125"/>
      <c r="AV94" s="125"/>
      <c r="AW94" s="83" t="s">
        <v>191</v>
      </c>
      <c r="AX94" s="125"/>
      <c r="AY94" s="125"/>
      <c r="AZ94" s="125"/>
      <c r="BA94" s="83" t="s">
        <v>191</v>
      </c>
      <c r="BB94" s="125"/>
      <c r="BC94" s="125"/>
      <c r="BD94" s="125"/>
      <c r="BE94" s="83" t="s">
        <v>191</v>
      </c>
      <c r="BF94" s="125"/>
      <c r="BG94" s="125"/>
      <c r="BH94" s="125"/>
      <c r="BI94" s="83" t="s">
        <v>191</v>
      </c>
      <c r="BJ94" s="125"/>
      <c r="BK94" s="125"/>
      <c r="BL94" s="125"/>
      <c r="BM94" s="83" t="s">
        <v>191</v>
      </c>
      <c r="BN94" s="125"/>
      <c r="BO94" s="125"/>
      <c r="BP94" s="125"/>
      <c r="BQ94" s="83" t="s">
        <v>191</v>
      </c>
      <c r="BR94" s="125"/>
      <c r="BS94" s="125"/>
      <c r="BT94" s="125"/>
      <c r="BU94" s="83" t="s">
        <v>191</v>
      </c>
      <c r="BV94" s="125"/>
      <c r="BW94" s="125"/>
      <c r="BX94" s="125"/>
      <c r="BY94" s="83" t="s">
        <v>191</v>
      </c>
      <c r="BZ94" s="125"/>
      <c r="CA94" s="125"/>
      <c r="CB94" s="125"/>
      <c r="CC94" s="83" t="s">
        <v>191</v>
      </c>
      <c r="CD94" s="125"/>
      <c r="CE94" s="125"/>
      <c r="CF94" s="125"/>
      <c r="CG94" s="83" t="s">
        <v>191</v>
      </c>
      <c r="CH94" s="125"/>
      <c r="CI94" s="125"/>
      <c r="CJ94" s="125"/>
      <c r="CK94" s="83" t="s">
        <v>191</v>
      </c>
      <c r="CL94" s="125"/>
      <c r="CM94" s="125"/>
      <c r="CN94" s="125"/>
      <c r="CO94" s="83" t="s">
        <v>191</v>
      </c>
      <c r="CP94" s="125"/>
      <c r="CQ94" s="125"/>
      <c r="CR94" s="125"/>
      <c r="CS94" s="83" t="s">
        <v>191</v>
      </c>
      <c r="CT94" s="125"/>
      <c r="CU94" s="125"/>
      <c r="CV94" s="125"/>
      <c r="CW94" s="83" t="s">
        <v>191</v>
      </c>
      <c r="CX94" s="125"/>
      <c r="CY94" s="125"/>
      <c r="CZ94" s="125"/>
      <c r="DA94" s="83" t="s">
        <v>191</v>
      </c>
      <c r="DB94" s="125"/>
      <c r="DC94" s="125"/>
      <c r="DD94" s="125"/>
      <c r="DE94" s="83" t="s">
        <v>191</v>
      </c>
      <c r="DF94" s="125"/>
      <c r="DG94" s="125"/>
      <c r="DH94" s="125"/>
      <c r="DI94" s="83" t="s">
        <v>191</v>
      </c>
    </row>
    <row r="95" spans="1:130" ht="19.95" customHeight="1" x14ac:dyDescent="0.45">
      <c r="A95" s="27"/>
      <c r="B95" s="38" t="s">
        <v>192</v>
      </c>
      <c r="D95" s="24"/>
      <c r="E95" s="48"/>
      <c r="G95" s="62"/>
      <c r="I95" s="84"/>
      <c r="J95" s="67"/>
      <c r="L95" s="74"/>
      <c r="M95" s="75" t="s">
        <v>32</v>
      </c>
      <c r="N95" s="26"/>
      <c r="O95" s="67"/>
      <c r="P95" s="76"/>
      <c r="Q95" s="75" t="s">
        <v>32</v>
      </c>
      <c r="R95" s="26"/>
      <c r="S95" s="67"/>
      <c r="T95" s="76"/>
      <c r="U95" s="75" t="s">
        <v>32</v>
      </c>
      <c r="V95" s="26"/>
      <c r="W95" s="67"/>
      <c r="X95" s="76"/>
      <c r="Y95" s="75" t="s">
        <v>32</v>
      </c>
      <c r="Z95" s="26"/>
      <c r="AA95" s="67"/>
      <c r="AB95" s="76"/>
      <c r="AC95" s="75" t="s">
        <v>32</v>
      </c>
      <c r="AD95" s="26"/>
      <c r="AE95" s="67"/>
      <c r="AF95" s="76"/>
      <c r="AG95" s="75" t="s">
        <v>32</v>
      </c>
      <c r="AH95" s="26"/>
      <c r="AI95" s="67"/>
      <c r="AJ95" s="76"/>
      <c r="AK95" s="75" t="s">
        <v>32</v>
      </c>
      <c r="AL95" s="26"/>
      <c r="AM95" s="67"/>
      <c r="AN95" s="76"/>
      <c r="AO95" s="75" t="s">
        <v>32</v>
      </c>
      <c r="AP95" s="26"/>
      <c r="AQ95" s="67"/>
      <c r="AR95" s="76"/>
      <c r="AS95" s="75" t="s">
        <v>32</v>
      </c>
      <c r="AT95" s="26"/>
      <c r="AU95" s="67"/>
      <c r="AV95" s="76"/>
      <c r="AW95" s="75" t="s">
        <v>32</v>
      </c>
      <c r="AX95" s="26"/>
      <c r="AY95" s="67"/>
      <c r="AZ95" s="76"/>
      <c r="BA95" s="75" t="s">
        <v>32</v>
      </c>
      <c r="BB95" s="26"/>
      <c r="BC95" s="67"/>
      <c r="BD95" s="76"/>
      <c r="BE95" s="75" t="s">
        <v>32</v>
      </c>
      <c r="BF95" s="26"/>
      <c r="BG95" s="67"/>
      <c r="BH95" s="76"/>
      <c r="BI95" s="75" t="s">
        <v>32</v>
      </c>
      <c r="BJ95" s="26"/>
      <c r="BK95" s="67"/>
      <c r="BL95" s="76"/>
      <c r="BM95" s="75" t="s">
        <v>32</v>
      </c>
      <c r="BN95" s="26"/>
      <c r="BO95" s="67"/>
      <c r="BP95" s="76"/>
      <c r="BQ95" s="75" t="s">
        <v>32</v>
      </c>
      <c r="BR95" s="26"/>
      <c r="BS95" s="67"/>
      <c r="BT95" s="76"/>
      <c r="BU95" s="75" t="s">
        <v>32</v>
      </c>
      <c r="BV95" s="26"/>
      <c r="BW95" s="67"/>
      <c r="BX95" s="76"/>
      <c r="BY95" s="75" t="s">
        <v>32</v>
      </c>
      <c r="BZ95" s="26"/>
      <c r="CA95" s="67"/>
      <c r="CB95" s="76"/>
      <c r="CC95" s="75" t="s">
        <v>32</v>
      </c>
      <c r="CD95" s="26"/>
      <c r="CE95" s="67"/>
      <c r="CF95" s="76"/>
      <c r="CG95" s="75" t="s">
        <v>32</v>
      </c>
      <c r="CH95" s="26"/>
      <c r="CI95" s="67"/>
      <c r="CJ95" s="76"/>
      <c r="CK95" s="75" t="s">
        <v>32</v>
      </c>
      <c r="CL95" s="26"/>
      <c r="CM95" s="67"/>
      <c r="CN95" s="76"/>
      <c r="CO95" s="75" t="s">
        <v>32</v>
      </c>
      <c r="CP95" s="26"/>
      <c r="CQ95" s="67"/>
      <c r="CR95" s="76"/>
      <c r="CS95" s="75" t="s">
        <v>32</v>
      </c>
      <c r="CT95" s="26"/>
      <c r="CU95" s="67"/>
      <c r="CV95" s="76"/>
      <c r="CW95" s="75" t="s">
        <v>32</v>
      </c>
      <c r="CX95" s="26"/>
      <c r="CY95" s="67"/>
      <c r="CZ95" s="76"/>
      <c r="DA95" s="75" t="s">
        <v>32</v>
      </c>
      <c r="DB95" s="26"/>
      <c r="DC95" s="67"/>
      <c r="DD95" s="76"/>
      <c r="DE95" s="75" t="s">
        <v>32</v>
      </c>
      <c r="DF95" s="26"/>
      <c r="DG95" s="67"/>
      <c r="DH95" s="76"/>
      <c r="DI95" s="75" t="s">
        <v>32</v>
      </c>
    </row>
    <row r="96" spans="1:130" ht="19.95" customHeight="1" x14ac:dyDescent="0.45">
      <c r="A96" s="27"/>
      <c r="B96" s="38" t="s">
        <v>193</v>
      </c>
      <c r="D96" s="24"/>
      <c r="E96" s="48"/>
      <c r="G96" s="62"/>
      <c r="I96" s="73"/>
      <c r="J96" s="67"/>
      <c r="L96" s="74"/>
      <c r="M96" s="75" t="s">
        <v>34</v>
      </c>
      <c r="N96" s="26"/>
      <c r="O96" s="67"/>
      <c r="P96" s="76"/>
      <c r="Q96" s="75" t="s">
        <v>34</v>
      </c>
      <c r="R96" s="26"/>
      <c r="S96" s="67"/>
      <c r="T96" s="76"/>
      <c r="U96" s="75" t="s">
        <v>34</v>
      </c>
      <c r="V96" s="26"/>
      <c r="W96" s="67"/>
      <c r="X96" s="76"/>
      <c r="Y96" s="75" t="s">
        <v>34</v>
      </c>
      <c r="Z96" s="26"/>
      <c r="AA96" s="67"/>
      <c r="AB96" s="76"/>
      <c r="AC96" s="75" t="s">
        <v>34</v>
      </c>
      <c r="AD96" s="26"/>
      <c r="AE96" s="67"/>
      <c r="AF96" s="76"/>
      <c r="AG96" s="75" t="s">
        <v>34</v>
      </c>
      <c r="AH96" s="26"/>
      <c r="AI96" s="67"/>
      <c r="AJ96" s="76"/>
      <c r="AK96" s="75" t="s">
        <v>34</v>
      </c>
      <c r="AL96" s="26"/>
      <c r="AM96" s="67"/>
      <c r="AN96" s="76"/>
      <c r="AO96" s="75" t="s">
        <v>34</v>
      </c>
      <c r="AP96" s="26"/>
      <c r="AQ96" s="67"/>
      <c r="AR96" s="76"/>
      <c r="AS96" s="75" t="s">
        <v>34</v>
      </c>
      <c r="AT96" s="26"/>
      <c r="AU96" s="67"/>
      <c r="AV96" s="76"/>
      <c r="AW96" s="75" t="s">
        <v>34</v>
      </c>
      <c r="AX96" s="26"/>
      <c r="AY96" s="67"/>
      <c r="AZ96" s="76"/>
      <c r="BA96" s="75" t="s">
        <v>34</v>
      </c>
      <c r="BB96" s="26"/>
      <c r="BC96" s="67"/>
      <c r="BD96" s="76"/>
      <c r="BE96" s="75" t="s">
        <v>34</v>
      </c>
      <c r="BF96" s="26"/>
      <c r="BG96" s="67"/>
      <c r="BH96" s="76"/>
      <c r="BI96" s="75" t="s">
        <v>34</v>
      </c>
      <c r="BJ96" s="26"/>
      <c r="BK96" s="67"/>
      <c r="BL96" s="76"/>
      <c r="BM96" s="75" t="s">
        <v>34</v>
      </c>
      <c r="BN96" s="26"/>
      <c r="BO96" s="67"/>
      <c r="BP96" s="76"/>
      <c r="BQ96" s="75" t="s">
        <v>34</v>
      </c>
      <c r="BR96" s="26"/>
      <c r="BS96" s="67"/>
      <c r="BT96" s="76"/>
      <c r="BU96" s="75" t="s">
        <v>34</v>
      </c>
      <c r="BV96" s="26"/>
      <c r="BW96" s="67"/>
      <c r="BX96" s="76"/>
      <c r="BY96" s="75" t="s">
        <v>34</v>
      </c>
      <c r="BZ96" s="26"/>
      <c r="CA96" s="67"/>
      <c r="CB96" s="76"/>
      <c r="CC96" s="75" t="s">
        <v>34</v>
      </c>
      <c r="CD96" s="26"/>
      <c r="CE96" s="67"/>
      <c r="CF96" s="76"/>
      <c r="CG96" s="75" t="s">
        <v>34</v>
      </c>
      <c r="CH96" s="26"/>
      <c r="CI96" s="67"/>
      <c r="CJ96" s="76"/>
      <c r="CK96" s="75" t="s">
        <v>34</v>
      </c>
      <c r="CL96" s="26"/>
      <c r="CM96" s="67"/>
      <c r="CN96" s="76"/>
      <c r="CO96" s="75" t="s">
        <v>34</v>
      </c>
      <c r="CP96" s="26"/>
      <c r="CQ96" s="67"/>
      <c r="CR96" s="76"/>
      <c r="CS96" s="75" t="s">
        <v>34</v>
      </c>
      <c r="CT96" s="26"/>
      <c r="CU96" s="67"/>
      <c r="CV96" s="76"/>
      <c r="CW96" s="75" t="s">
        <v>34</v>
      </c>
      <c r="CX96" s="26"/>
      <c r="CY96" s="67"/>
      <c r="CZ96" s="76"/>
      <c r="DA96" s="75" t="s">
        <v>34</v>
      </c>
      <c r="DB96" s="26"/>
      <c r="DC96" s="67"/>
      <c r="DD96" s="76"/>
      <c r="DE96" s="75" t="s">
        <v>34</v>
      </c>
      <c r="DF96" s="26"/>
      <c r="DG96" s="67"/>
      <c r="DH96" s="76"/>
      <c r="DI96" s="75" t="s">
        <v>34</v>
      </c>
    </row>
    <row r="97" spans="1:113" ht="19.95" customHeight="1" x14ac:dyDescent="0.45">
      <c r="A97" s="27"/>
      <c r="B97" s="38" t="s">
        <v>194</v>
      </c>
      <c r="D97" s="24"/>
      <c r="E97" s="48"/>
      <c r="G97" s="62"/>
      <c r="I97" s="73"/>
      <c r="J97" s="67"/>
      <c r="L97" s="74"/>
      <c r="M97" s="75" t="s">
        <v>35</v>
      </c>
      <c r="N97" s="26"/>
      <c r="O97" s="67"/>
      <c r="P97" s="76"/>
      <c r="Q97" s="75" t="s">
        <v>35</v>
      </c>
      <c r="R97" s="26"/>
      <c r="S97" s="67"/>
      <c r="T97" s="76"/>
      <c r="U97" s="75" t="s">
        <v>35</v>
      </c>
      <c r="V97" s="26"/>
      <c r="W97" s="67"/>
      <c r="X97" s="76"/>
      <c r="Y97" s="75" t="s">
        <v>35</v>
      </c>
      <c r="Z97" s="26"/>
      <c r="AA97" s="67"/>
      <c r="AB97" s="76"/>
      <c r="AC97" s="75" t="s">
        <v>35</v>
      </c>
      <c r="AD97" s="26"/>
      <c r="AE97" s="67"/>
      <c r="AF97" s="76"/>
      <c r="AG97" s="75" t="s">
        <v>35</v>
      </c>
      <c r="AH97" s="26"/>
      <c r="AI97" s="67"/>
      <c r="AJ97" s="76"/>
      <c r="AK97" s="75" t="s">
        <v>35</v>
      </c>
      <c r="AL97" s="26"/>
      <c r="AM97" s="67"/>
      <c r="AN97" s="76"/>
      <c r="AO97" s="75" t="s">
        <v>35</v>
      </c>
      <c r="AP97" s="26"/>
      <c r="AQ97" s="67"/>
      <c r="AR97" s="76"/>
      <c r="AS97" s="75" t="s">
        <v>35</v>
      </c>
      <c r="AT97" s="26"/>
      <c r="AU97" s="67"/>
      <c r="AV97" s="76"/>
      <c r="AW97" s="75" t="s">
        <v>35</v>
      </c>
      <c r="AX97" s="26"/>
      <c r="AY97" s="67"/>
      <c r="AZ97" s="76"/>
      <c r="BA97" s="75" t="s">
        <v>35</v>
      </c>
      <c r="BB97" s="26"/>
      <c r="BC97" s="67"/>
      <c r="BD97" s="76"/>
      <c r="BE97" s="75" t="s">
        <v>35</v>
      </c>
      <c r="BF97" s="26"/>
      <c r="BG97" s="67"/>
      <c r="BH97" s="76"/>
      <c r="BI97" s="75" t="s">
        <v>35</v>
      </c>
      <c r="BJ97" s="26"/>
      <c r="BK97" s="67"/>
      <c r="BL97" s="76"/>
      <c r="BM97" s="75" t="s">
        <v>35</v>
      </c>
      <c r="BN97" s="26"/>
      <c r="BO97" s="67"/>
      <c r="BP97" s="76"/>
      <c r="BQ97" s="75" t="s">
        <v>35</v>
      </c>
      <c r="BR97" s="26"/>
      <c r="BS97" s="67"/>
      <c r="BT97" s="76"/>
      <c r="BU97" s="75" t="s">
        <v>35</v>
      </c>
      <c r="BV97" s="26"/>
      <c r="BW97" s="67"/>
      <c r="BX97" s="76"/>
      <c r="BY97" s="75" t="s">
        <v>35</v>
      </c>
      <c r="BZ97" s="26"/>
      <c r="CA97" s="67"/>
      <c r="CB97" s="76"/>
      <c r="CC97" s="75" t="s">
        <v>35</v>
      </c>
      <c r="CD97" s="26"/>
      <c r="CE97" s="67"/>
      <c r="CF97" s="76"/>
      <c r="CG97" s="75" t="s">
        <v>35</v>
      </c>
      <c r="CH97" s="26"/>
      <c r="CI97" s="67"/>
      <c r="CJ97" s="76"/>
      <c r="CK97" s="75" t="s">
        <v>35</v>
      </c>
      <c r="CL97" s="26"/>
      <c r="CM97" s="67"/>
      <c r="CN97" s="76"/>
      <c r="CO97" s="75" t="s">
        <v>35</v>
      </c>
      <c r="CP97" s="26"/>
      <c r="CQ97" s="67"/>
      <c r="CR97" s="76"/>
      <c r="CS97" s="75" t="s">
        <v>35</v>
      </c>
      <c r="CT97" s="26"/>
      <c r="CU97" s="67"/>
      <c r="CV97" s="76"/>
      <c r="CW97" s="75" t="s">
        <v>35</v>
      </c>
      <c r="CX97" s="26"/>
      <c r="CY97" s="67"/>
      <c r="CZ97" s="76"/>
      <c r="DA97" s="75" t="s">
        <v>35</v>
      </c>
      <c r="DB97" s="26"/>
      <c r="DC97" s="67"/>
      <c r="DD97" s="76"/>
      <c r="DE97" s="75" t="s">
        <v>35</v>
      </c>
      <c r="DF97" s="26"/>
      <c r="DG97" s="67"/>
      <c r="DH97" s="76"/>
      <c r="DI97" s="75" t="s">
        <v>35</v>
      </c>
    </row>
    <row r="98" spans="1:113" ht="19.95" customHeight="1" x14ac:dyDescent="0.45">
      <c r="A98" s="27"/>
      <c r="B98" s="38" t="s">
        <v>195</v>
      </c>
      <c r="D98" s="24"/>
      <c r="E98" s="48"/>
      <c r="G98" s="62"/>
      <c r="I98" s="73"/>
      <c r="J98" s="67"/>
      <c r="L98" s="74"/>
      <c r="M98" s="75" t="s">
        <v>36</v>
      </c>
      <c r="N98" s="26"/>
      <c r="O98" s="67"/>
      <c r="P98" s="76"/>
      <c r="Q98" s="75" t="s">
        <v>36</v>
      </c>
      <c r="R98" s="26"/>
      <c r="S98" s="67"/>
      <c r="T98" s="76"/>
      <c r="U98" s="75" t="s">
        <v>36</v>
      </c>
      <c r="V98" s="26"/>
      <c r="W98" s="67"/>
      <c r="X98" s="76"/>
      <c r="Y98" s="75" t="s">
        <v>36</v>
      </c>
      <c r="Z98" s="26"/>
      <c r="AA98" s="67"/>
      <c r="AB98" s="76"/>
      <c r="AC98" s="75" t="s">
        <v>36</v>
      </c>
      <c r="AD98" s="26"/>
      <c r="AE98" s="67"/>
      <c r="AF98" s="76"/>
      <c r="AG98" s="75" t="s">
        <v>36</v>
      </c>
      <c r="AH98" s="26"/>
      <c r="AI98" s="67"/>
      <c r="AJ98" s="76"/>
      <c r="AK98" s="75" t="s">
        <v>36</v>
      </c>
      <c r="AL98" s="26"/>
      <c r="AM98" s="67"/>
      <c r="AN98" s="76"/>
      <c r="AO98" s="75" t="s">
        <v>36</v>
      </c>
      <c r="AP98" s="26"/>
      <c r="AQ98" s="67"/>
      <c r="AR98" s="76"/>
      <c r="AS98" s="75" t="s">
        <v>36</v>
      </c>
      <c r="AT98" s="26"/>
      <c r="AU98" s="67"/>
      <c r="AV98" s="76"/>
      <c r="AW98" s="75" t="s">
        <v>36</v>
      </c>
      <c r="AX98" s="26"/>
      <c r="AY98" s="67"/>
      <c r="AZ98" s="76"/>
      <c r="BA98" s="75" t="s">
        <v>36</v>
      </c>
      <c r="BB98" s="26"/>
      <c r="BC98" s="67"/>
      <c r="BD98" s="76"/>
      <c r="BE98" s="75" t="s">
        <v>36</v>
      </c>
      <c r="BF98" s="26"/>
      <c r="BG98" s="67"/>
      <c r="BH98" s="76"/>
      <c r="BI98" s="75" t="s">
        <v>36</v>
      </c>
      <c r="BJ98" s="26"/>
      <c r="BK98" s="67"/>
      <c r="BL98" s="76"/>
      <c r="BM98" s="75" t="s">
        <v>36</v>
      </c>
      <c r="BN98" s="26"/>
      <c r="BO98" s="67"/>
      <c r="BP98" s="76"/>
      <c r="BQ98" s="75" t="s">
        <v>36</v>
      </c>
      <c r="BR98" s="26"/>
      <c r="BS98" s="67"/>
      <c r="BT98" s="76"/>
      <c r="BU98" s="75" t="s">
        <v>36</v>
      </c>
      <c r="BV98" s="26"/>
      <c r="BW98" s="67"/>
      <c r="BX98" s="76"/>
      <c r="BY98" s="75" t="s">
        <v>36</v>
      </c>
      <c r="BZ98" s="26"/>
      <c r="CA98" s="67"/>
      <c r="CB98" s="76"/>
      <c r="CC98" s="75" t="s">
        <v>36</v>
      </c>
      <c r="CD98" s="26"/>
      <c r="CE98" s="67"/>
      <c r="CF98" s="76"/>
      <c r="CG98" s="75" t="s">
        <v>36</v>
      </c>
      <c r="CH98" s="26"/>
      <c r="CI98" s="67"/>
      <c r="CJ98" s="76"/>
      <c r="CK98" s="75" t="s">
        <v>36</v>
      </c>
      <c r="CL98" s="26"/>
      <c r="CM98" s="67"/>
      <c r="CN98" s="76"/>
      <c r="CO98" s="75" t="s">
        <v>36</v>
      </c>
      <c r="CP98" s="26"/>
      <c r="CQ98" s="67"/>
      <c r="CR98" s="76"/>
      <c r="CS98" s="75" t="s">
        <v>36</v>
      </c>
      <c r="CT98" s="26"/>
      <c r="CU98" s="67"/>
      <c r="CV98" s="76"/>
      <c r="CW98" s="75" t="s">
        <v>36</v>
      </c>
      <c r="CX98" s="26"/>
      <c r="CY98" s="67"/>
      <c r="CZ98" s="76"/>
      <c r="DA98" s="75" t="s">
        <v>36</v>
      </c>
      <c r="DB98" s="26"/>
      <c r="DC98" s="67"/>
      <c r="DD98" s="76"/>
      <c r="DE98" s="75" t="s">
        <v>36</v>
      </c>
      <c r="DF98" s="26"/>
      <c r="DG98" s="67"/>
      <c r="DH98" s="76"/>
      <c r="DI98" s="75" t="s">
        <v>36</v>
      </c>
    </row>
    <row r="99" spans="1:113" ht="19.95" customHeight="1" x14ac:dyDescent="0.45">
      <c r="A99" s="27"/>
      <c r="B99" s="38" t="s">
        <v>196</v>
      </c>
      <c r="D99" s="24"/>
      <c r="E99" s="48"/>
      <c r="G99" s="62"/>
      <c r="I99" s="77" t="s">
        <v>153</v>
      </c>
      <c r="J99" s="67"/>
      <c r="L99" s="74"/>
      <c r="M99" s="75" t="s">
        <v>37</v>
      </c>
      <c r="N99" s="26"/>
      <c r="O99" s="67"/>
      <c r="P99" s="76"/>
      <c r="Q99" s="75" t="s">
        <v>37</v>
      </c>
      <c r="R99" s="26"/>
      <c r="S99" s="67"/>
      <c r="T99" s="76"/>
      <c r="U99" s="75" t="s">
        <v>37</v>
      </c>
      <c r="V99" s="26"/>
      <c r="W99" s="67"/>
      <c r="X99" s="76"/>
      <c r="Y99" s="75" t="s">
        <v>37</v>
      </c>
      <c r="Z99" s="26"/>
      <c r="AA99" s="67"/>
      <c r="AB99" s="76"/>
      <c r="AC99" s="75" t="s">
        <v>37</v>
      </c>
      <c r="AD99" s="26"/>
      <c r="AE99" s="67"/>
      <c r="AF99" s="76"/>
      <c r="AG99" s="75" t="s">
        <v>37</v>
      </c>
      <c r="AH99" s="26"/>
      <c r="AI99" s="67"/>
      <c r="AJ99" s="76"/>
      <c r="AK99" s="75" t="s">
        <v>37</v>
      </c>
      <c r="AL99" s="26"/>
      <c r="AM99" s="67"/>
      <c r="AN99" s="76"/>
      <c r="AO99" s="75" t="s">
        <v>37</v>
      </c>
      <c r="AP99" s="26"/>
      <c r="AQ99" s="67"/>
      <c r="AR99" s="76"/>
      <c r="AS99" s="75" t="s">
        <v>37</v>
      </c>
      <c r="AT99" s="26"/>
      <c r="AU99" s="67"/>
      <c r="AV99" s="76"/>
      <c r="AW99" s="75" t="s">
        <v>37</v>
      </c>
      <c r="AX99" s="26"/>
      <c r="AY99" s="67"/>
      <c r="AZ99" s="76"/>
      <c r="BA99" s="75" t="s">
        <v>37</v>
      </c>
      <c r="BB99" s="26"/>
      <c r="BC99" s="67"/>
      <c r="BD99" s="76"/>
      <c r="BE99" s="75" t="s">
        <v>37</v>
      </c>
      <c r="BF99" s="26"/>
      <c r="BG99" s="67"/>
      <c r="BH99" s="76"/>
      <c r="BI99" s="75" t="s">
        <v>37</v>
      </c>
      <c r="BJ99" s="26"/>
      <c r="BK99" s="67"/>
      <c r="BL99" s="76"/>
      <c r="BM99" s="75" t="s">
        <v>37</v>
      </c>
      <c r="BN99" s="26"/>
      <c r="BO99" s="67"/>
      <c r="BP99" s="76"/>
      <c r="BQ99" s="75" t="s">
        <v>37</v>
      </c>
      <c r="BR99" s="26"/>
      <c r="BS99" s="67"/>
      <c r="BT99" s="76"/>
      <c r="BU99" s="75" t="s">
        <v>37</v>
      </c>
      <c r="BV99" s="26"/>
      <c r="BW99" s="67"/>
      <c r="BX99" s="76"/>
      <c r="BY99" s="75" t="s">
        <v>37</v>
      </c>
      <c r="BZ99" s="26"/>
      <c r="CA99" s="67"/>
      <c r="CB99" s="76"/>
      <c r="CC99" s="75" t="s">
        <v>37</v>
      </c>
      <c r="CD99" s="26"/>
      <c r="CE99" s="67"/>
      <c r="CF99" s="76"/>
      <c r="CG99" s="75" t="s">
        <v>37</v>
      </c>
      <c r="CH99" s="26"/>
      <c r="CI99" s="67"/>
      <c r="CJ99" s="76"/>
      <c r="CK99" s="75" t="s">
        <v>37</v>
      </c>
      <c r="CL99" s="26"/>
      <c r="CM99" s="67"/>
      <c r="CN99" s="76"/>
      <c r="CO99" s="75" t="s">
        <v>37</v>
      </c>
      <c r="CP99" s="26"/>
      <c r="CQ99" s="67"/>
      <c r="CR99" s="76"/>
      <c r="CS99" s="75" t="s">
        <v>37</v>
      </c>
      <c r="CT99" s="26"/>
      <c r="CU99" s="67"/>
      <c r="CV99" s="76"/>
      <c r="CW99" s="75" t="s">
        <v>37</v>
      </c>
      <c r="CX99" s="26"/>
      <c r="CY99" s="67"/>
      <c r="CZ99" s="76"/>
      <c r="DA99" s="75" t="s">
        <v>37</v>
      </c>
      <c r="DB99" s="26"/>
      <c r="DC99" s="67"/>
      <c r="DD99" s="76"/>
      <c r="DE99" s="75" t="s">
        <v>37</v>
      </c>
      <c r="DF99" s="26"/>
      <c r="DG99" s="67"/>
      <c r="DH99" s="76"/>
      <c r="DI99" s="75" t="s">
        <v>37</v>
      </c>
    </row>
    <row r="100" spans="1:113" ht="19.95" customHeight="1" x14ac:dyDescent="0.45">
      <c r="A100" s="27"/>
      <c r="B100" s="38" t="s">
        <v>197</v>
      </c>
      <c r="D100" s="24"/>
      <c r="E100" s="48"/>
      <c r="G100" s="62"/>
      <c r="I100" s="148" t="s">
        <v>198</v>
      </c>
      <c r="J100" s="150"/>
      <c r="L100" s="63"/>
      <c r="M100" s="26"/>
      <c r="N100" s="125"/>
      <c r="O100" s="125"/>
      <c r="R100" s="125"/>
      <c r="S100" s="125"/>
      <c r="V100" s="125"/>
      <c r="W100" s="125"/>
      <c r="Z100" s="125"/>
      <c r="AA100" s="125"/>
      <c r="AD100" s="125"/>
      <c r="AE100" s="125"/>
      <c r="AG100" s="26"/>
      <c r="AH100" s="125"/>
      <c r="AI100" s="125"/>
      <c r="AL100" s="125"/>
      <c r="AM100" s="125"/>
      <c r="AP100" s="125"/>
      <c r="AQ100" s="125"/>
      <c r="AT100" s="125"/>
      <c r="AU100" s="125"/>
      <c r="AX100" s="125"/>
      <c r="AY100" s="125"/>
      <c r="BA100" s="26"/>
      <c r="BB100" s="125"/>
      <c r="BC100" s="125"/>
      <c r="BF100" s="125"/>
      <c r="BG100" s="125"/>
      <c r="BJ100" s="125"/>
      <c r="BK100" s="125"/>
      <c r="BN100" s="125"/>
      <c r="BO100" s="125"/>
      <c r="BR100" s="125"/>
      <c r="BS100" s="125"/>
      <c r="BU100" s="26"/>
      <c r="BV100" s="125"/>
      <c r="BW100" s="125"/>
      <c r="BZ100" s="125"/>
      <c r="CA100" s="125"/>
      <c r="CD100" s="125"/>
      <c r="CE100" s="125"/>
      <c r="CH100" s="125"/>
      <c r="CI100" s="125"/>
      <c r="CL100" s="125"/>
      <c r="CM100" s="125"/>
      <c r="CO100" s="26"/>
      <c r="CP100" s="125"/>
      <c r="CQ100" s="125"/>
      <c r="CT100" s="125"/>
      <c r="CU100" s="125"/>
      <c r="CX100" s="125"/>
      <c r="CY100" s="125"/>
      <c r="DB100" s="125"/>
      <c r="DC100" s="125"/>
      <c r="DF100" s="125"/>
      <c r="DG100" s="125"/>
      <c r="DI100" s="26"/>
    </row>
    <row r="101" spans="1:113" ht="19.95" customHeight="1" x14ac:dyDescent="0.45">
      <c r="A101" s="27"/>
      <c r="B101" s="38" t="s">
        <v>199</v>
      </c>
      <c r="D101" s="24"/>
      <c r="E101" s="48"/>
      <c r="G101" s="62"/>
      <c r="I101" s="148" t="s">
        <v>200</v>
      </c>
      <c r="J101" s="150"/>
      <c r="L101" s="63"/>
      <c r="M101" s="26"/>
      <c r="N101" s="125"/>
      <c r="O101" s="125"/>
      <c r="R101" s="125"/>
      <c r="S101" s="125"/>
      <c r="V101" s="125"/>
      <c r="W101" s="125"/>
      <c r="Z101" s="125"/>
      <c r="AA101" s="125"/>
      <c r="AD101" s="125"/>
      <c r="AE101" s="125"/>
      <c r="AG101" s="26"/>
      <c r="AH101" s="125"/>
      <c r="AI101" s="125"/>
      <c r="AL101" s="125"/>
      <c r="AM101" s="125"/>
      <c r="AP101" s="125"/>
      <c r="AQ101" s="125"/>
      <c r="AT101" s="125"/>
      <c r="AU101" s="125"/>
      <c r="AX101" s="125"/>
      <c r="AY101" s="125"/>
      <c r="BA101" s="26"/>
      <c r="BB101" s="125"/>
      <c r="BC101" s="125"/>
      <c r="BF101" s="125"/>
      <c r="BG101" s="125"/>
      <c r="BJ101" s="125"/>
      <c r="BK101" s="125"/>
      <c r="BN101" s="125"/>
      <c r="BO101" s="125"/>
      <c r="BR101" s="125"/>
      <c r="BS101" s="125"/>
      <c r="BU101" s="26"/>
      <c r="BV101" s="125"/>
      <c r="BW101" s="125"/>
      <c r="BZ101" s="125"/>
      <c r="CA101" s="125"/>
      <c r="CD101" s="125"/>
      <c r="CE101" s="125"/>
      <c r="CH101" s="125"/>
      <c r="CI101" s="125"/>
      <c r="CL101" s="125"/>
      <c r="CM101" s="125"/>
      <c r="CO101" s="26"/>
      <c r="CP101" s="125"/>
      <c r="CQ101" s="125"/>
      <c r="CT101" s="125"/>
      <c r="CU101" s="125"/>
      <c r="CX101" s="125"/>
      <c r="CY101" s="125"/>
      <c r="DB101" s="125"/>
      <c r="DC101" s="125"/>
      <c r="DF101" s="125"/>
      <c r="DG101" s="125"/>
      <c r="DI101" s="26"/>
    </row>
    <row r="102" spans="1:113" ht="19.95" customHeight="1" x14ac:dyDescent="0.45">
      <c r="A102" s="27"/>
      <c r="B102" s="24"/>
      <c r="D102" s="24"/>
      <c r="E102" s="48"/>
      <c r="G102" s="62"/>
      <c r="H102" s="67"/>
      <c r="I102" s="67"/>
      <c r="J102" s="67"/>
      <c r="L102" s="63"/>
    </row>
    <row r="103" spans="1:113" ht="19.95" customHeight="1" x14ac:dyDescent="0.45">
      <c r="A103" s="27"/>
      <c r="B103" s="78" t="s">
        <v>266</v>
      </c>
      <c r="C103" s="24"/>
      <c r="D103" s="24"/>
      <c r="E103" s="48"/>
      <c r="G103" s="62"/>
      <c r="I103" s="133"/>
      <c r="J103" s="134"/>
      <c r="K103" s="135"/>
      <c r="L103" s="63"/>
      <c r="N103" s="132"/>
      <c r="O103" s="132"/>
      <c r="P103" s="132"/>
      <c r="R103" s="132"/>
      <c r="S103" s="132"/>
      <c r="T103" s="132"/>
      <c r="V103" s="132"/>
      <c r="W103" s="132"/>
      <c r="X103" s="132"/>
      <c r="Z103" s="132"/>
      <c r="AA103" s="132"/>
      <c r="AB103" s="132"/>
      <c r="AD103" s="132"/>
      <c r="AE103" s="132"/>
      <c r="AF103" s="132"/>
      <c r="AH103" s="132"/>
      <c r="AI103" s="132"/>
      <c r="AJ103" s="132"/>
      <c r="AL103" s="132"/>
      <c r="AM103" s="132"/>
      <c r="AN103" s="132"/>
      <c r="AP103" s="132"/>
      <c r="AQ103" s="132"/>
      <c r="AR103" s="132"/>
      <c r="AT103" s="132"/>
      <c r="AU103" s="132"/>
      <c r="AV103" s="132"/>
      <c r="AX103" s="132"/>
      <c r="AY103" s="132"/>
      <c r="AZ103" s="132"/>
      <c r="BB103" s="132"/>
      <c r="BC103" s="132"/>
      <c r="BD103" s="132"/>
      <c r="BF103" s="132"/>
      <c r="BG103" s="132"/>
      <c r="BH103" s="132"/>
      <c r="BJ103" s="132"/>
      <c r="BK103" s="132"/>
      <c r="BL103" s="132"/>
      <c r="BN103" s="132"/>
      <c r="BO103" s="132"/>
      <c r="BP103" s="132"/>
      <c r="BR103" s="132"/>
      <c r="BS103" s="132"/>
      <c r="BT103" s="132"/>
      <c r="BV103" s="132"/>
      <c r="BW103" s="132"/>
      <c r="BX103" s="132"/>
      <c r="BZ103" s="132"/>
      <c r="CA103" s="132"/>
      <c r="CB103" s="132"/>
      <c r="CD103" s="132"/>
      <c r="CE103" s="132"/>
      <c r="CF103" s="132"/>
      <c r="CH103" s="132"/>
      <c r="CI103" s="132"/>
      <c r="CJ103" s="132"/>
      <c r="CL103" s="132"/>
      <c r="CM103" s="132"/>
      <c r="CN103" s="132"/>
      <c r="CP103" s="132"/>
      <c r="CQ103" s="132"/>
      <c r="CR103" s="132"/>
      <c r="CT103" s="132"/>
      <c r="CU103" s="132"/>
      <c r="CV103" s="132"/>
      <c r="CX103" s="132"/>
      <c r="CY103" s="132"/>
      <c r="CZ103" s="132"/>
      <c r="DB103" s="132"/>
      <c r="DC103" s="132"/>
      <c r="DD103" s="132"/>
      <c r="DF103" s="132"/>
      <c r="DG103" s="132"/>
      <c r="DH103" s="132"/>
    </row>
    <row r="104" spans="1:113" ht="19.95" customHeight="1" x14ac:dyDescent="0.45">
      <c r="A104" s="27"/>
      <c r="D104" s="24"/>
      <c r="E104" s="48"/>
      <c r="G104" s="62"/>
      <c r="H104" s="67"/>
      <c r="I104" s="126"/>
      <c r="J104" s="127"/>
      <c r="K104" s="128"/>
      <c r="L104" s="63"/>
      <c r="N104" s="124"/>
      <c r="O104" s="124"/>
      <c r="P104" s="124"/>
      <c r="R104" s="124"/>
      <c r="S104" s="124"/>
      <c r="T104" s="124"/>
      <c r="V104" s="124"/>
      <c r="W104" s="124"/>
      <c r="X104" s="124"/>
      <c r="Z104" s="124"/>
      <c r="AA104" s="124"/>
      <c r="AB104" s="124"/>
      <c r="AD104" s="124"/>
      <c r="AE104" s="124"/>
      <c r="AF104" s="124"/>
      <c r="AH104" s="124"/>
      <c r="AI104" s="124"/>
      <c r="AJ104" s="124"/>
      <c r="AL104" s="124"/>
      <c r="AM104" s="124"/>
      <c r="AN104" s="124"/>
      <c r="AP104" s="124"/>
      <c r="AQ104" s="124"/>
      <c r="AR104" s="124"/>
      <c r="AT104" s="124"/>
      <c r="AU104" s="124"/>
      <c r="AV104" s="124"/>
      <c r="AX104" s="124"/>
      <c r="AY104" s="124"/>
      <c r="AZ104" s="124"/>
      <c r="BB104" s="124"/>
      <c r="BC104" s="124"/>
      <c r="BD104" s="124"/>
      <c r="BF104" s="124"/>
      <c r="BG104" s="124"/>
      <c r="BH104" s="124"/>
      <c r="BJ104" s="124"/>
      <c r="BK104" s="124"/>
      <c r="BL104" s="124"/>
      <c r="BN104" s="124"/>
      <c r="BO104" s="124"/>
      <c r="BP104" s="124"/>
      <c r="BR104" s="124"/>
      <c r="BS104" s="124"/>
      <c r="BT104" s="124"/>
      <c r="BV104" s="124"/>
      <c r="BW104" s="124"/>
      <c r="BX104" s="124"/>
      <c r="BZ104" s="124"/>
      <c r="CA104" s="124"/>
      <c r="CB104" s="124"/>
      <c r="CD104" s="124"/>
      <c r="CE104" s="124"/>
      <c r="CF104" s="124"/>
      <c r="CH104" s="124"/>
      <c r="CI104" s="124"/>
      <c r="CJ104" s="124"/>
      <c r="CL104" s="124"/>
      <c r="CM104" s="124"/>
      <c r="CN104" s="124"/>
      <c r="CP104" s="124"/>
      <c r="CQ104" s="124"/>
      <c r="CR104" s="124"/>
      <c r="CT104" s="124"/>
      <c r="CU104" s="124"/>
      <c r="CV104" s="124"/>
      <c r="CX104" s="124"/>
      <c r="CY104" s="124"/>
      <c r="CZ104" s="124"/>
      <c r="DB104" s="124"/>
      <c r="DC104" s="124"/>
      <c r="DD104" s="124"/>
      <c r="DF104" s="124"/>
      <c r="DG104" s="124"/>
      <c r="DH104" s="124"/>
    </row>
    <row r="105" spans="1:113" ht="19.95" customHeight="1" x14ac:dyDescent="0.45">
      <c r="H105" s="67"/>
      <c r="I105" s="129"/>
      <c r="J105" s="130"/>
      <c r="K105" s="131"/>
      <c r="L105" s="63"/>
      <c r="N105" s="124"/>
      <c r="O105" s="124"/>
      <c r="P105" s="124"/>
      <c r="R105" s="124"/>
      <c r="S105" s="124"/>
      <c r="T105" s="124"/>
      <c r="V105" s="124"/>
      <c r="W105" s="124"/>
      <c r="X105" s="124"/>
      <c r="Z105" s="124"/>
      <c r="AA105" s="124"/>
      <c r="AB105" s="124"/>
      <c r="AD105" s="124"/>
      <c r="AE105" s="124"/>
      <c r="AF105" s="124"/>
      <c r="AH105" s="124"/>
      <c r="AI105" s="124"/>
      <c r="AJ105" s="124"/>
      <c r="AL105" s="124"/>
      <c r="AM105" s="124"/>
      <c r="AN105" s="124"/>
      <c r="AP105" s="124"/>
      <c r="AQ105" s="124"/>
      <c r="AR105" s="124"/>
      <c r="AT105" s="124"/>
      <c r="AU105" s="124"/>
      <c r="AV105" s="124"/>
      <c r="AX105" s="124"/>
      <c r="AY105" s="124"/>
      <c r="AZ105" s="124"/>
      <c r="BB105" s="124"/>
      <c r="BC105" s="124"/>
      <c r="BD105" s="124"/>
      <c r="BF105" s="124"/>
      <c r="BG105" s="124"/>
      <c r="BH105" s="124"/>
      <c r="BJ105" s="124"/>
      <c r="BK105" s="124"/>
      <c r="BL105" s="124"/>
      <c r="BN105" s="124"/>
      <c r="BO105" s="124"/>
      <c r="BP105" s="124"/>
      <c r="BR105" s="124"/>
      <c r="BS105" s="124"/>
      <c r="BT105" s="124"/>
      <c r="BV105" s="124"/>
      <c r="BW105" s="124"/>
      <c r="BX105" s="124"/>
      <c r="BZ105" s="124"/>
      <c r="CA105" s="124"/>
      <c r="CB105" s="124"/>
      <c r="CD105" s="124"/>
      <c r="CE105" s="124"/>
      <c r="CF105" s="124"/>
      <c r="CH105" s="124"/>
      <c r="CI105" s="124"/>
      <c r="CJ105" s="124"/>
      <c r="CL105" s="124"/>
      <c r="CM105" s="124"/>
      <c r="CN105" s="124"/>
      <c r="CP105" s="124"/>
      <c r="CQ105" s="124"/>
      <c r="CR105" s="124"/>
      <c r="CT105" s="124"/>
      <c r="CU105" s="124"/>
      <c r="CV105" s="124"/>
      <c r="CX105" s="124"/>
      <c r="CY105" s="124"/>
      <c r="CZ105" s="124"/>
      <c r="DB105" s="124"/>
      <c r="DC105" s="124"/>
      <c r="DD105" s="124"/>
      <c r="DF105" s="124"/>
      <c r="DG105" s="124"/>
      <c r="DH105" s="124"/>
    </row>
    <row r="106" spans="1:113" ht="19.95" customHeight="1" x14ac:dyDescent="0.45">
      <c r="H106" s="67"/>
      <c r="I106" s="67"/>
      <c r="J106" s="67"/>
      <c r="K106" s="67"/>
      <c r="L106" s="63"/>
    </row>
    <row r="107" spans="1:113" ht="19.95" customHeight="1" x14ac:dyDescent="0.45">
      <c r="A107" s="27">
        <v>9</v>
      </c>
      <c r="B107" s="24" t="s">
        <v>201</v>
      </c>
      <c r="C107" s="38" t="s">
        <v>202</v>
      </c>
      <c r="D107" s="24"/>
      <c r="E107" s="48"/>
      <c r="G107" s="62"/>
      <c r="I107" s="151" t="s">
        <v>177</v>
      </c>
      <c r="J107" s="152"/>
      <c r="L107" s="63"/>
      <c r="N107" s="132"/>
      <c r="O107" s="132"/>
      <c r="R107" s="132"/>
      <c r="S107" s="132"/>
      <c r="V107" s="132"/>
      <c r="W107" s="132"/>
      <c r="Z107" s="132"/>
      <c r="AA107" s="132"/>
      <c r="AD107" s="132"/>
      <c r="AE107" s="132"/>
      <c r="AH107" s="132"/>
      <c r="AI107" s="132"/>
      <c r="AL107" s="132"/>
      <c r="AM107" s="132"/>
      <c r="AP107" s="132"/>
      <c r="AQ107" s="132"/>
      <c r="AT107" s="132"/>
      <c r="AU107" s="132"/>
      <c r="AX107" s="132"/>
      <c r="AY107" s="132"/>
      <c r="BB107" s="132"/>
      <c r="BC107" s="132"/>
      <c r="BF107" s="132"/>
      <c r="BG107" s="132"/>
      <c r="BJ107" s="132"/>
      <c r="BK107" s="132"/>
      <c r="BN107" s="132"/>
      <c r="BO107" s="132"/>
      <c r="BR107" s="132"/>
      <c r="BS107" s="132"/>
      <c r="BV107" s="132"/>
      <c r="BW107" s="132"/>
      <c r="BZ107" s="132"/>
      <c r="CA107" s="132"/>
      <c r="CD107" s="132"/>
      <c r="CE107" s="132"/>
      <c r="CH107" s="132"/>
      <c r="CI107" s="132"/>
      <c r="CL107" s="132"/>
      <c r="CM107" s="132"/>
      <c r="CP107" s="132"/>
      <c r="CQ107" s="132"/>
      <c r="CT107" s="132"/>
      <c r="CU107" s="132"/>
      <c r="CX107" s="132"/>
      <c r="CY107" s="132"/>
      <c r="DB107" s="132"/>
      <c r="DC107" s="132"/>
      <c r="DF107" s="132"/>
      <c r="DG107" s="132"/>
    </row>
    <row r="108" spans="1:113" ht="19.95" customHeight="1" x14ac:dyDescent="0.45">
      <c r="A108" s="70"/>
      <c r="B108" s="82" t="s">
        <v>203</v>
      </c>
      <c r="E108" s="72"/>
      <c r="G108" s="62"/>
      <c r="H108" s="67"/>
      <c r="I108" s="38" t="str">
        <f>IF(I107="","",IF(I107="実施した","実施方法等を回答してください。","実施していない理由を回答してください。"))</f>
        <v>実施方法等を回答してください。</v>
      </c>
      <c r="J108" s="67"/>
      <c r="L108" s="63"/>
      <c r="N108" s="38" t="str">
        <f>IF(N107="","",IF(N107="実施した","実施方法等を回答してください。","実施していない理由を回答してください。"))</f>
        <v/>
      </c>
      <c r="R108" s="38" t="str">
        <f>IF(R107="","",IF(R107="実施した","実施方法等を回答してください。","実施していない理由を回答してください。"))</f>
        <v/>
      </c>
      <c r="V108" s="38" t="str">
        <f>IF(V107="","",IF(V107="実施した","実施方法等を回答してください。","実施していない理由を回答してください。"))</f>
        <v/>
      </c>
      <c r="Z108" s="38" t="str">
        <f>IF(Z107="","",IF(Z107="実施した","実施方法等を回答してください。","実施していない理由を回答してください。"))</f>
        <v/>
      </c>
      <c r="AD108" s="38" t="str">
        <f>IF(AD107="","",IF(AD107="実施した","実施方法等を回答してください。","実施していない理由を回答してください。"))</f>
        <v/>
      </c>
      <c r="AH108" s="38" t="str">
        <f>IF(AH107="","",IF(AH107="実施した","実施方法等を回答してください。","実施していない理由を回答してください。"))</f>
        <v/>
      </c>
      <c r="AL108" s="38" t="str">
        <f>IF(AL107="","",IF(AL107="実施した","実施方法等を回答してください。","実施していない理由を回答してください。"))</f>
        <v/>
      </c>
      <c r="AP108" s="38" t="str">
        <f>IF(AP107="","",IF(AP107="実施した","実施方法等を回答してください。","実施していない理由を回答してください。"))</f>
        <v/>
      </c>
      <c r="AT108" s="38" t="str">
        <f>IF(AT107="","",IF(AT107="実施した","実施方法等を回答してください。","実施していない理由を回答してください。"))</f>
        <v/>
      </c>
      <c r="AX108" s="38" t="str">
        <f>IF(AX107="","",IF(AX107="実施した","実施方法等を回答してください。","実施していない理由を回答してください。"))</f>
        <v/>
      </c>
      <c r="BB108" s="38" t="str">
        <f>IF(BB107="","",IF(BB107="実施した","実施方法等を回答してください。","実施していない理由を回答してください。"))</f>
        <v/>
      </c>
      <c r="BF108" s="38" t="str">
        <f>IF(BF107="","",IF(BF107="実施した","実施方法等を回答してください。","実施していない理由を回答してください。"))</f>
        <v/>
      </c>
      <c r="BJ108" s="38" t="str">
        <f>IF(BJ107="","",IF(BJ107="実施した","実施方法等を回答してください。","実施していない理由を回答してください。"))</f>
        <v/>
      </c>
      <c r="BN108" s="38" t="str">
        <f>IF(BN107="","",IF(BN107="実施した","実施方法等を回答してください。","実施していない理由を回答してください。"))</f>
        <v/>
      </c>
      <c r="BR108" s="38" t="str">
        <f>IF(BR107="","",IF(BR107="実施した","実施方法等を回答してください。","実施していない理由を回答してください。"))</f>
        <v/>
      </c>
      <c r="BV108" s="38" t="str">
        <f>IF(BV107="","",IF(BV107="実施した","実施方法等を回答してください。","実施していない理由を回答してください。"))</f>
        <v/>
      </c>
      <c r="BZ108" s="38" t="str">
        <f>IF(BZ107="","",IF(BZ107="実施した","実施方法等を回答してください。","実施していない理由を回答してください。"))</f>
        <v/>
      </c>
      <c r="CD108" s="38" t="str">
        <f>IF(CD107="","",IF(CD107="実施した","実施方法等を回答してください。","実施していない理由を回答してください。"))</f>
        <v/>
      </c>
      <c r="CH108" s="38" t="str">
        <f>IF(CH107="","",IF(CH107="実施した","実施方法等を回答してください。","実施していない理由を回答してください。"))</f>
        <v/>
      </c>
      <c r="CL108" s="38" t="str">
        <f>IF(CL107="","",IF(CL107="実施した","実施方法等を回答してください。","実施していない理由を回答してください。"))</f>
        <v/>
      </c>
      <c r="CP108" s="38" t="str">
        <f>IF(CP107="","",IF(CP107="実施した","実施方法等を回答してください。","実施していない理由を回答してください。"))</f>
        <v/>
      </c>
      <c r="CT108" s="38" t="str">
        <f>IF(CT107="","",IF(CT107="実施した","実施方法等を回答してください。","実施していない理由を回答してください。"))</f>
        <v/>
      </c>
      <c r="CX108" s="38" t="str">
        <f>IF(CX107="","",IF(CX107="実施した","実施方法等を回答してください。","実施していない理由を回答してください。"))</f>
        <v/>
      </c>
      <c r="DB108" s="38" t="str">
        <f>IF(DB107="","",IF(DB107="実施した","実施方法等を回答してください。","実施していない理由を回答してください。"))</f>
        <v/>
      </c>
      <c r="DF108" s="38" t="str">
        <f>IF(DF107="","",IF(DF107="実施した","実施方法等を回答してください。","実施していない理由を回答してください。"))</f>
        <v/>
      </c>
    </row>
    <row r="109" spans="1:113" ht="19.95" customHeight="1" x14ac:dyDescent="0.45">
      <c r="A109" s="27"/>
      <c r="B109" s="24" t="s">
        <v>204</v>
      </c>
      <c r="D109" s="24"/>
      <c r="E109" s="48"/>
      <c r="G109" s="62"/>
      <c r="H109" s="67"/>
      <c r="I109" s="67"/>
      <c r="J109" s="67"/>
      <c r="L109" s="63"/>
    </row>
    <row r="110" spans="1:113" ht="19.95" customHeight="1" x14ac:dyDescent="0.45">
      <c r="A110" s="27"/>
      <c r="B110" s="38" t="s">
        <v>205</v>
      </c>
      <c r="D110" s="24"/>
      <c r="E110" s="48"/>
      <c r="G110" s="62"/>
      <c r="H110" s="67"/>
      <c r="I110" s="67"/>
      <c r="J110" s="67"/>
      <c r="L110" s="63"/>
    </row>
    <row r="111" spans="1:113" ht="19.95" customHeight="1" x14ac:dyDescent="0.45">
      <c r="A111" s="27"/>
      <c r="B111" s="38" t="s">
        <v>267</v>
      </c>
      <c r="D111" s="24"/>
      <c r="E111" s="48"/>
      <c r="G111" s="62"/>
      <c r="H111" s="67"/>
      <c r="I111" s="67"/>
      <c r="J111" s="67"/>
      <c r="L111" s="63"/>
    </row>
    <row r="112" spans="1:113" ht="19.95" customHeight="1" x14ac:dyDescent="0.45">
      <c r="A112" s="27"/>
      <c r="B112" s="24" t="s">
        <v>206</v>
      </c>
      <c r="D112" s="24"/>
      <c r="E112" s="48"/>
      <c r="G112" s="62"/>
      <c r="I112" s="148" t="s">
        <v>207</v>
      </c>
      <c r="J112" s="149"/>
      <c r="K112" s="150"/>
      <c r="L112" s="74"/>
      <c r="M112" s="75" t="s">
        <v>31</v>
      </c>
      <c r="N112" s="125"/>
      <c r="O112" s="125"/>
      <c r="P112" s="147"/>
      <c r="Q112" s="75" t="s">
        <v>31</v>
      </c>
      <c r="R112" s="125"/>
      <c r="S112" s="125"/>
      <c r="T112" s="147"/>
      <c r="U112" s="75" t="s">
        <v>31</v>
      </c>
      <c r="V112" s="125"/>
      <c r="W112" s="125"/>
      <c r="X112" s="147"/>
      <c r="Y112" s="75" t="s">
        <v>31</v>
      </c>
      <c r="Z112" s="125"/>
      <c r="AA112" s="125"/>
      <c r="AB112" s="147"/>
      <c r="AC112" s="75" t="s">
        <v>31</v>
      </c>
      <c r="AD112" s="125"/>
      <c r="AE112" s="125"/>
      <c r="AF112" s="147"/>
      <c r="AG112" s="75" t="s">
        <v>31</v>
      </c>
      <c r="AH112" s="125"/>
      <c r="AI112" s="125"/>
      <c r="AJ112" s="147"/>
      <c r="AK112" s="75" t="s">
        <v>31</v>
      </c>
      <c r="AL112" s="125"/>
      <c r="AM112" s="125"/>
      <c r="AN112" s="147"/>
      <c r="AO112" s="75" t="s">
        <v>31</v>
      </c>
      <c r="AP112" s="125"/>
      <c r="AQ112" s="125"/>
      <c r="AR112" s="147"/>
      <c r="AS112" s="75" t="s">
        <v>31</v>
      </c>
      <c r="AT112" s="125"/>
      <c r="AU112" s="125"/>
      <c r="AV112" s="147"/>
      <c r="AW112" s="75" t="s">
        <v>31</v>
      </c>
      <c r="AX112" s="125"/>
      <c r="AY112" s="125"/>
      <c r="AZ112" s="147"/>
      <c r="BA112" s="75" t="s">
        <v>31</v>
      </c>
      <c r="BB112" s="125"/>
      <c r="BC112" s="125"/>
      <c r="BD112" s="147"/>
      <c r="BE112" s="75" t="s">
        <v>31</v>
      </c>
      <c r="BF112" s="125"/>
      <c r="BG112" s="125"/>
      <c r="BH112" s="147"/>
      <c r="BI112" s="75" t="s">
        <v>31</v>
      </c>
      <c r="BJ112" s="125"/>
      <c r="BK112" s="125"/>
      <c r="BL112" s="147"/>
      <c r="BM112" s="75" t="s">
        <v>31</v>
      </c>
      <c r="BN112" s="125"/>
      <c r="BO112" s="125"/>
      <c r="BP112" s="147"/>
      <c r="BQ112" s="75" t="s">
        <v>31</v>
      </c>
      <c r="BR112" s="125"/>
      <c r="BS112" s="125"/>
      <c r="BT112" s="147"/>
      <c r="BU112" s="75" t="s">
        <v>31</v>
      </c>
      <c r="BV112" s="125"/>
      <c r="BW112" s="125"/>
      <c r="BX112" s="147"/>
      <c r="BY112" s="75" t="s">
        <v>31</v>
      </c>
      <c r="BZ112" s="125"/>
      <c r="CA112" s="125"/>
      <c r="CB112" s="147"/>
      <c r="CC112" s="75" t="s">
        <v>31</v>
      </c>
      <c r="CD112" s="125"/>
      <c r="CE112" s="125"/>
      <c r="CF112" s="147"/>
      <c r="CG112" s="75" t="s">
        <v>31</v>
      </c>
      <c r="CH112" s="125"/>
      <c r="CI112" s="125"/>
      <c r="CJ112" s="147"/>
      <c r="CK112" s="75" t="s">
        <v>31</v>
      </c>
      <c r="CL112" s="125"/>
      <c r="CM112" s="125"/>
      <c r="CN112" s="147"/>
      <c r="CO112" s="75" t="s">
        <v>31</v>
      </c>
      <c r="CP112" s="125"/>
      <c r="CQ112" s="125"/>
      <c r="CR112" s="147"/>
      <c r="CS112" s="75" t="s">
        <v>31</v>
      </c>
      <c r="CT112" s="125"/>
      <c r="CU112" s="125"/>
      <c r="CV112" s="147"/>
      <c r="CW112" s="75" t="s">
        <v>31</v>
      </c>
      <c r="CX112" s="125"/>
      <c r="CY112" s="125"/>
      <c r="CZ112" s="147"/>
      <c r="DA112" s="75" t="s">
        <v>31</v>
      </c>
      <c r="DB112" s="125"/>
      <c r="DC112" s="125"/>
      <c r="DD112" s="147"/>
      <c r="DE112" s="75" t="s">
        <v>31</v>
      </c>
      <c r="DF112" s="125"/>
      <c r="DG112" s="125"/>
      <c r="DH112" s="147"/>
      <c r="DI112" s="75" t="s">
        <v>31</v>
      </c>
    </row>
    <row r="113" spans="1:113" ht="19.95" customHeight="1" x14ac:dyDescent="0.45">
      <c r="A113" s="27"/>
      <c r="B113" s="24" t="s">
        <v>208</v>
      </c>
      <c r="D113" s="24"/>
      <c r="E113" s="48"/>
      <c r="G113" s="62"/>
      <c r="I113" s="148"/>
      <c r="J113" s="149"/>
      <c r="K113" s="150"/>
      <c r="L113" s="74"/>
      <c r="M113" s="75" t="s">
        <v>32</v>
      </c>
      <c r="N113" s="125"/>
      <c r="O113" s="125"/>
      <c r="P113" s="147"/>
      <c r="Q113" s="75" t="s">
        <v>32</v>
      </c>
      <c r="R113" s="125"/>
      <c r="S113" s="125"/>
      <c r="T113" s="147"/>
      <c r="U113" s="75" t="s">
        <v>32</v>
      </c>
      <c r="V113" s="125"/>
      <c r="W113" s="125"/>
      <c r="X113" s="147"/>
      <c r="Y113" s="75" t="s">
        <v>32</v>
      </c>
      <c r="Z113" s="125"/>
      <c r="AA113" s="125"/>
      <c r="AB113" s="147"/>
      <c r="AC113" s="75" t="s">
        <v>32</v>
      </c>
      <c r="AD113" s="125"/>
      <c r="AE113" s="125"/>
      <c r="AF113" s="147"/>
      <c r="AG113" s="75" t="s">
        <v>32</v>
      </c>
      <c r="AH113" s="125"/>
      <c r="AI113" s="125"/>
      <c r="AJ113" s="147"/>
      <c r="AK113" s="75" t="s">
        <v>32</v>
      </c>
      <c r="AL113" s="125"/>
      <c r="AM113" s="125"/>
      <c r="AN113" s="147"/>
      <c r="AO113" s="75" t="s">
        <v>32</v>
      </c>
      <c r="AP113" s="125"/>
      <c r="AQ113" s="125"/>
      <c r="AR113" s="147"/>
      <c r="AS113" s="75" t="s">
        <v>32</v>
      </c>
      <c r="AT113" s="125"/>
      <c r="AU113" s="125"/>
      <c r="AV113" s="147"/>
      <c r="AW113" s="75" t="s">
        <v>32</v>
      </c>
      <c r="AX113" s="125"/>
      <c r="AY113" s="125"/>
      <c r="AZ113" s="147"/>
      <c r="BA113" s="75" t="s">
        <v>32</v>
      </c>
      <c r="BB113" s="125"/>
      <c r="BC113" s="125"/>
      <c r="BD113" s="147"/>
      <c r="BE113" s="75" t="s">
        <v>32</v>
      </c>
      <c r="BF113" s="125"/>
      <c r="BG113" s="125"/>
      <c r="BH113" s="147"/>
      <c r="BI113" s="75" t="s">
        <v>32</v>
      </c>
      <c r="BJ113" s="125"/>
      <c r="BK113" s="125"/>
      <c r="BL113" s="147"/>
      <c r="BM113" s="75" t="s">
        <v>32</v>
      </c>
      <c r="BN113" s="125"/>
      <c r="BO113" s="125"/>
      <c r="BP113" s="147"/>
      <c r="BQ113" s="75" t="s">
        <v>32</v>
      </c>
      <c r="BR113" s="125"/>
      <c r="BS113" s="125"/>
      <c r="BT113" s="147"/>
      <c r="BU113" s="75" t="s">
        <v>32</v>
      </c>
      <c r="BV113" s="125"/>
      <c r="BW113" s="125"/>
      <c r="BX113" s="147"/>
      <c r="BY113" s="75" t="s">
        <v>32</v>
      </c>
      <c r="BZ113" s="125"/>
      <c r="CA113" s="125"/>
      <c r="CB113" s="147"/>
      <c r="CC113" s="75" t="s">
        <v>32</v>
      </c>
      <c r="CD113" s="125"/>
      <c r="CE113" s="125"/>
      <c r="CF113" s="147"/>
      <c r="CG113" s="75" t="s">
        <v>32</v>
      </c>
      <c r="CH113" s="125"/>
      <c r="CI113" s="125"/>
      <c r="CJ113" s="147"/>
      <c r="CK113" s="75" t="s">
        <v>32</v>
      </c>
      <c r="CL113" s="125"/>
      <c r="CM113" s="125"/>
      <c r="CN113" s="147"/>
      <c r="CO113" s="75" t="s">
        <v>32</v>
      </c>
      <c r="CP113" s="125"/>
      <c r="CQ113" s="125"/>
      <c r="CR113" s="147"/>
      <c r="CS113" s="75" t="s">
        <v>32</v>
      </c>
      <c r="CT113" s="125"/>
      <c r="CU113" s="125"/>
      <c r="CV113" s="147"/>
      <c r="CW113" s="75" t="s">
        <v>32</v>
      </c>
      <c r="CX113" s="125"/>
      <c r="CY113" s="125"/>
      <c r="CZ113" s="147"/>
      <c r="DA113" s="75" t="s">
        <v>32</v>
      </c>
      <c r="DB113" s="125"/>
      <c r="DC113" s="125"/>
      <c r="DD113" s="147"/>
      <c r="DE113" s="75" t="s">
        <v>32</v>
      </c>
      <c r="DF113" s="125"/>
      <c r="DG113" s="125"/>
      <c r="DH113" s="147"/>
      <c r="DI113" s="75" t="s">
        <v>32</v>
      </c>
    </row>
    <row r="114" spans="1:113" ht="19.95" customHeight="1" x14ac:dyDescent="0.45">
      <c r="A114" s="27"/>
      <c r="B114" s="24" t="s">
        <v>209</v>
      </c>
      <c r="D114" s="24"/>
      <c r="E114" s="48"/>
      <c r="G114" s="62"/>
      <c r="I114" s="148"/>
      <c r="J114" s="149"/>
      <c r="K114" s="150"/>
      <c r="L114" s="74"/>
      <c r="M114" s="75" t="s">
        <v>34</v>
      </c>
      <c r="N114" s="125"/>
      <c r="O114" s="125"/>
      <c r="P114" s="147"/>
      <c r="Q114" s="75" t="s">
        <v>34</v>
      </c>
      <c r="R114" s="125"/>
      <c r="S114" s="125"/>
      <c r="T114" s="147"/>
      <c r="U114" s="75" t="s">
        <v>34</v>
      </c>
      <c r="V114" s="125"/>
      <c r="W114" s="125"/>
      <c r="X114" s="147"/>
      <c r="Y114" s="75" t="s">
        <v>34</v>
      </c>
      <c r="Z114" s="125"/>
      <c r="AA114" s="125"/>
      <c r="AB114" s="147"/>
      <c r="AC114" s="75" t="s">
        <v>34</v>
      </c>
      <c r="AD114" s="125"/>
      <c r="AE114" s="125"/>
      <c r="AF114" s="147"/>
      <c r="AG114" s="75" t="s">
        <v>34</v>
      </c>
      <c r="AH114" s="125"/>
      <c r="AI114" s="125"/>
      <c r="AJ114" s="147"/>
      <c r="AK114" s="75" t="s">
        <v>34</v>
      </c>
      <c r="AL114" s="125"/>
      <c r="AM114" s="125"/>
      <c r="AN114" s="147"/>
      <c r="AO114" s="75" t="s">
        <v>34</v>
      </c>
      <c r="AP114" s="125"/>
      <c r="AQ114" s="125"/>
      <c r="AR114" s="147"/>
      <c r="AS114" s="75" t="s">
        <v>34</v>
      </c>
      <c r="AT114" s="125"/>
      <c r="AU114" s="125"/>
      <c r="AV114" s="147"/>
      <c r="AW114" s="75" t="s">
        <v>34</v>
      </c>
      <c r="AX114" s="125"/>
      <c r="AY114" s="125"/>
      <c r="AZ114" s="147"/>
      <c r="BA114" s="75" t="s">
        <v>34</v>
      </c>
      <c r="BB114" s="125"/>
      <c r="BC114" s="125"/>
      <c r="BD114" s="147"/>
      <c r="BE114" s="75" t="s">
        <v>34</v>
      </c>
      <c r="BF114" s="125"/>
      <c r="BG114" s="125"/>
      <c r="BH114" s="147"/>
      <c r="BI114" s="75" t="s">
        <v>34</v>
      </c>
      <c r="BJ114" s="125"/>
      <c r="BK114" s="125"/>
      <c r="BL114" s="147"/>
      <c r="BM114" s="75" t="s">
        <v>34</v>
      </c>
      <c r="BN114" s="125"/>
      <c r="BO114" s="125"/>
      <c r="BP114" s="147"/>
      <c r="BQ114" s="75" t="s">
        <v>34</v>
      </c>
      <c r="BR114" s="125"/>
      <c r="BS114" s="125"/>
      <c r="BT114" s="147"/>
      <c r="BU114" s="75" t="s">
        <v>34</v>
      </c>
      <c r="BV114" s="125"/>
      <c r="BW114" s="125"/>
      <c r="BX114" s="147"/>
      <c r="BY114" s="75" t="s">
        <v>34</v>
      </c>
      <c r="BZ114" s="125"/>
      <c r="CA114" s="125"/>
      <c r="CB114" s="147"/>
      <c r="CC114" s="75" t="s">
        <v>34</v>
      </c>
      <c r="CD114" s="125"/>
      <c r="CE114" s="125"/>
      <c r="CF114" s="147"/>
      <c r="CG114" s="75" t="s">
        <v>34</v>
      </c>
      <c r="CH114" s="125"/>
      <c r="CI114" s="125"/>
      <c r="CJ114" s="147"/>
      <c r="CK114" s="75" t="s">
        <v>34</v>
      </c>
      <c r="CL114" s="125"/>
      <c r="CM114" s="125"/>
      <c r="CN114" s="147"/>
      <c r="CO114" s="75" t="s">
        <v>34</v>
      </c>
      <c r="CP114" s="125"/>
      <c r="CQ114" s="125"/>
      <c r="CR114" s="147"/>
      <c r="CS114" s="75" t="s">
        <v>34</v>
      </c>
      <c r="CT114" s="125"/>
      <c r="CU114" s="125"/>
      <c r="CV114" s="147"/>
      <c r="CW114" s="75" t="s">
        <v>34</v>
      </c>
      <c r="CX114" s="125"/>
      <c r="CY114" s="125"/>
      <c r="CZ114" s="147"/>
      <c r="DA114" s="75" t="s">
        <v>34</v>
      </c>
      <c r="DB114" s="125"/>
      <c r="DC114" s="125"/>
      <c r="DD114" s="147"/>
      <c r="DE114" s="75" t="s">
        <v>34</v>
      </c>
      <c r="DF114" s="125"/>
      <c r="DG114" s="125"/>
      <c r="DH114" s="147"/>
      <c r="DI114" s="75" t="s">
        <v>34</v>
      </c>
    </row>
    <row r="115" spans="1:113" ht="19.95" customHeight="1" x14ac:dyDescent="0.45">
      <c r="A115" s="27"/>
      <c r="B115" s="24" t="s">
        <v>210</v>
      </c>
      <c r="D115" s="24"/>
      <c r="E115" s="48"/>
      <c r="G115" s="62"/>
      <c r="I115" s="148" t="s">
        <v>211</v>
      </c>
      <c r="J115" s="149"/>
      <c r="K115" s="150"/>
      <c r="L115" s="74"/>
      <c r="M115" s="75" t="s">
        <v>35</v>
      </c>
      <c r="N115" s="125"/>
      <c r="O115" s="125"/>
      <c r="P115" s="147"/>
      <c r="Q115" s="75" t="s">
        <v>35</v>
      </c>
      <c r="R115" s="125"/>
      <c r="S115" s="125"/>
      <c r="T115" s="147"/>
      <c r="U115" s="75" t="s">
        <v>35</v>
      </c>
      <c r="V115" s="125"/>
      <c r="W115" s="125"/>
      <c r="X115" s="147"/>
      <c r="Y115" s="75" t="s">
        <v>35</v>
      </c>
      <c r="Z115" s="125"/>
      <c r="AA115" s="125"/>
      <c r="AB115" s="147"/>
      <c r="AC115" s="75" t="s">
        <v>35</v>
      </c>
      <c r="AD115" s="125"/>
      <c r="AE115" s="125"/>
      <c r="AF115" s="147"/>
      <c r="AG115" s="75" t="s">
        <v>35</v>
      </c>
      <c r="AH115" s="125"/>
      <c r="AI115" s="125"/>
      <c r="AJ115" s="147"/>
      <c r="AK115" s="75" t="s">
        <v>35</v>
      </c>
      <c r="AL115" s="125"/>
      <c r="AM115" s="125"/>
      <c r="AN115" s="147"/>
      <c r="AO115" s="75" t="s">
        <v>35</v>
      </c>
      <c r="AP115" s="125"/>
      <c r="AQ115" s="125"/>
      <c r="AR115" s="147"/>
      <c r="AS115" s="75" t="s">
        <v>35</v>
      </c>
      <c r="AT115" s="125"/>
      <c r="AU115" s="125"/>
      <c r="AV115" s="147"/>
      <c r="AW115" s="75" t="s">
        <v>35</v>
      </c>
      <c r="AX115" s="125"/>
      <c r="AY115" s="125"/>
      <c r="AZ115" s="147"/>
      <c r="BA115" s="75" t="s">
        <v>35</v>
      </c>
      <c r="BB115" s="125"/>
      <c r="BC115" s="125"/>
      <c r="BD115" s="147"/>
      <c r="BE115" s="75" t="s">
        <v>35</v>
      </c>
      <c r="BF115" s="125"/>
      <c r="BG115" s="125"/>
      <c r="BH115" s="147"/>
      <c r="BI115" s="75" t="s">
        <v>35</v>
      </c>
      <c r="BJ115" s="125"/>
      <c r="BK115" s="125"/>
      <c r="BL115" s="147"/>
      <c r="BM115" s="75" t="s">
        <v>35</v>
      </c>
      <c r="BN115" s="125"/>
      <c r="BO115" s="125"/>
      <c r="BP115" s="147"/>
      <c r="BQ115" s="75" t="s">
        <v>35</v>
      </c>
      <c r="BR115" s="125"/>
      <c r="BS115" s="125"/>
      <c r="BT115" s="147"/>
      <c r="BU115" s="75" t="s">
        <v>35</v>
      </c>
      <c r="BV115" s="125"/>
      <c r="BW115" s="125"/>
      <c r="BX115" s="147"/>
      <c r="BY115" s="75" t="s">
        <v>35</v>
      </c>
      <c r="BZ115" s="125"/>
      <c r="CA115" s="125"/>
      <c r="CB115" s="147"/>
      <c r="CC115" s="75" t="s">
        <v>35</v>
      </c>
      <c r="CD115" s="125"/>
      <c r="CE115" s="125"/>
      <c r="CF115" s="147"/>
      <c r="CG115" s="75" t="s">
        <v>35</v>
      </c>
      <c r="CH115" s="125"/>
      <c r="CI115" s="125"/>
      <c r="CJ115" s="147"/>
      <c r="CK115" s="75" t="s">
        <v>35</v>
      </c>
      <c r="CL115" s="125"/>
      <c r="CM115" s="125"/>
      <c r="CN115" s="147"/>
      <c r="CO115" s="75" t="s">
        <v>35</v>
      </c>
      <c r="CP115" s="125"/>
      <c r="CQ115" s="125"/>
      <c r="CR115" s="147"/>
      <c r="CS115" s="75" t="s">
        <v>35</v>
      </c>
      <c r="CT115" s="125"/>
      <c r="CU115" s="125"/>
      <c r="CV115" s="147"/>
      <c r="CW115" s="75" t="s">
        <v>35</v>
      </c>
      <c r="CX115" s="125"/>
      <c r="CY115" s="125"/>
      <c r="CZ115" s="147"/>
      <c r="DA115" s="75" t="s">
        <v>35</v>
      </c>
      <c r="DB115" s="125"/>
      <c r="DC115" s="125"/>
      <c r="DD115" s="147"/>
      <c r="DE115" s="75" t="s">
        <v>35</v>
      </c>
      <c r="DF115" s="125"/>
      <c r="DG115" s="125"/>
      <c r="DH115" s="147"/>
      <c r="DI115" s="75" t="s">
        <v>35</v>
      </c>
    </row>
    <row r="116" spans="1:113" ht="19.95" customHeight="1" x14ac:dyDescent="0.45">
      <c r="A116" s="27"/>
      <c r="B116" s="24" t="s">
        <v>212</v>
      </c>
      <c r="D116" s="24"/>
      <c r="E116" s="48"/>
      <c r="G116" s="62"/>
      <c r="I116" s="148"/>
      <c r="J116" s="149"/>
      <c r="K116" s="150"/>
      <c r="L116" s="74"/>
      <c r="M116" s="75" t="s">
        <v>36</v>
      </c>
      <c r="N116" s="125"/>
      <c r="O116" s="125"/>
      <c r="P116" s="147"/>
      <c r="Q116" s="75" t="s">
        <v>36</v>
      </c>
      <c r="R116" s="125"/>
      <c r="S116" s="125"/>
      <c r="T116" s="147"/>
      <c r="U116" s="75" t="s">
        <v>36</v>
      </c>
      <c r="V116" s="125"/>
      <c r="W116" s="125"/>
      <c r="X116" s="147"/>
      <c r="Y116" s="75" t="s">
        <v>36</v>
      </c>
      <c r="Z116" s="125"/>
      <c r="AA116" s="125"/>
      <c r="AB116" s="147"/>
      <c r="AC116" s="75" t="s">
        <v>36</v>
      </c>
      <c r="AD116" s="125"/>
      <c r="AE116" s="125"/>
      <c r="AF116" s="147"/>
      <c r="AG116" s="75" t="s">
        <v>36</v>
      </c>
      <c r="AH116" s="125"/>
      <c r="AI116" s="125"/>
      <c r="AJ116" s="147"/>
      <c r="AK116" s="75" t="s">
        <v>36</v>
      </c>
      <c r="AL116" s="125"/>
      <c r="AM116" s="125"/>
      <c r="AN116" s="147"/>
      <c r="AO116" s="75" t="s">
        <v>36</v>
      </c>
      <c r="AP116" s="125"/>
      <c r="AQ116" s="125"/>
      <c r="AR116" s="147"/>
      <c r="AS116" s="75" t="s">
        <v>36</v>
      </c>
      <c r="AT116" s="125"/>
      <c r="AU116" s="125"/>
      <c r="AV116" s="147"/>
      <c r="AW116" s="75" t="s">
        <v>36</v>
      </c>
      <c r="AX116" s="125"/>
      <c r="AY116" s="125"/>
      <c r="AZ116" s="147"/>
      <c r="BA116" s="75" t="s">
        <v>36</v>
      </c>
      <c r="BB116" s="125"/>
      <c r="BC116" s="125"/>
      <c r="BD116" s="147"/>
      <c r="BE116" s="75" t="s">
        <v>36</v>
      </c>
      <c r="BF116" s="125"/>
      <c r="BG116" s="125"/>
      <c r="BH116" s="147"/>
      <c r="BI116" s="75" t="s">
        <v>36</v>
      </c>
      <c r="BJ116" s="125"/>
      <c r="BK116" s="125"/>
      <c r="BL116" s="147"/>
      <c r="BM116" s="75" t="s">
        <v>36</v>
      </c>
      <c r="BN116" s="125"/>
      <c r="BO116" s="125"/>
      <c r="BP116" s="147"/>
      <c r="BQ116" s="75" t="s">
        <v>36</v>
      </c>
      <c r="BR116" s="125"/>
      <c r="BS116" s="125"/>
      <c r="BT116" s="147"/>
      <c r="BU116" s="75" t="s">
        <v>36</v>
      </c>
      <c r="BV116" s="125"/>
      <c r="BW116" s="125"/>
      <c r="BX116" s="147"/>
      <c r="BY116" s="75" t="s">
        <v>36</v>
      </c>
      <c r="BZ116" s="125"/>
      <c r="CA116" s="125"/>
      <c r="CB116" s="147"/>
      <c r="CC116" s="75" t="s">
        <v>36</v>
      </c>
      <c r="CD116" s="125"/>
      <c r="CE116" s="125"/>
      <c r="CF116" s="147"/>
      <c r="CG116" s="75" t="s">
        <v>36</v>
      </c>
      <c r="CH116" s="125"/>
      <c r="CI116" s="125"/>
      <c r="CJ116" s="147"/>
      <c r="CK116" s="75" t="s">
        <v>36</v>
      </c>
      <c r="CL116" s="125"/>
      <c r="CM116" s="125"/>
      <c r="CN116" s="147"/>
      <c r="CO116" s="75" t="s">
        <v>36</v>
      </c>
      <c r="CP116" s="125"/>
      <c r="CQ116" s="125"/>
      <c r="CR116" s="147"/>
      <c r="CS116" s="75" t="s">
        <v>36</v>
      </c>
      <c r="CT116" s="125"/>
      <c r="CU116" s="125"/>
      <c r="CV116" s="147"/>
      <c r="CW116" s="75" t="s">
        <v>36</v>
      </c>
      <c r="CX116" s="125"/>
      <c r="CY116" s="125"/>
      <c r="CZ116" s="147"/>
      <c r="DA116" s="75" t="s">
        <v>36</v>
      </c>
      <c r="DB116" s="125"/>
      <c r="DC116" s="125"/>
      <c r="DD116" s="147"/>
      <c r="DE116" s="75" t="s">
        <v>36</v>
      </c>
      <c r="DF116" s="125"/>
      <c r="DG116" s="125"/>
      <c r="DH116" s="147"/>
      <c r="DI116" s="75" t="s">
        <v>36</v>
      </c>
    </row>
    <row r="117" spans="1:113" ht="19.95" customHeight="1" x14ac:dyDescent="0.45">
      <c r="A117" s="27"/>
      <c r="B117" s="24" t="s">
        <v>213</v>
      </c>
      <c r="D117" s="24"/>
      <c r="E117" s="48"/>
      <c r="G117" s="62"/>
      <c r="I117" s="148" t="s">
        <v>214</v>
      </c>
      <c r="J117" s="149"/>
      <c r="K117" s="150"/>
      <c r="L117" s="74"/>
      <c r="M117" s="75" t="s">
        <v>37</v>
      </c>
      <c r="N117" s="125"/>
      <c r="O117" s="125"/>
      <c r="P117" s="147"/>
      <c r="Q117" s="75" t="s">
        <v>37</v>
      </c>
      <c r="R117" s="125"/>
      <c r="S117" s="125"/>
      <c r="T117" s="147"/>
      <c r="U117" s="75" t="s">
        <v>37</v>
      </c>
      <c r="V117" s="125"/>
      <c r="W117" s="125"/>
      <c r="X117" s="147"/>
      <c r="Y117" s="75" t="s">
        <v>37</v>
      </c>
      <c r="Z117" s="125"/>
      <c r="AA117" s="125"/>
      <c r="AB117" s="147"/>
      <c r="AC117" s="75" t="s">
        <v>37</v>
      </c>
      <c r="AD117" s="125"/>
      <c r="AE117" s="125"/>
      <c r="AF117" s="147"/>
      <c r="AG117" s="75" t="s">
        <v>37</v>
      </c>
      <c r="AH117" s="125"/>
      <c r="AI117" s="125"/>
      <c r="AJ117" s="147"/>
      <c r="AK117" s="75" t="s">
        <v>37</v>
      </c>
      <c r="AL117" s="125"/>
      <c r="AM117" s="125"/>
      <c r="AN117" s="147"/>
      <c r="AO117" s="75" t="s">
        <v>37</v>
      </c>
      <c r="AP117" s="125"/>
      <c r="AQ117" s="125"/>
      <c r="AR117" s="147"/>
      <c r="AS117" s="75" t="s">
        <v>37</v>
      </c>
      <c r="AT117" s="125"/>
      <c r="AU117" s="125"/>
      <c r="AV117" s="147"/>
      <c r="AW117" s="75" t="s">
        <v>37</v>
      </c>
      <c r="AX117" s="125"/>
      <c r="AY117" s="125"/>
      <c r="AZ117" s="147"/>
      <c r="BA117" s="75" t="s">
        <v>37</v>
      </c>
      <c r="BB117" s="125"/>
      <c r="BC117" s="125"/>
      <c r="BD117" s="147"/>
      <c r="BE117" s="75" t="s">
        <v>37</v>
      </c>
      <c r="BF117" s="125"/>
      <c r="BG117" s="125"/>
      <c r="BH117" s="147"/>
      <c r="BI117" s="75" t="s">
        <v>37</v>
      </c>
      <c r="BJ117" s="125"/>
      <c r="BK117" s="125"/>
      <c r="BL117" s="147"/>
      <c r="BM117" s="75" t="s">
        <v>37</v>
      </c>
      <c r="BN117" s="125"/>
      <c r="BO117" s="125"/>
      <c r="BP117" s="147"/>
      <c r="BQ117" s="75" t="s">
        <v>37</v>
      </c>
      <c r="BR117" s="125"/>
      <c r="BS117" s="125"/>
      <c r="BT117" s="147"/>
      <c r="BU117" s="75" t="s">
        <v>37</v>
      </c>
      <c r="BV117" s="125"/>
      <c r="BW117" s="125"/>
      <c r="BX117" s="147"/>
      <c r="BY117" s="75" t="s">
        <v>37</v>
      </c>
      <c r="BZ117" s="125"/>
      <c r="CA117" s="125"/>
      <c r="CB117" s="147"/>
      <c r="CC117" s="75" t="s">
        <v>37</v>
      </c>
      <c r="CD117" s="125"/>
      <c r="CE117" s="125"/>
      <c r="CF117" s="147"/>
      <c r="CG117" s="75" t="s">
        <v>37</v>
      </c>
      <c r="CH117" s="125"/>
      <c r="CI117" s="125"/>
      <c r="CJ117" s="147"/>
      <c r="CK117" s="75" t="s">
        <v>37</v>
      </c>
      <c r="CL117" s="125"/>
      <c r="CM117" s="125"/>
      <c r="CN117" s="147"/>
      <c r="CO117" s="75" t="s">
        <v>37</v>
      </c>
      <c r="CP117" s="125"/>
      <c r="CQ117" s="125"/>
      <c r="CR117" s="147"/>
      <c r="CS117" s="75" t="s">
        <v>37</v>
      </c>
      <c r="CT117" s="125"/>
      <c r="CU117" s="125"/>
      <c r="CV117" s="147"/>
      <c r="CW117" s="75" t="s">
        <v>37</v>
      </c>
      <c r="CX117" s="125"/>
      <c r="CY117" s="125"/>
      <c r="CZ117" s="147"/>
      <c r="DA117" s="75" t="s">
        <v>37</v>
      </c>
      <c r="DB117" s="125"/>
      <c r="DC117" s="125"/>
      <c r="DD117" s="147"/>
      <c r="DE117" s="75" t="s">
        <v>37</v>
      </c>
      <c r="DF117" s="125"/>
      <c r="DG117" s="125"/>
      <c r="DH117" s="147"/>
      <c r="DI117" s="75" t="s">
        <v>37</v>
      </c>
    </row>
    <row r="118" spans="1:113" ht="19.95" customHeight="1" x14ac:dyDescent="0.45">
      <c r="A118" s="27"/>
      <c r="B118" s="24" t="s">
        <v>215</v>
      </c>
      <c r="D118" s="24"/>
      <c r="E118" s="48"/>
      <c r="G118" s="62"/>
      <c r="I118" s="144"/>
      <c r="J118" s="145"/>
      <c r="K118" s="146"/>
      <c r="L118" s="74"/>
      <c r="M118" s="75" t="s">
        <v>38</v>
      </c>
      <c r="N118" s="125"/>
      <c r="O118" s="125"/>
      <c r="P118" s="147"/>
      <c r="Q118" s="75" t="s">
        <v>38</v>
      </c>
      <c r="R118" s="125"/>
      <c r="S118" s="125"/>
      <c r="T118" s="147"/>
      <c r="U118" s="75" t="s">
        <v>38</v>
      </c>
      <c r="V118" s="125"/>
      <c r="W118" s="125"/>
      <c r="X118" s="147"/>
      <c r="Y118" s="75" t="s">
        <v>38</v>
      </c>
      <c r="Z118" s="142"/>
      <c r="AA118" s="142"/>
      <c r="AB118" s="143"/>
      <c r="AC118" s="75" t="s">
        <v>38</v>
      </c>
      <c r="AD118" s="142"/>
      <c r="AE118" s="142"/>
      <c r="AF118" s="143"/>
      <c r="AG118" s="75" t="s">
        <v>38</v>
      </c>
      <c r="AH118" s="142"/>
      <c r="AI118" s="142"/>
      <c r="AJ118" s="143"/>
      <c r="AK118" s="75" t="s">
        <v>38</v>
      </c>
      <c r="AL118" s="142"/>
      <c r="AM118" s="142"/>
      <c r="AN118" s="143"/>
      <c r="AO118" s="75" t="s">
        <v>38</v>
      </c>
      <c r="AP118" s="142"/>
      <c r="AQ118" s="142"/>
      <c r="AR118" s="143"/>
      <c r="AS118" s="75" t="s">
        <v>38</v>
      </c>
      <c r="AT118" s="142"/>
      <c r="AU118" s="142"/>
      <c r="AV118" s="143"/>
      <c r="AW118" s="75" t="s">
        <v>38</v>
      </c>
      <c r="AX118" s="142"/>
      <c r="AY118" s="142"/>
      <c r="AZ118" s="143"/>
      <c r="BA118" s="75" t="s">
        <v>38</v>
      </c>
      <c r="BB118" s="142"/>
      <c r="BC118" s="142"/>
      <c r="BD118" s="143"/>
      <c r="BE118" s="75" t="s">
        <v>38</v>
      </c>
      <c r="BF118" s="142"/>
      <c r="BG118" s="142"/>
      <c r="BH118" s="143"/>
      <c r="BI118" s="75" t="s">
        <v>38</v>
      </c>
      <c r="BJ118" s="142"/>
      <c r="BK118" s="142"/>
      <c r="BL118" s="143"/>
      <c r="BM118" s="75" t="s">
        <v>38</v>
      </c>
      <c r="BN118" s="142"/>
      <c r="BO118" s="142"/>
      <c r="BP118" s="143"/>
      <c r="BQ118" s="75" t="s">
        <v>38</v>
      </c>
      <c r="BR118" s="142"/>
      <c r="BS118" s="142"/>
      <c r="BT118" s="143"/>
      <c r="BU118" s="75" t="s">
        <v>38</v>
      </c>
      <c r="BV118" s="142"/>
      <c r="BW118" s="142"/>
      <c r="BX118" s="143"/>
      <c r="BY118" s="75" t="s">
        <v>38</v>
      </c>
      <c r="BZ118" s="142"/>
      <c r="CA118" s="142"/>
      <c r="CB118" s="143"/>
      <c r="CC118" s="75" t="s">
        <v>38</v>
      </c>
      <c r="CD118" s="142"/>
      <c r="CE118" s="142"/>
      <c r="CF118" s="143"/>
      <c r="CG118" s="75" t="s">
        <v>38</v>
      </c>
      <c r="CH118" s="142"/>
      <c r="CI118" s="142"/>
      <c r="CJ118" s="143"/>
      <c r="CK118" s="75" t="s">
        <v>38</v>
      </c>
      <c r="CL118" s="142"/>
      <c r="CM118" s="142"/>
      <c r="CN118" s="143"/>
      <c r="CO118" s="75" t="s">
        <v>38</v>
      </c>
      <c r="CP118" s="142"/>
      <c r="CQ118" s="142"/>
      <c r="CR118" s="143"/>
      <c r="CS118" s="75" t="s">
        <v>38</v>
      </c>
      <c r="CT118" s="142"/>
      <c r="CU118" s="142"/>
      <c r="CV118" s="143"/>
      <c r="CW118" s="75" t="s">
        <v>38</v>
      </c>
      <c r="CX118" s="142"/>
      <c r="CY118" s="142"/>
      <c r="CZ118" s="143"/>
      <c r="DA118" s="75" t="s">
        <v>38</v>
      </c>
      <c r="DB118" s="142"/>
      <c r="DC118" s="142"/>
      <c r="DD118" s="143"/>
      <c r="DE118" s="75" t="s">
        <v>38</v>
      </c>
      <c r="DF118" s="142"/>
      <c r="DG118" s="142"/>
      <c r="DH118" s="143"/>
      <c r="DI118" s="75" t="s">
        <v>38</v>
      </c>
    </row>
    <row r="119" spans="1:113" ht="19.95" customHeight="1" x14ac:dyDescent="0.45">
      <c r="A119" s="27"/>
      <c r="B119" s="24" t="s">
        <v>216</v>
      </c>
      <c r="D119" s="24"/>
      <c r="E119" s="48"/>
      <c r="G119" s="62"/>
      <c r="I119" s="144"/>
      <c r="J119" s="145"/>
      <c r="K119" s="146"/>
      <c r="L119" s="74"/>
      <c r="M119" s="75" t="s">
        <v>39</v>
      </c>
      <c r="N119" s="125"/>
      <c r="O119" s="125"/>
      <c r="P119" s="147"/>
      <c r="Q119" s="75" t="s">
        <v>39</v>
      </c>
      <c r="R119" s="125"/>
      <c r="S119" s="125"/>
      <c r="T119" s="147"/>
      <c r="U119" s="75" t="s">
        <v>39</v>
      </c>
      <c r="V119" s="125"/>
      <c r="W119" s="125"/>
      <c r="X119" s="147"/>
      <c r="Y119" s="75" t="s">
        <v>39</v>
      </c>
      <c r="Z119" s="142"/>
      <c r="AA119" s="142"/>
      <c r="AB119" s="143"/>
      <c r="AC119" s="75" t="s">
        <v>39</v>
      </c>
      <c r="AD119" s="142"/>
      <c r="AE119" s="142"/>
      <c r="AF119" s="143"/>
      <c r="AG119" s="75" t="s">
        <v>39</v>
      </c>
      <c r="AH119" s="142"/>
      <c r="AI119" s="142"/>
      <c r="AJ119" s="143"/>
      <c r="AK119" s="75" t="s">
        <v>39</v>
      </c>
      <c r="AL119" s="142"/>
      <c r="AM119" s="142"/>
      <c r="AN119" s="143"/>
      <c r="AO119" s="75" t="s">
        <v>39</v>
      </c>
      <c r="AP119" s="142"/>
      <c r="AQ119" s="142"/>
      <c r="AR119" s="143"/>
      <c r="AS119" s="75" t="s">
        <v>39</v>
      </c>
      <c r="AT119" s="142"/>
      <c r="AU119" s="142"/>
      <c r="AV119" s="143"/>
      <c r="AW119" s="75" t="s">
        <v>39</v>
      </c>
      <c r="AX119" s="142"/>
      <c r="AY119" s="142"/>
      <c r="AZ119" s="143"/>
      <c r="BA119" s="75" t="s">
        <v>39</v>
      </c>
      <c r="BB119" s="142"/>
      <c r="BC119" s="142"/>
      <c r="BD119" s="143"/>
      <c r="BE119" s="75" t="s">
        <v>39</v>
      </c>
      <c r="BF119" s="142"/>
      <c r="BG119" s="142"/>
      <c r="BH119" s="143"/>
      <c r="BI119" s="75" t="s">
        <v>39</v>
      </c>
      <c r="BJ119" s="142"/>
      <c r="BK119" s="142"/>
      <c r="BL119" s="143"/>
      <c r="BM119" s="75" t="s">
        <v>39</v>
      </c>
      <c r="BN119" s="142"/>
      <c r="BO119" s="142"/>
      <c r="BP119" s="143"/>
      <c r="BQ119" s="75" t="s">
        <v>39</v>
      </c>
      <c r="BR119" s="142"/>
      <c r="BS119" s="142"/>
      <c r="BT119" s="143"/>
      <c r="BU119" s="75" t="s">
        <v>39</v>
      </c>
      <c r="BV119" s="142"/>
      <c r="BW119" s="142"/>
      <c r="BX119" s="143"/>
      <c r="BY119" s="75" t="s">
        <v>39</v>
      </c>
      <c r="BZ119" s="142"/>
      <c r="CA119" s="142"/>
      <c r="CB119" s="143"/>
      <c r="CC119" s="75" t="s">
        <v>39</v>
      </c>
      <c r="CD119" s="142"/>
      <c r="CE119" s="142"/>
      <c r="CF119" s="143"/>
      <c r="CG119" s="75" t="s">
        <v>39</v>
      </c>
      <c r="CH119" s="142"/>
      <c r="CI119" s="142"/>
      <c r="CJ119" s="143"/>
      <c r="CK119" s="75" t="s">
        <v>39</v>
      </c>
      <c r="CL119" s="142"/>
      <c r="CM119" s="142"/>
      <c r="CN119" s="143"/>
      <c r="CO119" s="75" t="s">
        <v>39</v>
      </c>
      <c r="CP119" s="142"/>
      <c r="CQ119" s="142"/>
      <c r="CR119" s="143"/>
      <c r="CS119" s="75" t="s">
        <v>39</v>
      </c>
      <c r="CT119" s="142"/>
      <c r="CU119" s="142"/>
      <c r="CV119" s="143"/>
      <c r="CW119" s="75" t="s">
        <v>39</v>
      </c>
      <c r="CX119" s="142"/>
      <c r="CY119" s="142"/>
      <c r="CZ119" s="143"/>
      <c r="DA119" s="75" t="s">
        <v>39</v>
      </c>
      <c r="DB119" s="142"/>
      <c r="DC119" s="142"/>
      <c r="DD119" s="143"/>
      <c r="DE119" s="75" t="s">
        <v>39</v>
      </c>
      <c r="DF119" s="142"/>
      <c r="DG119" s="142"/>
      <c r="DH119" s="143"/>
      <c r="DI119" s="75" t="s">
        <v>39</v>
      </c>
    </row>
    <row r="120" spans="1:113" ht="19.95" customHeight="1" x14ac:dyDescent="0.45">
      <c r="A120" s="70"/>
      <c r="B120" s="38" t="s">
        <v>217</v>
      </c>
      <c r="D120" s="24"/>
      <c r="E120" s="48"/>
      <c r="G120" s="62"/>
      <c r="I120" s="136"/>
      <c r="J120" s="137"/>
      <c r="K120" s="138"/>
      <c r="L120" s="63"/>
      <c r="N120" s="124"/>
      <c r="O120" s="124"/>
      <c r="P120" s="124"/>
      <c r="R120" s="124"/>
      <c r="S120" s="124"/>
      <c r="T120" s="124"/>
      <c r="V120" s="124"/>
      <c r="W120" s="124"/>
      <c r="X120" s="124"/>
      <c r="Z120" s="124"/>
      <c r="AA120" s="124"/>
      <c r="AB120" s="124"/>
      <c r="AD120" s="124"/>
      <c r="AE120" s="124"/>
      <c r="AF120" s="124"/>
      <c r="AH120" s="124"/>
      <c r="AI120" s="124"/>
      <c r="AJ120" s="124"/>
      <c r="AL120" s="124"/>
      <c r="AM120" s="124"/>
      <c r="AN120" s="124"/>
      <c r="AP120" s="124"/>
      <c r="AQ120" s="124"/>
      <c r="AR120" s="124"/>
      <c r="AT120" s="124"/>
      <c r="AU120" s="124"/>
      <c r="AV120" s="124"/>
      <c r="AX120" s="124"/>
      <c r="AY120" s="124"/>
      <c r="AZ120" s="124"/>
      <c r="BB120" s="124"/>
      <c r="BC120" s="124"/>
      <c r="BD120" s="124"/>
      <c r="BF120" s="124"/>
      <c r="BG120" s="124"/>
      <c r="BH120" s="124"/>
      <c r="BJ120" s="124"/>
      <c r="BK120" s="124"/>
      <c r="BL120" s="124"/>
      <c r="BN120" s="124"/>
      <c r="BO120" s="124"/>
      <c r="BP120" s="124"/>
      <c r="BR120" s="124"/>
      <c r="BS120" s="124"/>
      <c r="BT120" s="124"/>
      <c r="BV120" s="124"/>
      <c r="BW120" s="124"/>
      <c r="BX120" s="124"/>
      <c r="BZ120" s="124"/>
      <c r="CA120" s="124"/>
      <c r="CB120" s="124"/>
      <c r="CD120" s="124"/>
      <c r="CE120" s="124"/>
      <c r="CF120" s="124"/>
      <c r="CH120" s="124"/>
      <c r="CI120" s="124"/>
      <c r="CJ120" s="124"/>
      <c r="CL120" s="124"/>
      <c r="CM120" s="124"/>
      <c r="CN120" s="124"/>
      <c r="CP120" s="124"/>
      <c r="CQ120" s="124"/>
      <c r="CR120" s="124"/>
      <c r="CT120" s="124"/>
      <c r="CU120" s="124"/>
      <c r="CV120" s="124"/>
      <c r="CX120" s="124"/>
      <c r="CY120" s="124"/>
      <c r="CZ120" s="124"/>
      <c r="DB120" s="124"/>
      <c r="DC120" s="124"/>
      <c r="DD120" s="124"/>
      <c r="DF120" s="124"/>
      <c r="DG120" s="124"/>
      <c r="DH120" s="124"/>
    </row>
    <row r="121" spans="1:113" ht="19.95" customHeight="1" x14ac:dyDescent="0.45">
      <c r="A121" s="70"/>
      <c r="D121" s="24"/>
      <c r="E121" s="48"/>
      <c r="G121" s="62"/>
      <c r="I121" s="139"/>
      <c r="J121" s="140"/>
      <c r="K121" s="141"/>
      <c r="L121" s="85"/>
      <c r="M121" s="62"/>
      <c r="N121" s="124"/>
      <c r="O121" s="124"/>
      <c r="P121" s="124"/>
      <c r="R121" s="124"/>
      <c r="S121" s="124"/>
      <c r="T121" s="124"/>
      <c r="V121" s="124"/>
      <c r="W121" s="124"/>
      <c r="X121" s="124"/>
      <c r="Z121" s="124"/>
      <c r="AA121" s="124"/>
      <c r="AB121" s="124"/>
      <c r="AD121" s="124"/>
      <c r="AE121" s="124"/>
      <c r="AF121" s="124"/>
      <c r="AG121" s="67"/>
      <c r="AH121" s="124"/>
      <c r="AI121" s="124"/>
      <c r="AJ121" s="124"/>
      <c r="AL121" s="124"/>
      <c r="AM121" s="124"/>
      <c r="AN121" s="124"/>
      <c r="AP121" s="124"/>
      <c r="AQ121" s="124"/>
      <c r="AR121" s="124"/>
      <c r="AT121" s="124"/>
      <c r="AU121" s="124"/>
      <c r="AV121" s="124"/>
      <c r="AX121" s="124"/>
      <c r="AY121" s="124"/>
      <c r="AZ121" s="124"/>
      <c r="BA121" s="67"/>
      <c r="BB121" s="124"/>
      <c r="BC121" s="124"/>
      <c r="BD121" s="124"/>
      <c r="BF121" s="124"/>
      <c r="BG121" s="124"/>
      <c r="BH121" s="124"/>
      <c r="BJ121" s="124"/>
      <c r="BK121" s="124"/>
      <c r="BL121" s="124"/>
      <c r="BN121" s="124"/>
      <c r="BO121" s="124"/>
      <c r="BP121" s="124"/>
      <c r="BR121" s="124"/>
      <c r="BS121" s="124"/>
      <c r="BT121" s="124"/>
      <c r="BU121" s="67"/>
      <c r="BV121" s="124"/>
      <c r="BW121" s="124"/>
      <c r="BX121" s="124"/>
      <c r="BZ121" s="124"/>
      <c r="CA121" s="124"/>
      <c r="CB121" s="124"/>
      <c r="CD121" s="124"/>
      <c r="CE121" s="124"/>
      <c r="CF121" s="124"/>
      <c r="CH121" s="124"/>
      <c r="CI121" s="124"/>
      <c r="CJ121" s="124"/>
      <c r="CL121" s="124"/>
      <c r="CM121" s="124"/>
      <c r="CN121" s="124"/>
      <c r="CO121" s="67"/>
      <c r="CP121" s="124"/>
      <c r="CQ121" s="124"/>
      <c r="CR121" s="124"/>
      <c r="CT121" s="124"/>
      <c r="CU121" s="124"/>
      <c r="CV121" s="124"/>
      <c r="CX121" s="124"/>
      <c r="CY121" s="124"/>
      <c r="CZ121" s="124"/>
      <c r="DB121" s="124"/>
      <c r="DC121" s="124"/>
      <c r="DD121" s="124"/>
      <c r="DF121" s="124"/>
      <c r="DG121" s="124"/>
      <c r="DH121" s="124"/>
      <c r="DI121" s="67"/>
    </row>
    <row r="122" spans="1:113" ht="19.95" customHeight="1" x14ac:dyDescent="0.45">
      <c r="A122" s="70"/>
      <c r="B122" s="38" t="s">
        <v>218</v>
      </c>
      <c r="D122" s="24"/>
      <c r="E122" s="48"/>
      <c r="G122" s="62"/>
      <c r="I122" s="136"/>
      <c r="J122" s="137"/>
      <c r="K122" s="138"/>
      <c r="L122" s="63"/>
      <c r="N122" s="124"/>
      <c r="O122" s="124"/>
      <c r="P122" s="124"/>
      <c r="R122" s="124"/>
      <c r="S122" s="124"/>
      <c r="T122" s="124"/>
      <c r="V122" s="124"/>
      <c r="W122" s="124"/>
      <c r="X122" s="124"/>
      <c r="Z122" s="124"/>
      <c r="AA122" s="124"/>
      <c r="AB122" s="124"/>
      <c r="AD122" s="124"/>
      <c r="AE122" s="124"/>
      <c r="AF122" s="124"/>
      <c r="AH122" s="124"/>
      <c r="AI122" s="124"/>
      <c r="AJ122" s="124"/>
      <c r="AL122" s="124"/>
      <c r="AM122" s="124"/>
      <c r="AN122" s="124"/>
      <c r="AP122" s="124"/>
      <c r="AQ122" s="124"/>
      <c r="AR122" s="124"/>
      <c r="AT122" s="124"/>
      <c r="AU122" s="124"/>
      <c r="AV122" s="124"/>
      <c r="AX122" s="124"/>
      <c r="AY122" s="124"/>
      <c r="AZ122" s="124"/>
      <c r="BB122" s="124"/>
      <c r="BC122" s="124"/>
      <c r="BD122" s="124"/>
      <c r="BF122" s="124"/>
      <c r="BG122" s="124"/>
      <c r="BH122" s="124"/>
      <c r="BJ122" s="124"/>
      <c r="BK122" s="124"/>
      <c r="BL122" s="124"/>
      <c r="BN122" s="124"/>
      <c r="BO122" s="124"/>
      <c r="BP122" s="124"/>
      <c r="BR122" s="124"/>
      <c r="BS122" s="124"/>
      <c r="BT122" s="124"/>
      <c r="BV122" s="124"/>
      <c r="BW122" s="124"/>
      <c r="BX122" s="124"/>
      <c r="BZ122" s="124"/>
      <c r="CA122" s="124"/>
      <c r="CB122" s="124"/>
      <c r="CD122" s="124"/>
      <c r="CE122" s="124"/>
      <c r="CF122" s="124"/>
      <c r="CH122" s="124"/>
      <c r="CI122" s="124"/>
      <c r="CJ122" s="124"/>
      <c r="CL122" s="124"/>
      <c r="CM122" s="124"/>
      <c r="CN122" s="124"/>
      <c r="CP122" s="124"/>
      <c r="CQ122" s="124"/>
      <c r="CR122" s="124"/>
      <c r="CT122" s="124"/>
      <c r="CU122" s="124"/>
      <c r="CV122" s="124"/>
      <c r="CX122" s="124"/>
      <c r="CY122" s="124"/>
      <c r="CZ122" s="124"/>
      <c r="DB122" s="124"/>
      <c r="DC122" s="124"/>
      <c r="DD122" s="124"/>
      <c r="DF122" s="124"/>
      <c r="DG122" s="124"/>
      <c r="DH122" s="124"/>
    </row>
    <row r="123" spans="1:113" ht="19.95" customHeight="1" x14ac:dyDescent="0.45">
      <c r="A123" s="70"/>
      <c r="D123" s="24"/>
      <c r="E123" s="48"/>
      <c r="G123" s="62"/>
      <c r="I123" s="139"/>
      <c r="J123" s="140"/>
      <c r="K123" s="141"/>
      <c r="L123" s="85"/>
      <c r="M123" s="62"/>
      <c r="N123" s="124"/>
      <c r="O123" s="124"/>
      <c r="P123" s="124"/>
      <c r="R123" s="124"/>
      <c r="S123" s="124"/>
      <c r="T123" s="124"/>
      <c r="V123" s="124"/>
      <c r="W123" s="124"/>
      <c r="X123" s="124"/>
      <c r="Z123" s="124"/>
      <c r="AA123" s="124"/>
      <c r="AB123" s="124"/>
      <c r="AD123" s="124"/>
      <c r="AE123" s="124"/>
      <c r="AF123" s="124"/>
      <c r="AG123" s="67"/>
      <c r="AH123" s="124"/>
      <c r="AI123" s="124"/>
      <c r="AJ123" s="124"/>
      <c r="AL123" s="124"/>
      <c r="AM123" s="124"/>
      <c r="AN123" s="124"/>
      <c r="AP123" s="124"/>
      <c r="AQ123" s="124"/>
      <c r="AR123" s="124"/>
      <c r="AT123" s="124"/>
      <c r="AU123" s="124"/>
      <c r="AV123" s="124"/>
      <c r="AX123" s="124"/>
      <c r="AY123" s="124"/>
      <c r="AZ123" s="124"/>
      <c r="BA123" s="67"/>
      <c r="BB123" s="124"/>
      <c r="BC123" s="124"/>
      <c r="BD123" s="124"/>
      <c r="BF123" s="124"/>
      <c r="BG123" s="124"/>
      <c r="BH123" s="124"/>
      <c r="BJ123" s="124"/>
      <c r="BK123" s="124"/>
      <c r="BL123" s="124"/>
      <c r="BN123" s="124"/>
      <c r="BO123" s="124"/>
      <c r="BP123" s="124"/>
      <c r="BR123" s="124"/>
      <c r="BS123" s="124"/>
      <c r="BT123" s="124"/>
      <c r="BU123" s="67"/>
      <c r="BV123" s="124"/>
      <c r="BW123" s="124"/>
      <c r="BX123" s="124"/>
      <c r="BZ123" s="124"/>
      <c r="CA123" s="124"/>
      <c r="CB123" s="124"/>
      <c r="CD123" s="124"/>
      <c r="CE123" s="124"/>
      <c r="CF123" s="124"/>
      <c r="CH123" s="124"/>
      <c r="CI123" s="124"/>
      <c r="CJ123" s="124"/>
      <c r="CL123" s="124"/>
      <c r="CM123" s="124"/>
      <c r="CN123" s="124"/>
      <c r="CO123" s="67"/>
      <c r="CP123" s="124"/>
      <c r="CQ123" s="124"/>
      <c r="CR123" s="124"/>
      <c r="CT123" s="124"/>
      <c r="CU123" s="124"/>
      <c r="CV123" s="124"/>
      <c r="CX123" s="124"/>
      <c r="CY123" s="124"/>
      <c r="CZ123" s="124"/>
      <c r="DB123" s="124"/>
      <c r="DC123" s="124"/>
      <c r="DD123" s="124"/>
      <c r="DF123" s="124"/>
      <c r="DG123" s="124"/>
      <c r="DH123" s="124"/>
      <c r="DI123" s="67"/>
    </row>
    <row r="124" spans="1:113" ht="19.95" customHeight="1" x14ac:dyDescent="0.45">
      <c r="A124" s="27"/>
      <c r="B124" s="24"/>
      <c r="C124" s="24"/>
      <c r="D124" s="24"/>
      <c r="E124" s="48"/>
      <c r="G124" s="62"/>
      <c r="H124" s="67"/>
      <c r="I124" s="67"/>
      <c r="J124" s="67"/>
      <c r="L124" s="63"/>
    </row>
    <row r="125" spans="1:113" ht="19.95" customHeight="1" x14ac:dyDescent="0.45">
      <c r="A125" s="27"/>
      <c r="B125" s="78" t="s">
        <v>268</v>
      </c>
      <c r="D125" s="24"/>
      <c r="E125" s="48"/>
      <c r="I125" s="133"/>
      <c r="J125" s="134"/>
      <c r="K125" s="135"/>
      <c r="L125" s="63"/>
      <c r="N125" s="132"/>
      <c r="O125" s="132"/>
      <c r="P125" s="132"/>
      <c r="R125" s="132"/>
      <c r="S125" s="132"/>
      <c r="T125" s="132"/>
      <c r="V125" s="132"/>
      <c r="W125" s="132"/>
      <c r="X125" s="132"/>
      <c r="Z125" s="132"/>
      <c r="AA125" s="132"/>
      <c r="AB125" s="132"/>
      <c r="AD125" s="132"/>
      <c r="AE125" s="132"/>
      <c r="AF125" s="132"/>
      <c r="AH125" s="132"/>
      <c r="AI125" s="132"/>
      <c r="AJ125" s="132"/>
      <c r="AL125" s="132"/>
      <c r="AM125" s="132"/>
      <c r="AN125" s="132"/>
      <c r="AP125" s="132"/>
      <c r="AQ125" s="132"/>
      <c r="AR125" s="132"/>
      <c r="AT125" s="132"/>
      <c r="AU125" s="132"/>
      <c r="AV125" s="132"/>
      <c r="AX125" s="132"/>
      <c r="AY125" s="132"/>
      <c r="AZ125" s="132"/>
      <c r="BB125" s="132"/>
      <c r="BC125" s="132"/>
      <c r="BD125" s="132"/>
      <c r="BF125" s="132"/>
      <c r="BG125" s="132"/>
      <c r="BH125" s="132"/>
      <c r="BJ125" s="132"/>
      <c r="BK125" s="132"/>
      <c r="BL125" s="132"/>
      <c r="BN125" s="132"/>
      <c r="BO125" s="132"/>
      <c r="BP125" s="132"/>
      <c r="BR125" s="132"/>
      <c r="BS125" s="132"/>
      <c r="BT125" s="132"/>
      <c r="BV125" s="132"/>
      <c r="BW125" s="132"/>
      <c r="BX125" s="132"/>
      <c r="BZ125" s="132"/>
      <c r="CA125" s="132"/>
      <c r="CB125" s="132"/>
      <c r="CD125" s="132"/>
      <c r="CE125" s="132"/>
      <c r="CF125" s="132"/>
      <c r="CH125" s="132"/>
      <c r="CI125" s="132"/>
      <c r="CJ125" s="132"/>
      <c r="CL125" s="132"/>
      <c r="CM125" s="132"/>
      <c r="CN125" s="132"/>
      <c r="CP125" s="132"/>
      <c r="CQ125" s="132"/>
      <c r="CR125" s="132"/>
      <c r="CT125" s="132"/>
      <c r="CU125" s="132"/>
      <c r="CV125" s="132"/>
      <c r="CX125" s="132"/>
      <c r="CY125" s="132"/>
      <c r="CZ125" s="132"/>
      <c r="DB125" s="132"/>
      <c r="DC125" s="132"/>
      <c r="DD125" s="132"/>
      <c r="DF125" s="132"/>
      <c r="DG125" s="132"/>
      <c r="DH125" s="132"/>
    </row>
    <row r="126" spans="1:113" ht="19.95" customHeight="1" x14ac:dyDescent="0.45">
      <c r="A126" s="27"/>
      <c r="B126" s="24"/>
      <c r="D126" s="24"/>
      <c r="E126" s="48"/>
      <c r="G126" s="62"/>
      <c r="I126" s="126"/>
      <c r="J126" s="127"/>
      <c r="K126" s="128"/>
      <c r="L126" s="63"/>
      <c r="N126" s="124"/>
      <c r="O126" s="124"/>
      <c r="P126" s="124"/>
      <c r="R126" s="124"/>
      <c r="S126" s="124"/>
      <c r="T126" s="124"/>
      <c r="V126" s="124"/>
      <c r="W126" s="124"/>
      <c r="X126" s="124"/>
      <c r="Z126" s="124"/>
      <c r="AA126" s="124"/>
      <c r="AB126" s="124"/>
      <c r="AD126" s="124"/>
      <c r="AE126" s="124"/>
      <c r="AF126" s="124"/>
      <c r="AH126" s="124"/>
      <c r="AI126" s="124"/>
      <c r="AJ126" s="124"/>
      <c r="AL126" s="124"/>
      <c r="AM126" s="124"/>
      <c r="AN126" s="124"/>
      <c r="AP126" s="124"/>
      <c r="AQ126" s="124"/>
      <c r="AR126" s="124"/>
      <c r="AT126" s="124"/>
      <c r="AU126" s="124"/>
      <c r="AV126" s="124"/>
      <c r="AX126" s="124"/>
      <c r="AY126" s="124"/>
      <c r="AZ126" s="124"/>
      <c r="BB126" s="124"/>
      <c r="BC126" s="124"/>
      <c r="BD126" s="124"/>
      <c r="BF126" s="124"/>
      <c r="BG126" s="124"/>
      <c r="BH126" s="124"/>
      <c r="BJ126" s="124"/>
      <c r="BK126" s="124"/>
      <c r="BL126" s="124"/>
      <c r="BN126" s="124"/>
      <c r="BO126" s="124"/>
      <c r="BP126" s="124"/>
      <c r="BR126" s="124"/>
      <c r="BS126" s="124"/>
      <c r="BT126" s="124"/>
      <c r="BV126" s="124"/>
      <c r="BW126" s="124"/>
      <c r="BX126" s="124"/>
      <c r="BZ126" s="124"/>
      <c r="CA126" s="124"/>
      <c r="CB126" s="124"/>
      <c r="CD126" s="124"/>
      <c r="CE126" s="124"/>
      <c r="CF126" s="124"/>
      <c r="CH126" s="124"/>
      <c r="CI126" s="124"/>
      <c r="CJ126" s="124"/>
      <c r="CL126" s="124"/>
      <c r="CM126" s="124"/>
      <c r="CN126" s="124"/>
      <c r="CP126" s="124"/>
      <c r="CQ126" s="124"/>
      <c r="CR126" s="124"/>
      <c r="CT126" s="124"/>
      <c r="CU126" s="124"/>
      <c r="CV126" s="124"/>
      <c r="CX126" s="124"/>
      <c r="CY126" s="124"/>
      <c r="CZ126" s="124"/>
      <c r="DB126" s="124"/>
      <c r="DC126" s="124"/>
      <c r="DD126" s="124"/>
      <c r="DF126" s="124"/>
      <c r="DG126" s="124"/>
      <c r="DH126" s="124"/>
    </row>
    <row r="127" spans="1:113" ht="19.95" customHeight="1" x14ac:dyDescent="0.45">
      <c r="A127" s="27"/>
      <c r="B127" s="24"/>
      <c r="D127" s="24"/>
      <c r="E127" s="48"/>
      <c r="G127" s="62"/>
      <c r="I127" s="129"/>
      <c r="J127" s="130"/>
      <c r="K127" s="131"/>
      <c r="L127" s="63"/>
      <c r="N127" s="124"/>
      <c r="O127" s="124"/>
      <c r="P127" s="124"/>
      <c r="R127" s="124"/>
      <c r="S127" s="124"/>
      <c r="T127" s="124"/>
      <c r="V127" s="124"/>
      <c r="W127" s="124"/>
      <c r="X127" s="124"/>
      <c r="Z127" s="124"/>
      <c r="AA127" s="124"/>
      <c r="AB127" s="124"/>
      <c r="AD127" s="124"/>
      <c r="AE127" s="124"/>
      <c r="AF127" s="124"/>
      <c r="AH127" s="124"/>
      <c r="AI127" s="124"/>
      <c r="AJ127" s="124"/>
      <c r="AL127" s="124"/>
      <c r="AM127" s="124"/>
      <c r="AN127" s="124"/>
      <c r="AP127" s="124"/>
      <c r="AQ127" s="124"/>
      <c r="AR127" s="124"/>
      <c r="AT127" s="124"/>
      <c r="AU127" s="124"/>
      <c r="AV127" s="124"/>
      <c r="AX127" s="124"/>
      <c r="AY127" s="124"/>
      <c r="AZ127" s="124"/>
      <c r="BB127" s="124"/>
      <c r="BC127" s="124"/>
      <c r="BD127" s="124"/>
      <c r="BF127" s="124"/>
      <c r="BG127" s="124"/>
      <c r="BH127" s="124"/>
      <c r="BJ127" s="124"/>
      <c r="BK127" s="124"/>
      <c r="BL127" s="124"/>
      <c r="BN127" s="124"/>
      <c r="BO127" s="124"/>
      <c r="BP127" s="124"/>
      <c r="BR127" s="124"/>
      <c r="BS127" s="124"/>
      <c r="BT127" s="124"/>
      <c r="BV127" s="124"/>
      <c r="BW127" s="124"/>
      <c r="BX127" s="124"/>
      <c r="BZ127" s="124"/>
      <c r="CA127" s="124"/>
      <c r="CB127" s="124"/>
      <c r="CD127" s="124"/>
      <c r="CE127" s="124"/>
      <c r="CF127" s="124"/>
      <c r="CH127" s="124"/>
      <c r="CI127" s="124"/>
      <c r="CJ127" s="124"/>
      <c r="CL127" s="124"/>
      <c r="CM127" s="124"/>
      <c r="CN127" s="124"/>
      <c r="CP127" s="124"/>
      <c r="CQ127" s="124"/>
      <c r="CR127" s="124"/>
      <c r="CT127" s="124"/>
      <c r="CU127" s="124"/>
      <c r="CV127" s="124"/>
      <c r="CX127" s="124"/>
      <c r="CY127" s="124"/>
      <c r="CZ127" s="124"/>
      <c r="DB127" s="124"/>
      <c r="DC127" s="124"/>
      <c r="DD127" s="124"/>
      <c r="DF127" s="124"/>
      <c r="DG127" s="124"/>
      <c r="DH127" s="124"/>
    </row>
    <row r="128" spans="1:113" ht="19.95" customHeight="1" x14ac:dyDescent="0.45">
      <c r="A128" s="27"/>
      <c r="I128" s="62"/>
      <c r="J128" s="62"/>
      <c r="L128" s="63"/>
    </row>
    <row r="129" spans="1:170" ht="19.95" customHeight="1" x14ac:dyDescent="0.45">
      <c r="A129" s="27"/>
      <c r="I129" s="125" t="str">
        <f>IF(COUNTIF(I138:I144,"○（エラーなし）")=COUNTA(I138:I144),"○（エラーなし）","エラーがあります！")</f>
        <v>○（エラーなし）</v>
      </c>
      <c r="J129" s="125"/>
      <c r="K129" s="125"/>
      <c r="L129" s="63"/>
      <c r="N129" s="123" t="str">
        <f>IF(COUNTIF(N138:N144,"○（エラーなし）")=COUNTA(N138:N144),"○（エラーなし）","エラーがあります！")</f>
        <v>エラーがあります！</v>
      </c>
      <c r="O129" s="123"/>
      <c r="P129" s="123"/>
      <c r="R129" s="123" t="str">
        <f>IF(COUNTIF(R138:R144,"○（エラーなし）")=COUNTA(R138:R144),"○（エラーなし）","エラーがあります！")</f>
        <v>エラーがあります！</v>
      </c>
      <c r="S129" s="123"/>
      <c r="T129" s="123"/>
      <c r="V129" s="123" t="str">
        <f>IF(COUNTIF(V138:V144,"○（エラーなし）")=COUNTA(V138:V144),"○（エラーなし）","エラーがあります！")</f>
        <v>エラーがあります！</v>
      </c>
      <c r="W129" s="123"/>
      <c r="X129" s="123"/>
      <c r="Z129" s="123" t="str">
        <f>IF(COUNTIF(Z138:Z144,"○（エラーなし）")=COUNTA(Z138:Z144),"○（エラーなし）","エラーがあります！")</f>
        <v>エラーがあります！</v>
      </c>
      <c r="AA129" s="123"/>
      <c r="AB129" s="123"/>
      <c r="AD129" s="123" t="str">
        <f>IF(COUNTIF(AD138:AD144,"○（エラーなし）")=COUNTA(AD138:AD144),"○（エラーなし）","エラーがあります！")</f>
        <v>エラーがあります！</v>
      </c>
      <c r="AE129" s="123"/>
      <c r="AF129" s="123"/>
      <c r="AH129" s="123" t="str">
        <f>IF(COUNTIF(AH138:AH144,"○（エラーなし）")=COUNTA(AH138:AH144),"○（エラーなし）","エラーがあります！")</f>
        <v>エラーがあります！</v>
      </c>
      <c r="AI129" s="123"/>
      <c r="AJ129" s="123"/>
      <c r="AL129" s="123" t="str">
        <f>IF(COUNTIF(AL138:AL144,"○（エラーなし）")=COUNTA(AL138:AL144),"○（エラーなし）","エラーがあります！")</f>
        <v>エラーがあります！</v>
      </c>
      <c r="AM129" s="123"/>
      <c r="AN129" s="123"/>
      <c r="AP129" s="123" t="str">
        <f>IF(COUNTIF(AP138:AP144,"○（エラーなし）")=COUNTA(AP138:AP144),"○（エラーなし）","エラーがあります！")</f>
        <v>エラーがあります！</v>
      </c>
      <c r="AQ129" s="123"/>
      <c r="AR129" s="123"/>
      <c r="AT129" s="123" t="str">
        <f>IF(COUNTIF(AT138:AT144,"○（エラーなし）")=COUNTA(AT138:AT144),"○（エラーなし）","エラーがあります！")</f>
        <v>エラーがあります！</v>
      </c>
      <c r="AU129" s="123"/>
      <c r="AV129" s="123"/>
      <c r="AX129" s="123" t="str">
        <f>IF(COUNTIF(AX138:AX144,"○（エラーなし）")=COUNTA(AX138:AX144),"○（エラーなし）","エラーがあります！")</f>
        <v>エラーがあります！</v>
      </c>
      <c r="AY129" s="123"/>
      <c r="AZ129" s="123"/>
      <c r="BB129" s="123" t="str">
        <f>IF(COUNTIF(BB138:BB144,"○（エラーなし）")=COUNTA(BB138:BB144),"○（エラーなし）","エラーがあります！")</f>
        <v>エラーがあります！</v>
      </c>
      <c r="BC129" s="123"/>
      <c r="BD129" s="123"/>
      <c r="BF129" s="123" t="str">
        <f>IF(COUNTIF(BF138:BF144,"○（エラーなし）")=COUNTA(BF138:BF144),"○（エラーなし）","エラーがあります！")</f>
        <v>エラーがあります！</v>
      </c>
      <c r="BG129" s="123"/>
      <c r="BH129" s="123"/>
      <c r="BJ129" s="123" t="str">
        <f>IF(COUNTIF(BJ138:BJ144,"○（エラーなし）")=COUNTA(BJ138:BJ144),"○（エラーなし）","エラーがあります！")</f>
        <v>エラーがあります！</v>
      </c>
      <c r="BK129" s="123"/>
      <c r="BL129" s="123"/>
      <c r="BN129" s="123" t="str">
        <f>IF(COUNTIF(BN138:BN144,"○（エラーなし）")=COUNTA(BN138:BN144),"○（エラーなし）","エラーがあります！")</f>
        <v>エラーがあります！</v>
      </c>
      <c r="BO129" s="123"/>
      <c r="BP129" s="123"/>
      <c r="BR129" s="123" t="str">
        <f>IF(COUNTIF(BR138:BR144,"○（エラーなし）")=COUNTA(BR138:BR144),"○（エラーなし）","エラーがあります！")</f>
        <v>エラーがあります！</v>
      </c>
      <c r="BS129" s="123"/>
      <c r="BT129" s="123"/>
      <c r="BV129" s="123" t="str">
        <f>IF(COUNTIF(BV138:BV144,"○（エラーなし）")=COUNTA(BV138:BV144),"○（エラーなし）","エラーがあります！")</f>
        <v>エラーがあります！</v>
      </c>
      <c r="BW129" s="123"/>
      <c r="BX129" s="123"/>
      <c r="BZ129" s="123" t="str">
        <f>IF(COUNTIF(BZ138:BZ144,"○（エラーなし）")=COUNTA(BZ138:BZ144),"○（エラーなし）","エラーがあります！")</f>
        <v>エラーがあります！</v>
      </c>
      <c r="CA129" s="123"/>
      <c r="CB129" s="123"/>
      <c r="CD129" s="123" t="str">
        <f>IF(COUNTIF(CD138:CD144,"○（エラーなし）")=COUNTA(CD138:CD144),"○（エラーなし）","エラーがあります！")</f>
        <v>エラーがあります！</v>
      </c>
      <c r="CE129" s="123"/>
      <c r="CF129" s="123"/>
      <c r="CH129" s="123" t="str">
        <f>IF(COUNTIF(CH138:CH144,"○（エラーなし）")=COUNTA(CH138:CH144),"○（エラーなし）","エラーがあります！")</f>
        <v>エラーがあります！</v>
      </c>
      <c r="CI129" s="123"/>
      <c r="CJ129" s="123"/>
      <c r="CL129" s="123" t="str">
        <f>IF(COUNTIF(CL138:CL144,"○（エラーなし）")=COUNTA(CL138:CL144),"○（エラーなし）","エラーがあります！")</f>
        <v>エラーがあります！</v>
      </c>
      <c r="CM129" s="123"/>
      <c r="CN129" s="123"/>
      <c r="CP129" s="123" t="str">
        <f>IF(COUNTIF(CP138:CP144,"○（エラーなし）")=COUNTA(CP138:CP144),"○（エラーなし）","エラーがあります！")</f>
        <v>エラーがあります！</v>
      </c>
      <c r="CQ129" s="123"/>
      <c r="CR129" s="123"/>
      <c r="CT129" s="123" t="str">
        <f>IF(COUNTIF(CT138:CT144,"○（エラーなし）")=COUNTA(CT138:CT144),"○（エラーなし）","エラーがあります！")</f>
        <v>エラーがあります！</v>
      </c>
      <c r="CU129" s="123"/>
      <c r="CV129" s="123"/>
      <c r="CX129" s="123" t="str">
        <f>IF(COUNTIF(CX138:CX144,"○（エラーなし）")=COUNTA(CX138:CX144),"○（エラーなし）","エラーがあります！")</f>
        <v>エラーがあります！</v>
      </c>
      <c r="CY129" s="123"/>
      <c r="CZ129" s="123"/>
      <c r="DB129" s="123" t="str">
        <f>IF(COUNTIF(DB138:DB144,"○（エラーなし）")=COUNTA(DB138:DB144),"○（エラーなし）","エラーがあります！")</f>
        <v>エラーがあります！</v>
      </c>
      <c r="DC129" s="123"/>
      <c r="DD129" s="123"/>
      <c r="DF129" s="123" t="str">
        <f>IF(COUNTIF(DF138:DF144,"○（エラーなし）")=COUNTA(DF138:DF144),"○（エラーなし）","エラーがあります！")</f>
        <v>エラーがあります！</v>
      </c>
      <c r="DG129" s="123"/>
      <c r="DH129" s="123"/>
    </row>
    <row r="130" spans="1:170" ht="19.95" customHeight="1" x14ac:dyDescent="0.45">
      <c r="A130" s="86" t="s">
        <v>219</v>
      </c>
      <c r="B130" s="31"/>
      <c r="C130" s="31"/>
      <c r="D130" s="31"/>
      <c r="E130" s="31"/>
      <c r="L130" s="63"/>
    </row>
    <row r="131" spans="1:170" ht="19.95" customHeight="1" x14ac:dyDescent="0.45">
      <c r="A131" s="86" t="s">
        <v>220</v>
      </c>
      <c r="B131" s="31"/>
      <c r="C131" s="31"/>
      <c r="D131" s="31"/>
      <c r="E131" s="31"/>
      <c r="L131" s="63"/>
    </row>
    <row r="132" spans="1:170" ht="19.95" customHeight="1" thickBot="1" x14ac:dyDescent="0.5">
      <c r="A132" s="86"/>
      <c r="B132" s="31"/>
      <c r="C132" s="31"/>
      <c r="D132" s="31"/>
      <c r="E132" s="31"/>
      <c r="L132" s="63"/>
    </row>
    <row r="133" spans="1:170" s="24" customFormat="1" ht="21.6" customHeight="1" thickBot="1" x14ac:dyDescent="0.5">
      <c r="A133" s="118" t="s">
        <v>221</v>
      </c>
      <c r="B133" s="119"/>
      <c r="C133" s="120" t="str">
        <f>IF(病気療養児数+SUM(J24:K33)+SUM(C15:C17)=0,"１）２）３）のいずれかの回答をしてください。",IF(COUNTIF(C138:C144,"○（エラーなし）")=COUNTA(C138:C144),"○（エラーなし）","エラーがあります！"))</f>
        <v>１）２）３）のいずれかの回答をしてください。</v>
      </c>
      <c r="D133" s="121"/>
      <c r="E133" s="121"/>
      <c r="F133" s="121"/>
      <c r="G133" s="122"/>
      <c r="L133" s="25"/>
    </row>
    <row r="134" spans="1:170" s="24" customFormat="1" x14ac:dyDescent="0.45">
      <c r="A134" s="27"/>
      <c r="L134" s="25"/>
    </row>
    <row r="135" spans="1:170" s="24" customFormat="1" x14ac:dyDescent="0.45">
      <c r="A135" s="86" t="s">
        <v>222</v>
      </c>
      <c r="L135" s="25"/>
    </row>
    <row r="136" spans="1:170" s="24" customFormat="1" ht="13.8" thickBot="1" x14ac:dyDescent="0.5">
      <c r="A136" s="87"/>
      <c r="B136" s="88"/>
      <c r="C136" s="88"/>
      <c r="D136" s="88"/>
      <c r="E136" s="88"/>
      <c r="F136" s="88"/>
      <c r="G136" s="88"/>
      <c r="H136" s="88"/>
      <c r="I136" s="88"/>
      <c r="J136" s="88"/>
      <c r="K136" s="88"/>
      <c r="L136" s="89"/>
    </row>
    <row r="138" spans="1:170" s="80" customFormat="1" ht="12" x14ac:dyDescent="0.45">
      <c r="A138" s="80" t="s">
        <v>223</v>
      </c>
      <c r="C138" s="90" t="str">
        <f ca="1">IF(病気療養児数="","○（エラーなし）",IF(COUNTIF(INDIRECT("N"&amp;ROW()&amp;":"&amp;SUBSTITUTE(ADDRESS(1,病気療養児数*4+10,4),1,)&amp;ROW()),"○（エラーなし）")=病気療養児数,"○（エラーなし）","問１～４の回答にエラーがあります！"))</f>
        <v>○（エラーなし）</v>
      </c>
      <c r="I138" s="91" t="str">
        <f>IF((I$40&lt;&gt;"")*(I$41&lt;&gt;"")*((I$42&lt;&gt;"")+(I$43&lt;&gt;""))*(I$44&lt;&gt;"")*(I$45&lt;&gt;""),"○（エラーなし）","問1～4をすべて回答してください。")</f>
        <v>○（エラーなし）</v>
      </c>
      <c r="J138" s="90"/>
      <c r="K138" s="90"/>
      <c r="N138" s="92" t="str">
        <f>IF(N$39="","",IF((N$40&lt;&gt;"")*(N$41&lt;&gt;"")*((N$42&lt;&gt;"")+(N$43&lt;&gt;""))*(N$44&lt;&gt;"")*(N$45&lt;&gt;""),"○（エラーなし）","問1～4をすべて回答してください。"))</f>
        <v/>
      </c>
      <c r="O138" s="93"/>
      <c r="P138" s="93"/>
      <c r="Q138" s="93"/>
      <c r="R138" s="92" t="str">
        <f>IF(R$39="","",IF((R$40&lt;&gt;"")*(R$41&lt;&gt;"")*((R$42&lt;&gt;"")+(R$43&lt;&gt;""))*(R$44&lt;&gt;"")*(R$45&lt;&gt;""),"○（エラーなし）","問1～4をすべて回答してください。"))</f>
        <v/>
      </c>
      <c r="S138" s="93"/>
      <c r="T138" s="93"/>
      <c r="U138" s="93"/>
      <c r="V138" s="92" t="str">
        <f>IF(V$39="","",IF((V$40&lt;&gt;"")*(V$41&lt;&gt;"")*((V$42&lt;&gt;"")+(V$43&lt;&gt;""))*(V$44&lt;&gt;"")*(V$45&lt;&gt;""),"○（エラーなし）","問1～4をすべて回答してください。"))</f>
        <v/>
      </c>
      <c r="W138" s="93"/>
      <c r="X138" s="93"/>
      <c r="Y138" s="93"/>
      <c r="Z138" s="92" t="str">
        <f>IF(Z$39="","",IF((Z$40&lt;&gt;"")*(Z$41&lt;&gt;"")*((Z$42&lt;&gt;"")+(Z$43&lt;&gt;""))*(Z$44&lt;&gt;"")*(Z$45&lt;&gt;""),"○（エラーなし）","問1～4をすべて回答してください。"))</f>
        <v/>
      </c>
      <c r="AA138" s="93"/>
      <c r="AB138" s="93"/>
      <c r="AC138" s="93"/>
      <c r="AD138" s="92" t="str">
        <f>IF(AD$39="","",IF((AD$40&lt;&gt;"")*(AD$41&lt;&gt;"")*((AD$42&lt;&gt;"")+(AD$43&lt;&gt;""))*(AD$44&lt;&gt;"")*(AD$45&lt;&gt;""),"○（エラーなし）","問1～4をすべて回答してください。"))</f>
        <v/>
      </c>
      <c r="AH138" s="92" t="str">
        <f>IF(AH$39="","",IF((AH$40&lt;&gt;"")*(AH$41&lt;&gt;"")*((AH$42&lt;&gt;"")+(AH$43&lt;&gt;""))*(AH$44&lt;&gt;"")*(AH$45&lt;&gt;""),"○（エラーなし）","問1～4をすべて回答してください。"))</f>
        <v/>
      </c>
      <c r="AI138" s="93"/>
      <c r="AJ138" s="93"/>
      <c r="AK138" s="93"/>
      <c r="AL138" s="92" t="str">
        <f>IF(AL$39="","",IF((AL$40&lt;&gt;"")*(AL$41&lt;&gt;"")*((AL$42&lt;&gt;"")+(AL$43&lt;&gt;""))*(AL$44&lt;&gt;"")*(AL$45&lt;&gt;""),"○（エラーなし）","問1～4をすべて回答してください。"))</f>
        <v/>
      </c>
      <c r="AM138" s="93"/>
      <c r="AN138" s="93"/>
      <c r="AO138" s="93"/>
      <c r="AP138" s="92" t="str">
        <f>IF(AP$39="","",IF((AP$40&lt;&gt;"")*(AP$41&lt;&gt;"")*((AP$42&lt;&gt;"")+(AP$43&lt;&gt;""))*(AP$44&lt;&gt;"")*(AP$45&lt;&gt;""),"○（エラーなし）","問1～4をすべて回答してください。"))</f>
        <v/>
      </c>
      <c r="AQ138" s="93"/>
      <c r="AR138" s="93"/>
      <c r="AS138" s="93"/>
      <c r="AT138" s="92" t="str">
        <f>IF(AT$39="","",IF((AT$40&lt;&gt;"")*(AT$41&lt;&gt;"")*((AT$42&lt;&gt;"")+(AT$43&lt;&gt;""))*(AT$44&lt;&gt;"")*(AT$45&lt;&gt;""),"○（エラーなし）","問1～4をすべて回答してください。"))</f>
        <v/>
      </c>
      <c r="AU138" s="93"/>
      <c r="AV138" s="93"/>
      <c r="AW138" s="93"/>
      <c r="AX138" s="92" t="str">
        <f>IF(AX$39="","",IF((AX$40&lt;&gt;"")*(AX$41&lt;&gt;"")*((AX$42&lt;&gt;"")+(AX$43&lt;&gt;""))*(AX$44&lt;&gt;"")*(AX$45&lt;&gt;""),"○（エラーなし）","問1～4をすべて回答してください。"))</f>
        <v/>
      </c>
      <c r="BB138" s="92" t="str">
        <f>IF(BB$39="","",IF((BB$40&lt;&gt;"")*(BB$41&lt;&gt;"")*((BB$42&lt;&gt;"")+(BB$43&lt;&gt;""))*(BB$44&lt;&gt;"")*(BB$45&lt;&gt;""),"○（エラーなし）","問1～4をすべて回答してください。"))</f>
        <v/>
      </c>
      <c r="BC138" s="93"/>
      <c r="BD138" s="93"/>
      <c r="BE138" s="93"/>
      <c r="BF138" s="92" t="str">
        <f>IF(BF$39="","",IF((BF$40&lt;&gt;"")*(BF$41&lt;&gt;"")*((BF$42&lt;&gt;"")+(BF$43&lt;&gt;""))*(BF$44&lt;&gt;"")*(BF$45&lt;&gt;""),"○（エラーなし）","問1～4をすべて回答してください。"))</f>
        <v/>
      </c>
      <c r="BG138" s="93"/>
      <c r="BH138" s="93"/>
      <c r="BI138" s="93"/>
      <c r="BJ138" s="92" t="str">
        <f>IF(BJ$39="","",IF((BJ$40&lt;&gt;"")*(BJ$41&lt;&gt;"")*((BJ$42&lt;&gt;"")+(BJ$43&lt;&gt;""))*(BJ$44&lt;&gt;"")*(BJ$45&lt;&gt;""),"○（エラーなし）","問1～4をすべて回答してください。"))</f>
        <v/>
      </c>
      <c r="BK138" s="93"/>
      <c r="BL138" s="93"/>
      <c r="BM138" s="93"/>
      <c r="BN138" s="92" t="str">
        <f>IF(BN$39="","",IF((BN$40&lt;&gt;"")*(BN$41&lt;&gt;"")*((BN$42&lt;&gt;"")+(BN$43&lt;&gt;""))*(BN$44&lt;&gt;"")*(BN$45&lt;&gt;""),"○（エラーなし）","問1～4をすべて回答してください。"))</f>
        <v/>
      </c>
      <c r="BO138" s="93"/>
      <c r="BP138" s="93"/>
      <c r="BQ138" s="93"/>
      <c r="BR138" s="92" t="str">
        <f>IF(BR$39="","",IF((BR$40&lt;&gt;"")*(BR$41&lt;&gt;"")*((BR$42&lt;&gt;"")+(BR$43&lt;&gt;""))*(BR$44&lt;&gt;"")*(BR$45&lt;&gt;""),"○（エラーなし）","問1～4をすべて回答してください。"))</f>
        <v/>
      </c>
      <c r="BV138" s="92" t="str">
        <f>IF(BV$39="","",IF((BV$40&lt;&gt;"")*(BV$41&lt;&gt;"")*((BV$42&lt;&gt;"")+(BV$43&lt;&gt;""))*(BV$44&lt;&gt;"")*(BV$45&lt;&gt;""),"○（エラーなし）","問1～4をすべて回答してください。"))</f>
        <v/>
      </c>
      <c r="BW138" s="93"/>
      <c r="BX138" s="93"/>
      <c r="BY138" s="93"/>
      <c r="BZ138" s="92" t="str">
        <f>IF(BZ$39="","",IF((BZ$40&lt;&gt;"")*(BZ$41&lt;&gt;"")*((BZ$42&lt;&gt;"")+(BZ$43&lt;&gt;""))*(BZ$44&lt;&gt;"")*(BZ$45&lt;&gt;""),"○（エラーなし）","問1～4をすべて回答してください。"))</f>
        <v/>
      </c>
      <c r="CA138" s="93"/>
      <c r="CB138" s="93"/>
      <c r="CC138" s="93"/>
      <c r="CD138" s="92" t="str">
        <f>IF(CD$39="","",IF((CD$40&lt;&gt;"")*(CD$41&lt;&gt;"")*((CD$42&lt;&gt;"")+(CD$43&lt;&gt;""))*(CD$44&lt;&gt;"")*(CD$45&lt;&gt;""),"○（エラーなし）","問1～4をすべて回答してください。"))</f>
        <v/>
      </c>
      <c r="CE138" s="93"/>
      <c r="CF138" s="93"/>
      <c r="CG138" s="93"/>
      <c r="CH138" s="92" t="str">
        <f>IF(CH$39="","",IF((CH$40&lt;&gt;"")*(CH$41&lt;&gt;"")*((CH$42&lt;&gt;"")+(CH$43&lt;&gt;""))*(CH$44&lt;&gt;"")*(CH$45&lt;&gt;""),"○（エラーなし）","問1～4をすべて回答してください。"))</f>
        <v/>
      </c>
      <c r="CI138" s="93"/>
      <c r="CJ138" s="93"/>
      <c r="CK138" s="93"/>
      <c r="CL138" s="92" t="str">
        <f>IF(CL$39="","",IF((CL$40&lt;&gt;"")*(CL$41&lt;&gt;"")*((CL$42&lt;&gt;"")+(CL$43&lt;&gt;""))*(CL$44&lt;&gt;"")*(CL$45&lt;&gt;""),"○（エラーなし）","問1～4をすべて回答してください。"))</f>
        <v/>
      </c>
      <c r="CP138" s="92" t="str">
        <f>IF(CP$39="","",IF((CP$40&lt;&gt;"")*(CP$41&lt;&gt;"")*((CP$42&lt;&gt;"")+(CP$43&lt;&gt;""))*(CP$44&lt;&gt;"")*(CP$45&lt;&gt;""),"○（エラーなし）","問1～4をすべて回答してください。"))</f>
        <v/>
      </c>
      <c r="CQ138" s="93"/>
      <c r="CR138" s="93"/>
      <c r="CS138" s="93"/>
      <c r="CT138" s="92" t="str">
        <f>IF(CT$39="","",IF((CT$40&lt;&gt;"")*(CT$41&lt;&gt;"")*((CT$42&lt;&gt;"")+(CT$43&lt;&gt;""))*(CT$44&lt;&gt;"")*(CT$45&lt;&gt;""),"○（エラーなし）","問1～4をすべて回答してください。"))</f>
        <v/>
      </c>
      <c r="CU138" s="93"/>
      <c r="CV138" s="93"/>
      <c r="CW138" s="93"/>
      <c r="CX138" s="92" t="str">
        <f>IF(CX$39="","",IF((CX$40&lt;&gt;"")*(CX$41&lt;&gt;"")*((CX$42&lt;&gt;"")+(CX$43&lt;&gt;""))*(CX$44&lt;&gt;"")*(CX$45&lt;&gt;""),"○（エラーなし）","問1～4をすべて回答してください。"))</f>
        <v/>
      </c>
      <c r="CY138" s="93"/>
      <c r="CZ138" s="93"/>
      <c r="DA138" s="93"/>
      <c r="DB138" s="92" t="str">
        <f>IF(DB$39="","",IF((DB$40&lt;&gt;"")*(DB$41&lt;&gt;"")*((DB$42&lt;&gt;"")+(DB$43&lt;&gt;""))*(DB$44&lt;&gt;"")*(DB$45&lt;&gt;""),"○（エラーなし）","問1～4をすべて回答してください。"))</f>
        <v/>
      </c>
      <c r="DC138" s="93"/>
      <c r="DD138" s="93"/>
      <c r="DE138" s="93"/>
      <c r="DF138" s="92" t="str">
        <f>IF(DF$39="","",IF((DF$40&lt;&gt;"")*(DF$41&lt;&gt;"")*((DF$42&lt;&gt;"")+(DF$43&lt;&gt;""))*(DF$44&lt;&gt;"")*(DF$45&lt;&gt;""),"○（エラーなし）","問1～4をすべて回答してください。"))</f>
        <v/>
      </c>
      <c r="DJ138" s="92"/>
      <c r="DK138" s="93"/>
      <c r="DL138" s="93"/>
      <c r="DM138" s="93"/>
      <c r="DN138" s="92"/>
      <c r="DO138" s="93"/>
      <c r="DP138" s="93"/>
      <c r="DQ138" s="93"/>
      <c r="DR138" s="92"/>
      <c r="DS138" s="93"/>
      <c r="DT138" s="93"/>
      <c r="DU138" s="93"/>
      <c r="DV138" s="92"/>
      <c r="DW138" s="93"/>
      <c r="DX138" s="93"/>
      <c r="DY138" s="93"/>
      <c r="DZ138" s="92"/>
      <c r="ED138" s="92"/>
      <c r="EE138" s="93"/>
      <c r="EF138" s="93"/>
      <c r="EG138" s="93"/>
      <c r="EH138" s="92"/>
      <c r="EI138" s="93"/>
      <c r="EJ138" s="93"/>
      <c r="EK138" s="93"/>
      <c r="EL138" s="92"/>
      <c r="EM138" s="93"/>
      <c r="EN138" s="93"/>
      <c r="EO138" s="93"/>
      <c r="EP138" s="92"/>
      <c r="EQ138" s="93"/>
      <c r="ER138" s="93"/>
      <c r="ES138" s="93"/>
      <c r="ET138" s="92"/>
      <c r="EX138" s="92"/>
      <c r="EY138" s="93"/>
      <c r="EZ138" s="93"/>
      <c r="FA138" s="93"/>
      <c r="FB138" s="92"/>
      <c r="FC138" s="93"/>
      <c r="FD138" s="93"/>
      <c r="FE138" s="93"/>
      <c r="FF138" s="92"/>
      <c r="FG138" s="93"/>
      <c r="FH138" s="93"/>
      <c r="FI138" s="93"/>
      <c r="FJ138" s="92"/>
      <c r="FK138" s="93"/>
      <c r="FL138" s="93"/>
      <c r="FM138" s="93"/>
      <c r="FN138" s="92"/>
    </row>
    <row r="139" spans="1:170" s="80" customFormat="1" x14ac:dyDescent="0.45">
      <c r="A139" s="91" t="s">
        <v>224</v>
      </c>
      <c r="C139" s="90" t="str">
        <f ca="1">IF(COUNTIF(INDIRECT("N"&amp;ROW()&amp;":"&amp;SUBSTITUTE(ADDRESS(1,病気療養児数*4+10,4),1,)&amp;ROW()),"○（エラーなし）")=病気療養児数,"○（エラーなし）","転入等の有無の回答にエラーがあります！")</f>
        <v>○（エラーなし）</v>
      </c>
      <c r="E139" s="21"/>
      <c r="I139" s="91" t="str">
        <f>IF(I$47="","転入等の有無を回答してください。","○（エラーなし）")</f>
        <v>○（エラーなし）</v>
      </c>
      <c r="J139" s="90"/>
      <c r="K139" s="90"/>
      <c r="L139" s="38"/>
      <c r="M139" s="38"/>
      <c r="N139" s="92" t="str">
        <f>IF(N$39="","",IF(N$47="","転入等の有無を回答してください。","○（エラーなし）"))</f>
        <v/>
      </c>
      <c r="O139" s="93"/>
      <c r="P139" s="93"/>
      <c r="Q139" s="93"/>
      <c r="R139" s="92" t="str">
        <f>IF(R$39="","",IF(R$47="","転入等の有無を回答してください。","○（エラーなし）"))</f>
        <v/>
      </c>
      <c r="S139" s="93"/>
      <c r="T139" s="93"/>
      <c r="U139" s="93"/>
      <c r="V139" s="92" t="str">
        <f>IF(V$39="","",IF(V$47="","転入等の有無を回答してください。","○（エラーなし）"))</f>
        <v/>
      </c>
      <c r="W139" s="93"/>
      <c r="X139" s="93"/>
      <c r="Y139" s="93"/>
      <c r="Z139" s="92" t="str">
        <f>IF(Z$39="","",IF(Z$47="","転入等の有無を回答してください。","○（エラーなし）"))</f>
        <v/>
      </c>
      <c r="AA139" s="93"/>
      <c r="AB139" s="93"/>
      <c r="AC139" s="93"/>
      <c r="AD139" s="92" t="str">
        <f>IF(AD$39="","",IF(AD$47="","転入等の有無を回答してください。","○（エラーなし）"))</f>
        <v/>
      </c>
      <c r="AG139" s="38"/>
      <c r="AH139" s="92" t="str">
        <f>IF(AH$39="","",IF(AH$47="","転入等の有無を回答してください。","○（エラーなし）"))</f>
        <v/>
      </c>
      <c r="AI139" s="93"/>
      <c r="AJ139" s="93"/>
      <c r="AK139" s="93"/>
      <c r="AL139" s="92" t="str">
        <f>IF(AL$39="","",IF(AL$47="","転入等の有無を回答してください。","○（エラーなし）"))</f>
        <v/>
      </c>
      <c r="AM139" s="93"/>
      <c r="AN139" s="93"/>
      <c r="AO139" s="93"/>
      <c r="AP139" s="92" t="str">
        <f>IF(AP$39="","",IF(AP$47="","転入等の有無を回答してください。","○（エラーなし）"))</f>
        <v/>
      </c>
      <c r="AQ139" s="93"/>
      <c r="AR139" s="93"/>
      <c r="AS139" s="93"/>
      <c r="AT139" s="92" t="str">
        <f>IF(AT$39="","",IF(AT$47="","転入等の有無を回答してください。","○（エラーなし）"))</f>
        <v/>
      </c>
      <c r="AU139" s="93"/>
      <c r="AV139" s="93"/>
      <c r="AW139" s="93"/>
      <c r="AX139" s="92" t="str">
        <f>IF(AX$39="","",IF(AX$47="","転入等の有無を回答してください。","○（エラーなし）"))</f>
        <v/>
      </c>
      <c r="BA139" s="38"/>
      <c r="BB139" s="92" t="str">
        <f>IF(BB$39="","",IF(BB$47="","転入等の有無を回答してください。","○（エラーなし）"))</f>
        <v/>
      </c>
      <c r="BC139" s="93"/>
      <c r="BD139" s="93"/>
      <c r="BE139" s="93"/>
      <c r="BF139" s="92" t="str">
        <f>IF(BF$39="","",IF(BF$47="","転入等の有無を回答してください。","○（エラーなし）"))</f>
        <v/>
      </c>
      <c r="BG139" s="93"/>
      <c r="BH139" s="93"/>
      <c r="BI139" s="93"/>
      <c r="BJ139" s="92" t="str">
        <f>IF(BJ$39="","",IF(BJ$47="","転入等の有無を回答してください。","○（エラーなし）"))</f>
        <v/>
      </c>
      <c r="BK139" s="93"/>
      <c r="BL139" s="93"/>
      <c r="BM139" s="93"/>
      <c r="BN139" s="92" t="str">
        <f>IF(BN$39="","",IF(BN$47="","転入等の有無を回答してください。","○（エラーなし）"))</f>
        <v/>
      </c>
      <c r="BO139" s="93"/>
      <c r="BP139" s="93"/>
      <c r="BQ139" s="93"/>
      <c r="BR139" s="92" t="str">
        <f>IF(BR$39="","",IF(BR$47="","転入等の有無を回答してください。","○（エラーなし）"))</f>
        <v/>
      </c>
      <c r="BU139" s="38"/>
      <c r="BV139" s="92" t="str">
        <f>IF(BV$39="","",IF(BV$47="","転入等の有無を回答してください。","○（エラーなし）"))</f>
        <v/>
      </c>
      <c r="BW139" s="93"/>
      <c r="BX139" s="93"/>
      <c r="BY139" s="93"/>
      <c r="BZ139" s="92" t="str">
        <f>IF(BZ$39="","",IF(BZ$47="","転入等の有無を回答してください。","○（エラーなし）"))</f>
        <v/>
      </c>
      <c r="CA139" s="93"/>
      <c r="CB139" s="93"/>
      <c r="CC139" s="93"/>
      <c r="CD139" s="92" t="str">
        <f>IF(CD$39="","",IF(CD$47="","転入等の有無を回答してください。","○（エラーなし）"))</f>
        <v/>
      </c>
      <c r="CE139" s="93"/>
      <c r="CF139" s="93"/>
      <c r="CG139" s="93"/>
      <c r="CH139" s="92" t="str">
        <f>IF(CH$39="","",IF(CH$47="","転入等の有無を回答してください。","○（エラーなし）"))</f>
        <v/>
      </c>
      <c r="CI139" s="93"/>
      <c r="CJ139" s="93"/>
      <c r="CK139" s="93"/>
      <c r="CL139" s="92" t="str">
        <f>IF(CL$39="","",IF(CL$47="","転入等の有無を回答してください。","○（エラーなし）"))</f>
        <v/>
      </c>
      <c r="CO139" s="38"/>
      <c r="CP139" s="92" t="str">
        <f>IF(CP$39="","",IF(CP$47="","転入等の有無を回答してください。","○（エラーなし）"))</f>
        <v/>
      </c>
      <c r="CQ139" s="93"/>
      <c r="CR139" s="93"/>
      <c r="CS139" s="93"/>
      <c r="CT139" s="92" t="str">
        <f>IF(CT$39="","",IF(CT$47="","転入等の有無を回答してください。","○（エラーなし）"))</f>
        <v/>
      </c>
      <c r="CU139" s="93"/>
      <c r="CV139" s="93"/>
      <c r="CW139" s="93"/>
      <c r="CX139" s="92" t="str">
        <f>IF(CX$39="","",IF(CX$47="","転入等の有無を回答してください。","○（エラーなし）"))</f>
        <v/>
      </c>
      <c r="CY139" s="93"/>
      <c r="CZ139" s="93"/>
      <c r="DA139" s="93"/>
      <c r="DB139" s="92" t="str">
        <f>IF(DB$39="","",IF(DB$47="","転入等の有無を回答してください。","○（エラーなし）"))</f>
        <v/>
      </c>
      <c r="DC139" s="93"/>
      <c r="DD139" s="93"/>
      <c r="DE139" s="93"/>
      <c r="DF139" s="92" t="str">
        <f>IF(DF$39="","",IF(DF$47="","転入等の有無を回答してください。","○（エラーなし）"))</f>
        <v/>
      </c>
      <c r="DI139" s="38"/>
      <c r="DJ139" s="92"/>
      <c r="DK139" s="93"/>
      <c r="DL139" s="93"/>
      <c r="DM139" s="93"/>
      <c r="DN139" s="92"/>
      <c r="DO139" s="93"/>
      <c r="DP139" s="93"/>
      <c r="DQ139" s="93"/>
      <c r="DR139" s="92"/>
      <c r="DS139" s="93"/>
      <c r="DT139" s="93"/>
      <c r="DU139" s="93"/>
      <c r="DV139" s="92"/>
      <c r="DW139" s="93"/>
      <c r="DX139" s="93"/>
      <c r="DY139" s="93"/>
      <c r="DZ139" s="92"/>
      <c r="EC139" s="38"/>
      <c r="ED139" s="92"/>
      <c r="EE139" s="93"/>
      <c r="EF139" s="93"/>
      <c r="EG139" s="93"/>
      <c r="EH139" s="92"/>
      <c r="EI139" s="93"/>
      <c r="EJ139" s="93"/>
      <c r="EK139" s="93"/>
      <c r="EL139" s="92"/>
      <c r="EM139" s="93"/>
      <c r="EN139" s="93"/>
      <c r="EO139" s="93"/>
      <c r="EP139" s="92"/>
      <c r="EQ139" s="93"/>
      <c r="ER139" s="93"/>
      <c r="ES139" s="93"/>
      <c r="ET139" s="92"/>
      <c r="EW139" s="38"/>
      <c r="EX139" s="92"/>
      <c r="EY139" s="93"/>
      <c r="EZ139" s="93"/>
      <c r="FA139" s="93"/>
      <c r="FB139" s="92"/>
      <c r="FC139" s="93"/>
      <c r="FD139" s="93"/>
      <c r="FE139" s="93"/>
      <c r="FF139" s="92"/>
      <c r="FG139" s="93"/>
      <c r="FH139" s="93"/>
      <c r="FI139" s="93"/>
      <c r="FJ139" s="92"/>
      <c r="FK139" s="93"/>
      <c r="FL139" s="93"/>
      <c r="FM139" s="93"/>
      <c r="FN139" s="92"/>
    </row>
    <row r="140" spans="1:170" s="80" customFormat="1" x14ac:dyDescent="0.45">
      <c r="A140" s="91" t="s">
        <v>225</v>
      </c>
      <c r="C140" s="90" t="str">
        <f ca="1">IF(COUNTIF(INDIRECT("N"&amp;ROW()&amp;":"&amp;SUBSTITUTE(ADDRESS(1,病気療養児数*4+10,4),1,)&amp;ROW()),"○（エラーなし）")=病気療養児数,"○（エラーなし）","転入等ありの回答にエラーがあります！")</f>
        <v>○（エラーなし）</v>
      </c>
      <c r="E140" s="21"/>
      <c r="I140" s="80" t="str">
        <f>IF(I$47="","転入の状況について回答してください。",IF(I$47="h なし",IF((COUNTA(I$53:I$60)=0)*(COUNTA(I$49:J$63)=0),"○（エラーなし）","転入等なしの場合は実施した内容の回答は不要です。"),IF((COUNTA(I$53:I$60)=0)+(COUNTA(I$49:J$63)&lt;2)&gt;0,"転入等ありの場合は実施した内容を回答してください。","○（エラーなし）")))</f>
        <v>○（エラーなし）</v>
      </c>
      <c r="J140" s="90"/>
      <c r="K140" s="90"/>
      <c r="L140" s="38"/>
      <c r="M140" s="38"/>
      <c r="N140" s="93" t="str">
        <f>IF(N$39="","",IF(N$47="","転入の状況について回答してください。",IF(N$47="h なし",IF((N$49="")*(COUNTA(N$53:N$60)=0)*(N$63="")*(N$67=""),"○（エラーなし）","転入等なしの場合は実施した内容の回答は不要です。"),IF(N$49="","在籍日数について回答してください。",IF(COUNTA(N$53:N$60)=0,"転入等ありの場合は実施した内容を回答してください。",IF(N$63="","復学したかどうか回答してください。",IF(N$67="","転学や復学を希望してできたかどうか回答してください。",IF((N$67="あり")*(N$68=""),"転学や復学を希望したができなかった理由を回答してください。","○（エラーなし）"))))))))</f>
        <v/>
      </c>
      <c r="O140" s="93"/>
      <c r="P140" s="93"/>
      <c r="Q140" s="93"/>
      <c r="R140" s="93" t="str">
        <f>IF(R$39="","",IF(R$47="","転入の状況について回答してください。",IF(R$47="h なし",IF((R$49="")*(COUNTA(R$53:R$60)=0)*(R$63="")*(R$67=""),"○（エラーなし）","転入等なしの場合は実施した内容の回答は不要です。"),IF(R$49="","在籍日数について回答してください。",IF(COUNTA(R$53:R$60)=0,"転入等ありの場合は実施した内容を回答してください。",IF(R$63="","復学したかどうか回答してください。",IF(R$67="","転学や復学を希望してできたかどうか回答してください。",IF((R$67="あり")*(R$68=""),"転学や復学を希望したができなかった理由を回答してください。","○（エラーなし）"))))))))</f>
        <v/>
      </c>
      <c r="S140" s="93"/>
      <c r="T140" s="93"/>
      <c r="U140" s="93"/>
      <c r="V140" s="93" t="str">
        <f>IF(V$39="","",IF(V$47="","転入の状況について回答してください。",IF(V$47="h なし",IF((V$49="")*(COUNTA(V$53:V$60)=0)*(V$63="")*(V$67=""),"○（エラーなし）","転入等なしの場合は実施した内容の回答は不要です。"),IF(V$49="","在籍日数について回答してください。",IF(COUNTA(V$53:V$60)=0,"転入等ありの場合は実施した内容を回答してください。",IF(V$63="","復学したかどうか回答してください。",IF(V$67="","転学や復学を希望してできたかどうか回答してください。",IF((V$67="あり")*(V$68=""),"転学や復学を希望したができなかった理由を回答してください。","○（エラーなし）"))))))))</f>
        <v/>
      </c>
      <c r="W140" s="93"/>
      <c r="X140" s="93"/>
      <c r="Y140" s="93"/>
      <c r="Z140" s="93" t="str">
        <f>IF(Z$39="","",IF(Z$47="","転入の状況について回答してください。",IF(Z$47="h なし",IF((Z$49="")*(COUNTA(Z$53:Z$60)=0)*(Z$63="")*(Z$67=""),"○（エラーなし）","転入等なしの場合は実施した内容の回答は不要です。"),IF(Z$49="","在籍日数について回答してください。",IF(COUNTA(Z$53:Z$60)=0,"転入等ありの場合は実施した内容を回答してください。",IF(Z$63="","復学したかどうか回答してください。",IF(Z$67="","転学や復学を希望してできたかどうか回答してください。",IF((Z$67="あり")*(Z$68=""),"転学や復学を希望したができなかった理由を回答してください。","○（エラーなし）"))))))))</f>
        <v/>
      </c>
      <c r="AA140" s="93"/>
      <c r="AB140" s="93"/>
      <c r="AC140" s="93"/>
      <c r="AD140" s="93" t="str">
        <f>IF(AD$39="","",IF(AD$47="","転入の状況について回答してください。",IF(AD$47="h なし",IF((AD$49="")*(COUNTA(AD$53:AD$60)=0)*(AD$63="")*(AD$67=""),"○（エラーなし）","転入等なしの場合は実施した内容の回答は不要です。"),IF(AD$49="","在籍日数について回答してください。",IF(COUNTA(AD$53:AD$60)=0,"転入等ありの場合は実施した内容を回答してください。",IF(AD$63="","復学したかどうか回答してください。",IF(AD$67="","転学や復学を希望してできたかどうか回答してください。",IF((AD$67="あり")*(AD$68=""),"転学や復学を希望したができなかった理由を回答してください。","○（エラーなし）"))))))))</f>
        <v/>
      </c>
      <c r="AG140" s="38"/>
      <c r="AH140" s="93" t="str">
        <f>IF(AH$39="","",IF(AH$47="","転入の状況について回答してください。",IF(AH$47="h なし",IF((AH$49="")*(COUNTA(AH$53:AH$60)=0)*(AH$63="")*(AH$67=""),"○（エラーなし）","転入等なしの場合は実施した内容の回答は不要です。"),IF(AH$49="","在籍日数について回答してください。",IF(COUNTA(AH$53:AH$60)=0,"転入等ありの場合は実施した内容を回答してください。",IF(AH$63="","復学したかどうか回答してください。",IF(AH$67="","転学や復学を希望してできたかどうか回答してください。",IF((AH$67="あり")*(AH$68=""),"転学や復学を希望したができなかった理由を回答してください。","○（エラーなし）"))))))))</f>
        <v/>
      </c>
      <c r="AI140" s="93"/>
      <c r="AJ140" s="93"/>
      <c r="AK140" s="93"/>
      <c r="AL140" s="93" t="str">
        <f>IF(AL$39="","",IF(AL$47="","転入の状況について回答してください。",IF(AL$47="h なし",IF((AL$49="")*(COUNTA(AL$53:AL$60)=0)*(AL$63="")*(AL$67=""),"○（エラーなし）","転入等なしの場合は実施した内容の回答は不要です。"),IF(AL$49="","在籍日数について回答してください。",IF(COUNTA(AL$53:AL$60)=0,"転入等ありの場合は実施した内容を回答してください。",IF(AL$63="","復学したかどうか回答してください。",IF(AL$67="","転学や復学を希望してできたかどうか回答してください。",IF((AL$67="あり")*(AL$68=""),"転学や復学を希望したができなかった理由を回答してください。","○（エラーなし）"))))))))</f>
        <v/>
      </c>
      <c r="AM140" s="93"/>
      <c r="AN140" s="93"/>
      <c r="AO140" s="93"/>
      <c r="AP140" s="93" t="str">
        <f>IF(AP$39="","",IF(AP$47="","転入の状況について回答してください。",IF(AP$47="h なし",IF((AP$49="")*(COUNTA(AP$53:AP$60)=0)*(AP$63="")*(AP$67=""),"○（エラーなし）","転入等なしの場合は実施した内容の回答は不要です。"),IF(AP$49="","在籍日数について回答してください。",IF(COUNTA(AP$53:AP$60)=0,"転入等ありの場合は実施した内容を回答してください。",IF(AP$63="","復学したかどうか回答してください。",IF(AP$67="","転学や復学を希望してできたかどうか回答してください。",IF((AP$67="あり")*(AP$68=""),"転学や復学を希望したができなかった理由を回答してください。","○（エラーなし）"))))))))</f>
        <v/>
      </c>
      <c r="AQ140" s="93"/>
      <c r="AR140" s="93"/>
      <c r="AS140" s="93"/>
      <c r="AT140" s="93" t="str">
        <f>IF(AT$39="","",IF(AT$47="","転入の状況について回答してください。",IF(AT$47="h なし",IF((AT$49="")*(COUNTA(AT$53:AT$60)=0)*(AT$63="")*(AT$67=""),"○（エラーなし）","転入等なしの場合は実施した内容の回答は不要です。"),IF(AT$49="","在籍日数について回答してください。",IF(COUNTA(AT$53:AT$60)=0,"転入等ありの場合は実施した内容を回答してください。",IF(AT$63="","復学したかどうか回答してください。",IF(AT$67="","転学や復学を希望してできたかどうか回答してください。",IF((AT$67="あり")*(AT$68=""),"転学や復学を希望したができなかった理由を回答してください。","○（エラーなし）"))))))))</f>
        <v/>
      </c>
      <c r="AU140" s="93"/>
      <c r="AV140" s="93"/>
      <c r="AW140" s="93"/>
      <c r="AX140" s="93" t="str">
        <f>IF(AX$39="","",IF(AX$47="","転入の状況について回答してください。",IF(AX$47="h なし",IF((AX$49="")*(COUNTA(AX$53:AX$60)=0)*(AX$63="")*(AX$67=""),"○（エラーなし）","転入等なしの場合は実施した内容の回答は不要です。"),IF(AX$49="","在籍日数について回答してください。",IF(COUNTA(AX$53:AX$60)=0,"転入等ありの場合は実施した内容を回答してください。",IF(AX$63="","復学したかどうか回答してください。",IF(AX$67="","転学や復学を希望してできたかどうか回答してください。",IF((AX$67="あり")*(AX$68=""),"転学や復学を希望したができなかった理由を回答してください。","○（エラーなし）"))))))))</f>
        <v/>
      </c>
      <c r="BA140" s="38"/>
      <c r="BB140" s="93" t="str">
        <f>IF(BB$39="","",IF(BB$47="","転入の状況について回答してください。",IF(BB$47="h なし",IF((BB$49="")*(COUNTA(BB$53:BB$60)=0)*(BB$63="")*(BB$67=""),"○（エラーなし）","転入等なしの場合は実施した内容の回答は不要です。"),IF(BB$49="","在籍日数について回答してください。",IF(COUNTA(BB$53:BB$60)=0,"転入等ありの場合は実施した内容を回答してください。",IF(BB$63="","復学したかどうか回答してください。",IF(BB$67="","転学や復学を希望してできたかどうか回答してください。",IF((BB$67="あり")*(BB$68=""),"転学や復学を希望したができなかった理由を回答してください。","○（エラーなし）"))))))))</f>
        <v/>
      </c>
      <c r="BC140" s="93"/>
      <c r="BD140" s="93"/>
      <c r="BE140" s="93"/>
      <c r="BF140" s="93" t="str">
        <f>IF(BF$39="","",IF(BF$47="","転入の状況について回答してください。",IF(BF$47="h なし",IF((BF$49="")*(COUNTA(BF$53:BF$60)=0)*(BF$63="")*(BF$67=""),"○（エラーなし）","転入等なしの場合は実施した内容の回答は不要です。"),IF(BF$49="","在籍日数について回答してください。",IF(COUNTA(BF$53:BF$60)=0,"転入等ありの場合は実施した内容を回答してください。",IF(BF$63="","復学したかどうか回答してください。",IF(BF$67="","転学や復学を希望してできたかどうか回答してください。",IF((BF$67="あり")*(BF$68=""),"転学や復学を希望したができなかった理由を回答してください。","○（エラーなし）"))))))))</f>
        <v/>
      </c>
      <c r="BG140" s="93"/>
      <c r="BH140" s="93"/>
      <c r="BI140" s="93"/>
      <c r="BJ140" s="93" t="str">
        <f>IF(BJ$39="","",IF(BJ$47="","転入の状況について回答してください。",IF(BJ$47="h なし",IF((BJ$49="")*(COUNTA(BJ$53:BJ$60)=0)*(BJ$63="")*(BJ$67=""),"○（エラーなし）","転入等なしの場合は実施した内容の回答は不要です。"),IF(BJ$49="","在籍日数について回答してください。",IF(COUNTA(BJ$53:BJ$60)=0,"転入等ありの場合は実施した内容を回答してください。",IF(BJ$63="","復学したかどうか回答してください。",IF(BJ$67="","転学や復学を希望してできたかどうか回答してください。",IF((BJ$67="あり")*(BJ$68=""),"転学や復学を希望したができなかった理由を回答してください。","○（エラーなし）"))))))))</f>
        <v/>
      </c>
      <c r="BK140" s="93"/>
      <c r="BL140" s="93"/>
      <c r="BM140" s="93"/>
      <c r="BN140" s="93" t="str">
        <f>IF(BN$39="","",IF(BN$47="","転入の状況について回答してください。",IF(BN$47="h なし",IF((BN$49="")*(COUNTA(BN$53:BN$60)=0)*(BN$63="")*(BN$67=""),"○（エラーなし）","転入等なしの場合は実施した内容の回答は不要です。"),IF(BN$49="","在籍日数について回答してください。",IF(COUNTA(BN$53:BN$60)=0,"転入等ありの場合は実施した内容を回答してください。",IF(BN$63="","復学したかどうか回答してください。",IF(BN$67="","転学や復学を希望してできたかどうか回答してください。",IF((BN$67="あり")*(BN$68=""),"転学や復学を希望したができなかった理由を回答してください。","○（エラーなし）"))))))))</f>
        <v/>
      </c>
      <c r="BO140" s="93"/>
      <c r="BP140" s="93"/>
      <c r="BQ140" s="93"/>
      <c r="BR140" s="93" t="str">
        <f>IF(BR$39="","",IF(BR$47="","転入の状況について回答してください。",IF(BR$47="h なし",IF((BR$49="")*(COUNTA(BR$53:BR$60)=0)*(BR$63="")*(BR$67=""),"○（エラーなし）","転入等なしの場合は実施した内容の回答は不要です。"),IF(BR$49="","在籍日数について回答してください。",IF(COUNTA(BR$53:BR$60)=0,"転入等ありの場合は実施した内容を回答してください。",IF(BR$63="","復学したかどうか回答してください。",IF(BR$67="","転学や復学を希望してできたかどうか回答してください。",IF((BR$67="あり")*(BR$68=""),"転学や復学を希望したができなかった理由を回答してください。","○（エラーなし）"))))))))</f>
        <v/>
      </c>
      <c r="BU140" s="38"/>
      <c r="BV140" s="93" t="str">
        <f>IF(BV$39="","",IF(BV$47="","転入の状況について回答してください。",IF(BV$47="h なし",IF((BV$49="")*(COUNTA(BV$53:BV$60)=0)*(BV$63="")*(BV$67=""),"○（エラーなし）","転入等なしの場合は実施した内容の回答は不要です。"),IF(BV$49="","在籍日数について回答してください。",IF(COUNTA(BV$53:BV$60)=0,"転入等ありの場合は実施した内容を回答してください。",IF(BV$63="","復学したかどうか回答してください。",IF(BV$67="","転学や復学を希望してできたかどうか回答してください。",IF((BV$67="あり")*(BV$68=""),"転学や復学を希望したができなかった理由を回答してください。","○（エラーなし）"))))))))</f>
        <v/>
      </c>
      <c r="BW140" s="93"/>
      <c r="BX140" s="93"/>
      <c r="BY140" s="93"/>
      <c r="BZ140" s="93" t="str">
        <f>IF(BZ$39="","",IF(BZ$47="","転入の状況について回答してください。",IF(BZ$47="h なし",IF((BZ$49="")*(COUNTA(BZ$53:BZ$60)=0)*(BZ$63="")*(BZ$67=""),"○（エラーなし）","転入等なしの場合は実施した内容の回答は不要です。"),IF(BZ$49="","在籍日数について回答してください。",IF(COUNTA(BZ$53:BZ$60)=0,"転入等ありの場合は実施した内容を回答してください。",IF(BZ$63="","復学したかどうか回答してください。",IF(BZ$67="","転学や復学を希望してできたかどうか回答してください。",IF((BZ$67="あり")*(BZ$68=""),"転学や復学を希望したができなかった理由を回答してください。","○（エラーなし）"))))))))</f>
        <v/>
      </c>
      <c r="CA140" s="93"/>
      <c r="CB140" s="93"/>
      <c r="CC140" s="93"/>
      <c r="CD140" s="93" t="str">
        <f>IF(CD$39="","",IF(CD$47="","転入の状況について回答してください。",IF(CD$47="h なし",IF((CD$49="")*(COUNTA(CD$53:CD$60)=0)*(CD$63="")*(CD$67=""),"○（エラーなし）","転入等なしの場合は実施した内容の回答は不要です。"),IF(CD$49="","在籍日数について回答してください。",IF(COUNTA(CD$53:CD$60)=0,"転入等ありの場合は実施した内容を回答してください。",IF(CD$63="","復学したかどうか回答してください。",IF(CD$67="","転学や復学を希望してできたかどうか回答してください。",IF((CD$67="あり")*(CD$68=""),"転学や復学を希望したができなかった理由を回答してください。","○（エラーなし）"))))))))</f>
        <v/>
      </c>
      <c r="CE140" s="93"/>
      <c r="CF140" s="93"/>
      <c r="CG140" s="93"/>
      <c r="CH140" s="93" t="str">
        <f>IF(CH$39="","",IF(CH$47="","転入の状況について回答してください。",IF(CH$47="h なし",IF((CH$49="")*(COUNTA(CH$53:CH$60)=0)*(CH$63="")*(CH$67=""),"○（エラーなし）","転入等なしの場合は実施した内容の回答は不要です。"),IF(CH$49="","在籍日数について回答してください。",IF(COUNTA(CH$53:CH$60)=0,"転入等ありの場合は実施した内容を回答してください。",IF(CH$63="","復学したかどうか回答してください。",IF(CH$67="","転学や復学を希望してできたかどうか回答してください。",IF((CH$67="あり")*(CH$68=""),"転学や復学を希望したができなかった理由を回答してください。","○（エラーなし）"))))))))</f>
        <v/>
      </c>
      <c r="CI140" s="93"/>
      <c r="CJ140" s="93"/>
      <c r="CK140" s="93"/>
      <c r="CL140" s="93" t="str">
        <f>IF(CL$39="","",IF(CL$47="","転入の状況について回答してください。",IF(CL$47="h なし",IF((CL$49="")*(COUNTA(CL$53:CL$60)=0)*(CL$63="")*(CL$67=""),"○（エラーなし）","転入等なしの場合は実施した内容の回答は不要です。"),IF(CL$49="","在籍日数について回答してください。",IF(COUNTA(CL$53:CL$60)=0,"転入等ありの場合は実施した内容を回答してください。",IF(CL$63="","復学したかどうか回答してください。",IF(CL$67="","転学や復学を希望してできたかどうか回答してください。",IF((CL$67="あり")*(CL$68=""),"転学や復学を希望したができなかった理由を回答してください。","○（エラーなし）"))))))))</f>
        <v/>
      </c>
      <c r="CO140" s="38"/>
      <c r="CP140" s="93" t="str">
        <f>IF(CP$39="","",IF(CP$47="","転入の状況について回答してください。",IF(CP$47="h なし",IF((CP$49="")*(COUNTA(CP$53:CP$60)=0)*(CP$63="")*(CP$67=""),"○（エラーなし）","転入等なしの場合は実施した内容の回答は不要です。"),IF(CP$49="","在籍日数について回答してください。",IF(COUNTA(CP$53:CP$60)=0,"転入等ありの場合は実施した内容を回答してください。",IF(CP$63="","復学したかどうか回答してください。",IF(CP$67="","転学や復学を希望してできたかどうか回答してください。",IF((CP$67="あり")*(CP$68=""),"転学や復学を希望したができなかった理由を回答してください。","○（エラーなし）"))))))))</f>
        <v/>
      </c>
      <c r="CQ140" s="93"/>
      <c r="CR140" s="93"/>
      <c r="CS140" s="93"/>
      <c r="CT140" s="93" t="str">
        <f>IF(CT$39="","",IF(CT$47="","転入の状況について回答してください。",IF(CT$47="h なし",IF((CT$49="")*(COUNTA(CT$53:CT$60)=0)*(CT$63="")*(CT$67=""),"○（エラーなし）","転入等なしの場合は実施した内容の回答は不要です。"),IF(CT$49="","在籍日数について回答してください。",IF(COUNTA(CT$53:CT$60)=0,"転入等ありの場合は実施した内容を回答してください。",IF(CT$63="","復学したかどうか回答してください。",IF(CT$67="","転学や復学を希望してできたかどうか回答してください。",IF((CT$67="あり")*(CT$68=""),"転学や復学を希望したができなかった理由を回答してください。","○（エラーなし）"))))))))</f>
        <v/>
      </c>
      <c r="CU140" s="93"/>
      <c r="CV140" s="93"/>
      <c r="CW140" s="93"/>
      <c r="CX140" s="93" t="str">
        <f>IF(CX$39="","",IF(CX$47="","転入の状況について回答してください。",IF(CX$47="h なし",IF((CX$49="")*(COUNTA(CX$53:CX$60)=0)*(CX$63="")*(CX$67=""),"○（エラーなし）","転入等なしの場合は実施した内容の回答は不要です。"),IF(CX$49="","在籍日数について回答してください。",IF(COUNTA(CX$53:CX$60)=0,"転入等ありの場合は実施した内容を回答してください。",IF(CX$63="","復学したかどうか回答してください。",IF(CX$67="","転学や復学を希望してできたかどうか回答してください。",IF((CX$67="あり")*(CX$68=""),"転学や復学を希望したができなかった理由を回答してください。","○（エラーなし）"))))))))</f>
        <v/>
      </c>
      <c r="CY140" s="93"/>
      <c r="CZ140" s="93"/>
      <c r="DA140" s="93"/>
      <c r="DB140" s="93" t="str">
        <f>IF(DB$39="","",IF(DB$47="","転入の状況について回答してください。",IF(DB$47="h なし",IF((DB$49="")*(COUNTA(DB$53:DB$60)=0)*(DB$63="")*(DB$67=""),"○（エラーなし）","転入等なしの場合は実施した内容の回答は不要です。"),IF(DB$49="","在籍日数について回答してください。",IF(COUNTA(DB$53:DB$60)=0,"転入等ありの場合は実施した内容を回答してください。",IF(DB$63="","復学したかどうか回答してください。",IF(DB$67="","転学や復学を希望してできたかどうか回答してください。",IF((DB$67="あり")*(DB$68=""),"転学や復学を希望したができなかった理由を回答してください。","○（エラーなし）"))))))))</f>
        <v/>
      </c>
      <c r="DC140" s="93"/>
      <c r="DD140" s="93"/>
      <c r="DE140" s="93"/>
      <c r="DF140" s="93" t="str">
        <f>IF(DF$39="","",IF(DF$47="","転入の状況について回答してください。",IF(DF$47="h なし",IF((DF$49="")*(COUNTA(DF$53:DF$60)=0)*(DF$63="")*(DF$67=""),"○（エラーなし）","転入等なしの場合は実施した内容の回答は不要です。"),IF(DF$49="","在籍日数について回答してください。",IF(COUNTA(DF$53:DF$60)=0,"転入等ありの場合は実施した内容を回答してください。",IF(DF$63="","復学したかどうか回答してください。",IF(DF$67="","転学や復学を希望してできたかどうか回答してください。",IF((DF$67="あり")*(DF$68=""),"転学や復学を希望したができなかった理由を回答してください。","○（エラーなし）"))))))))</f>
        <v/>
      </c>
      <c r="DI140" s="38"/>
      <c r="DJ140" s="93"/>
      <c r="DK140" s="93"/>
      <c r="DL140" s="93"/>
      <c r="DM140" s="93"/>
      <c r="DN140" s="93"/>
      <c r="DO140" s="93"/>
      <c r="DP140" s="93"/>
      <c r="DQ140" s="93"/>
      <c r="DR140" s="93"/>
      <c r="DS140" s="93"/>
      <c r="DT140" s="93"/>
      <c r="DU140" s="93"/>
      <c r="DV140" s="93"/>
      <c r="DW140" s="93"/>
      <c r="DX140" s="93"/>
      <c r="DY140" s="93"/>
      <c r="DZ140" s="93"/>
      <c r="EC140" s="38"/>
      <c r="ED140" s="93"/>
      <c r="EE140" s="93"/>
      <c r="EF140" s="93"/>
      <c r="EG140" s="93"/>
      <c r="EH140" s="93"/>
      <c r="EI140" s="93"/>
      <c r="EJ140" s="93"/>
      <c r="EK140" s="93"/>
      <c r="EL140" s="93"/>
      <c r="EM140" s="93"/>
      <c r="EN140" s="93"/>
      <c r="EO140" s="93"/>
      <c r="EP140" s="93"/>
      <c r="EQ140" s="93"/>
      <c r="ER140" s="93"/>
      <c r="ES140" s="93"/>
      <c r="ET140" s="93"/>
      <c r="EW140" s="38"/>
      <c r="EX140" s="93"/>
      <c r="EY140" s="93"/>
      <c r="EZ140" s="93"/>
      <c r="FA140" s="93"/>
      <c r="FB140" s="93"/>
      <c r="FC140" s="93"/>
      <c r="FD140" s="93"/>
      <c r="FE140" s="93"/>
      <c r="FF140" s="93"/>
      <c r="FG140" s="93"/>
      <c r="FH140" s="93"/>
      <c r="FI140" s="93"/>
      <c r="FJ140" s="93"/>
      <c r="FK140" s="93"/>
      <c r="FL140" s="93"/>
      <c r="FM140" s="93"/>
      <c r="FN140" s="93"/>
    </row>
    <row r="141" spans="1:170" s="80" customFormat="1" x14ac:dyDescent="0.45">
      <c r="A141" s="91" t="s">
        <v>226</v>
      </c>
      <c r="C141" s="90" t="str">
        <f ca="1">IF(COUNTIF(INDIRECT("N"&amp;ROW()&amp;":"&amp;SUBSTITUTE(ADDRESS(1,病気療養児数*4+10,4),1,)&amp;ROW()),"○（エラーなし）")=病気療養児数,"○（エラーなし）","学籍の異動等の回答にエラーがあります！")</f>
        <v>○（エラーなし）</v>
      </c>
      <c r="E141" s="21"/>
      <c r="I141" s="80" t="str">
        <f>IF(I$72="","転籍の状況について回答してください。","○（エラーなし）")</f>
        <v>○（エラーなし）</v>
      </c>
      <c r="J141" s="90"/>
      <c r="K141" s="90"/>
      <c r="L141" s="38"/>
      <c r="M141" s="38"/>
      <c r="N141" s="93" t="str">
        <f>IF(N$39="","",IF(N$72="","転籍の状況について回答してください。","○（エラーなし）"))</f>
        <v/>
      </c>
      <c r="O141" s="93"/>
      <c r="P141" s="93"/>
      <c r="Q141" s="93"/>
      <c r="R141" s="93" t="str">
        <f>IF(R$39="","",IF(R$72="","転籍の状況について回答してください。","○（エラーなし）"))</f>
        <v/>
      </c>
      <c r="S141" s="93"/>
      <c r="T141" s="93"/>
      <c r="U141" s="93"/>
      <c r="V141" s="93" t="str">
        <f>IF(V$39="","",IF(V$72="","転籍の状況について回答してください。","○（エラーなし）"))</f>
        <v/>
      </c>
      <c r="W141" s="93"/>
      <c r="X141" s="93"/>
      <c r="Y141" s="93"/>
      <c r="Z141" s="93" t="str">
        <f>IF(Z$39="","",IF(Z$72="","転籍の状況について回答してください。","○（エラーなし）"))</f>
        <v/>
      </c>
      <c r="AA141" s="93"/>
      <c r="AB141" s="93"/>
      <c r="AC141" s="93"/>
      <c r="AD141" s="93" t="str">
        <f>IF(AD$39="","",IF(AD$72="","転籍の状況について回答してください。","○（エラーなし）"))</f>
        <v/>
      </c>
      <c r="AG141" s="38"/>
      <c r="AH141" s="93" t="str">
        <f>IF(AH$39="","",IF(AH$72="","転籍の状況について回答してください。","○（エラーなし）"))</f>
        <v/>
      </c>
      <c r="AI141" s="93"/>
      <c r="AJ141" s="93"/>
      <c r="AK141" s="93"/>
      <c r="AL141" s="93" t="str">
        <f>IF(AL$39="","",IF(AL$72="","転籍の状況について回答してください。","○（エラーなし）"))</f>
        <v/>
      </c>
      <c r="AM141" s="93"/>
      <c r="AN141" s="93"/>
      <c r="AO141" s="93"/>
      <c r="AP141" s="93" t="str">
        <f>IF(AP$39="","",IF(AP$72="","転籍の状況について回答してください。","○（エラーなし）"))</f>
        <v/>
      </c>
      <c r="AQ141" s="93"/>
      <c r="AR141" s="93"/>
      <c r="AS141" s="93"/>
      <c r="AT141" s="93" t="str">
        <f>IF(AT$39="","",IF(AT$72="","転籍の状況について回答してください。","○（エラーなし）"))</f>
        <v/>
      </c>
      <c r="AU141" s="93"/>
      <c r="AV141" s="93"/>
      <c r="AW141" s="93"/>
      <c r="AX141" s="93" t="str">
        <f>IF(AX$39="","",IF(AX$72="","転籍の状況について回答してください。","○（エラーなし）"))</f>
        <v/>
      </c>
      <c r="BA141" s="38"/>
      <c r="BB141" s="93" t="str">
        <f>IF(BB$39="","",IF(BB$72="","転籍の状況について回答してください。","○（エラーなし）"))</f>
        <v/>
      </c>
      <c r="BC141" s="93"/>
      <c r="BD141" s="93"/>
      <c r="BE141" s="93"/>
      <c r="BF141" s="93" t="str">
        <f>IF(BF$39="","",IF(BF$72="","転籍の状況について回答してください。","○（エラーなし）"))</f>
        <v/>
      </c>
      <c r="BG141" s="93"/>
      <c r="BH141" s="93"/>
      <c r="BI141" s="93"/>
      <c r="BJ141" s="93" t="str">
        <f>IF(BJ$39="","",IF(BJ$72="","転籍の状況について回答してください。","○（エラーなし）"))</f>
        <v/>
      </c>
      <c r="BK141" s="93"/>
      <c r="BL141" s="93"/>
      <c r="BM141" s="93"/>
      <c r="BN141" s="93" t="str">
        <f>IF(BN$39="","",IF(BN$72="","転籍の状況について回答してください。","○（エラーなし）"))</f>
        <v/>
      </c>
      <c r="BO141" s="93"/>
      <c r="BP141" s="93"/>
      <c r="BQ141" s="93"/>
      <c r="BR141" s="93" t="str">
        <f>IF(BR$39="","",IF(BR$72="","転籍の状況について回答してください。","○（エラーなし）"))</f>
        <v/>
      </c>
      <c r="BU141" s="38"/>
      <c r="BV141" s="93" t="str">
        <f>IF(BV$39="","",IF(BV$72="","転籍の状況について回答してください。","○（エラーなし）"))</f>
        <v/>
      </c>
      <c r="BW141" s="93"/>
      <c r="BX141" s="93"/>
      <c r="BY141" s="93"/>
      <c r="BZ141" s="93" t="str">
        <f>IF(BZ$39="","",IF(BZ$72="","転籍の状況について回答してください。","○（エラーなし）"))</f>
        <v/>
      </c>
      <c r="CA141" s="93"/>
      <c r="CB141" s="93"/>
      <c r="CC141" s="93"/>
      <c r="CD141" s="93" t="str">
        <f>IF(CD$39="","",IF(CD$72="","転籍の状況について回答してください。","○（エラーなし）"))</f>
        <v/>
      </c>
      <c r="CE141" s="93"/>
      <c r="CF141" s="93"/>
      <c r="CG141" s="93"/>
      <c r="CH141" s="93" t="str">
        <f>IF(CH$39="","",IF(CH$72="","転籍の状況について回答してください。","○（エラーなし）"))</f>
        <v/>
      </c>
      <c r="CI141" s="93"/>
      <c r="CJ141" s="93"/>
      <c r="CK141" s="93"/>
      <c r="CL141" s="93" t="str">
        <f>IF(CL$39="","",IF(CL$72="","転籍の状況について回答してください。","○（エラーなし）"))</f>
        <v/>
      </c>
      <c r="CO141" s="38"/>
      <c r="CP141" s="93" t="str">
        <f>IF(CP$39="","",IF(CP$72="","転籍の状況について回答してください。","○（エラーなし）"))</f>
        <v/>
      </c>
      <c r="CQ141" s="93"/>
      <c r="CR141" s="93"/>
      <c r="CS141" s="93"/>
      <c r="CT141" s="93" t="str">
        <f>IF(CT$39="","",IF(CT$72="","転籍の状況について回答してください。","○（エラーなし）"))</f>
        <v/>
      </c>
      <c r="CU141" s="93"/>
      <c r="CV141" s="93"/>
      <c r="CW141" s="93"/>
      <c r="CX141" s="93" t="str">
        <f>IF(CX$39="","",IF(CX$72="","転籍の状況について回答してください。","○（エラーなし）"))</f>
        <v/>
      </c>
      <c r="CY141" s="93"/>
      <c r="CZ141" s="93"/>
      <c r="DA141" s="93"/>
      <c r="DB141" s="93" t="str">
        <f>IF(DB$39="","",IF(DB$72="","転籍の状況について回答してください。","○（エラーなし）"))</f>
        <v/>
      </c>
      <c r="DC141" s="93"/>
      <c r="DD141" s="93"/>
      <c r="DE141" s="93"/>
      <c r="DF141" s="93" t="str">
        <f>IF(DF$39="","",IF(DF$72="","転籍の状況について回答してください。","○（エラーなし）"))</f>
        <v/>
      </c>
      <c r="DI141" s="38"/>
      <c r="DJ141" s="93"/>
      <c r="DK141" s="93"/>
      <c r="DL141" s="93"/>
      <c r="DM141" s="93"/>
      <c r="DN141" s="93"/>
      <c r="DO141" s="93"/>
      <c r="DP141" s="93"/>
      <c r="DQ141" s="93"/>
      <c r="DR141" s="93"/>
      <c r="DS141" s="93"/>
      <c r="DT141" s="93"/>
      <c r="DU141" s="93"/>
      <c r="DV141" s="93"/>
      <c r="DW141" s="93"/>
      <c r="DX141" s="93"/>
      <c r="DY141" s="93"/>
      <c r="DZ141" s="93"/>
      <c r="EC141" s="38"/>
      <c r="ED141" s="93"/>
      <c r="EE141" s="93"/>
      <c r="EF141" s="93"/>
      <c r="EG141" s="93"/>
      <c r="EH141" s="93"/>
      <c r="EI141" s="93"/>
      <c r="EJ141" s="93"/>
      <c r="EK141" s="93"/>
      <c r="EL141" s="93"/>
      <c r="EM141" s="93"/>
      <c r="EN141" s="93"/>
      <c r="EO141" s="93"/>
      <c r="EP141" s="93"/>
      <c r="EQ141" s="93"/>
      <c r="ER141" s="93"/>
      <c r="ES141" s="93"/>
      <c r="ET141" s="93"/>
      <c r="EW141" s="38"/>
      <c r="EX141" s="93"/>
      <c r="EY141" s="93"/>
      <c r="EZ141" s="93"/>
      <c r="FA141" s="93"/>
      <c r="FB141" s="93"/>
      <c r="FC141" s="93"/>
      <c r="FD141" s="93"/>
      <c r="FE141" s="93"/>
      <c r="FF141" s="93"/>
      <c r="FG141" s="93"/>
      <c r="FH141" s="93"/>
      <c r="FI141" s="93"/>
      <c r="FJ141" s="93"/>
      <c r="FK141" s="93"/>
      <c r="FL141" s="93"/>
      <c r="FM141" s="93"/>
      <c r="FN141" s="93"/>
    </row>
    <row r="142" spans="1:170" s="80" customFormat="1" x14ac:dyDescent="0.45">
      <c r="A142" s="91" t="s">
        <v>227</v>
      </c>
      <c r="C142" s="90" t="str">
        <f ca="1">IF(COUNTIF(INDIRECT("N"&amp;ROW()&amp;":"&amp;SUBSTITUTE(ADDRESS(1,病気療養児数*4+10,4),1,)&amp;ROW()),"○（エラーなし）")=病気療養児数,"○（エラーなし）","進級等の状況の回答にエラーがあります！")</f>
        <v>○（エラーなし）</v>
      </c>
      <c r="E142" s="21"/>
      <c r="I142" s="91" t="str">
        <f>IF(I$40="","所属を選択してください。",IF((I$40="高等学校")+(I$40="中等教育学校後期課程")=1,IF(I$76="","進級等の状況を回答してください。",IF(I$76="d その他（自由記載）",IF(I$77="","その他を選択した場合は、状況を回答してください。","○（エラーなし）"),"○（エラーなし）")),IF(I$76="","○（エラーなし）","高等学校または中等教育学校後期課程以外は回答不要です。")))</f>
        <v>○（エラーなし）</v>
      </c>
      <c r="J142" s="90"/>
      <c r="K142" s="90"/>
      <c r="L142" s="38"/>
      <c r="M142" s="38"/>
      <c r="N142" s="92" t="str">
        <f>IF(N$39="","",IF(N$40="","所属を選択してください。",IF((N$40="高等学校")+(N$40="中等教育学校後期課程")=1,IF(N$76="","進級等の状況を回答してください。",IF(N$76="d その他（自由記載）",IF(N$77="","その他を選択した場合は、状況を回答してください。","○（エラーなし）"),"○（エラーなし）")),IF(N$76="","○（エラーなし）","高等学校または中等教育学校後期課程以外は回答不要です。"))))</f>
        <v/>
      </c>
      <c r="O142" s="93"/>
      <c r="P142" s="93"/>
      <c r="Q142" s="93"/>
      <c r="R142" s="92" t="str">
        <f>IF(R$39="","",IF(R$40="","所属を選択してください。",IF((R$40="高等学校")+(R$40="中等教育学校後期課程")=1,IF(R$76="","進級等の状況を回答してください。",IF(R$76="d その他（自由記載）",IF(R$77="","その他を選択した場合は、状況を回答してください。","○（エラーなし）"),"○（エラーなし）")),IF(R$76="","○（エラーなし）","高等学校または中等教育学校後期課程以外は回答不要です。"))))</f>
        <v/>
      </c>
      <c r="S142" s="93"/>
      <c r="T142" s="93"/>
      <c r="U142" s="93"/>
      <c r="V142" s="92" t="str">
        <f>IF(V$39="","",IF(V$40="","所属を選択してください。",IF((V$40="高等学校")+(V$40="中等教育学校後期課程")=1,IF(V$76="","進級等の状況を回答してください。",IF(V$76="d その他（自由記載）",IF(V$77="","その他を選択した場合は、状況を回答してください。","○（エラーなし）"),"○（エラーなし）")),IF(V$76="","○（エラーなし）","高等学校または中等教育学校後期課程以外は回答不要です。"))))</f>
        <v/>
      </c>
      <c r="W142" s="93"/>
      <c r="X142" s="93"/>
      <c r="Y142" s="93"/>
      <c r="Z142" s="92" t="str">
        <f>IF(Z$39="","",IF(Z$40="","所属を選択してください。",IF((Z$40="高等学校")+(Z$40="中等教育学校後期課程")=1,IF(Z$76="","進級等の状況を回答してください。",IF(Z$76="d その他（自由記載）",IF(Z$77="","その他を選択した場合は、状況を回答してください。","○（エラーなし）"),"○（エラーなし）")),IF(Z$76="","○（エラーなし）","高等学校または中等教育学校後期課程以外は回答不要です。"))))</f>
        <v/>
      </c>
      <c r="AA142" s="93"/>
      <c r="AB142" s="93"/>
      <c r="AC142" s="93"/>
      <c r="AD142" s="92" t="str">
        <f>IF(AD$39="","",IF(AD$40="","所属を選択してください。",IF((AD$40="高等学校")+(AD$40="中等教育学校後期課程")=1,IF(AD$76="","進級等の状況を回答してください。",IF(AD$76="d その他（自由記載）",IF(AD$77="","その他を選択した場合は、状況を回答してください。","○（エラーなし）"),"○（エラーなし）")),IF(AD$76="","○（エラーなし）","高等学校または中等教育学校後期課程以外は回答不要です。"))))</f>
        <v/>
      </c>
      <c r="AG142" s="38"/>
      <c r="AH142" s="92" t="str">
        <f>IF(AH$39="","",IF(AH$40="","所属を選択してください。",IF((AH$40="高等学校")+(AH$40="中等教育学校後期課程")=1,IF(AH$76="","進級等の状況を回答してください。",IF(AH$76="d その他（自由記載）",IF(AH$77="","その他を選択した場合は、状況を回答してください。","○（エラーなし）"),"○（エラーなし）")),IF(AH$76="","○（エラーなし）","高等学校または中等教育学校後期課程以外は回答不要です。"))))</f>
        <v/>
      </c>
      <c r="AI142" s="93"/>
      <c r="AJ142" s="93"/>
      <c r="AK142" s="93"/>
      <c r="AL142" s="92" t="str">
        <f>IF(AL$39="","",IF(AL$40="","所属を選択してください。",IF((AL$40="高等学校")+(AL$40="中等教育学校後期課程")=1,IF(AL$76="","進級等の状況を回答してください。",IF(AL$76="d その他（自由記載）",IF(AL$77="","その他を選択した場合は、状況を回答してください。","○（エラーなし）"),"○（エラーなし）")),IF(AL$76="","○（エラーなし）","高等学校または中等教育学校後期課程以外は回答不要です。"))))</f>
        <v/>
      </c>
      <c r="AM142" s="93"/>
      <c r="AN142" s="93"/>
      <c r="AO142" s="93"/>
      <c r="AP142" s="92" t="str">
        <f>IF(AP$39="","",IF(AP$40="","所属を選択してください。",IF((AP$40="高等学校")+(AP$40="中等教育学校後期課程")=1,IF(AP$76="","進級等の状況を回答してください。",IF(AP$76="d その他（自由記載）",IF(AP$77="","その他を選択した場合は、状況を回答してください。","○（エラーなし）"),"○（エラーなし）")),IF(AP$76="","○（エラーなし）","高等学校または中等教育学校後期課程以外は回答不要です。"))))</f>
        <v/>
      </c>
      <c r="AQ142" s="93"/>
      <c r="AR142" s="93"/>
      <c r="AS142" s="93"/>
      <c r="AT142" s="92" t="str">
        <f>IF(AT$39="","",IF(AT$40="","所属を選択してください。",IF((AT$40="高等学校")+(AT$40="中等教育学校後期課程")=1,IF(AT$76="","進級等の状況を回答してください。",IF(AT$76="d その他（自由記載）",IF(AT$77="","その他を選択した場合は、状況を回答してください。","○（エラーなし）"),"○（エラーなし）")),IF(AT$76="","○（エラーなし）","高等学校または中等教育学校後期課程以外は回答不要です。"))))</f>
        <v/>
      </c>
      <c r="AU142" s="93"/>
      <c r="AV142" s="93"/>
      <c r="AW142" s="93"/>
      <c r="AX142" s="92" t="str">
        <f>IF(AX$39="","",IF(AX$40="","所属を選択してください。",IF((AX$40="高等学校")+(AX$40="中等教育学校後期課程")=1,IF(AX$76="","進級等の状況を回答してください。",IF(AX$76="d その他（自由記載）",IF(AX$77="","その他を選択した場合は、状況を回答してください。","○（エラーなし）"),"○（エラーなし）")),IF(AX$76="","○（エラーなし）","高等学校または中等教育学校後期課程以外は回答不要です。"))))</f>
        <v/>
      </c>
      <c r="BA142" s="38"/>
      <c r="BB142" s="92" t="str">
        <f>IF(BB$39="","",IF(BB$40="","所属を選択してください。",IF((BB$40="高等学校")+(BB$40="中等教育学校後期課程")=1,IF(BB$76="","進級等の状況を回答してください。",IF(BB$76="d その他（自由記載）",IF(BB$77="","その他を選択した場合は、状況を回答してください。","○（エラーなし）"),"○（エラーなし）")),IF(BB$76="","○（エラーなし）","高等学校または中等教育学校後期課程以外は回答不要です。"))))</f>
        <v/>
      </c>
      <c r="BC142" s="93"/>
      <c r="BD142" s="93"/>
      <c r="BE142" s="93"/>
      <c r="BF142" s="92" t="str">
        <f>IF(BF$39="","",IF(BF$40="","所属を選択してください。",IF((BF$40="高等学校")+(BF$40="中等教育学校後期課程")=1,IF(BF$76="","進級等の状況を回答してください。",IF(BF$76="d その他（自由記載）",IF(BF$77="","その他を選択した場合は、状況を回答してください。","○（エラーなし）"),"○（エラーなし）")),IF(BF$76="","○（エラーなし）","高等学校または中等教育学校後期課程以外は回答不要です。"))))</f>
        <v/>
      </c>
      <c r="BG142" s="93"/>
      <c r="BH142" s="93"/>
      <c r="BI142" s="93"/>
      <c r="BJ142" s="92" t="str">
        <f>IF(BJ$39="","",IF(BJ$40="","所属を選択してください。",IF((BJ$40="高等学校")+(BJ$40="中等教育学校後期課程")=1,IF(BJ$76="","進級等の状況を回答してください。",IF(BJ$76="d その他（自由記載）",IF(BJ$77="","その他を選択した場合は、状況を回答してください。","○（エラーなし）"),"○（エラーなし）")),IF(BJ$76="","○（エラーなし）","高等学校または中等教育学校後期課程以外は回答不要です。"))))</f>
        <v/>
      </c>
      <c r="BK142" s="93"/>
      <c r="BL142" s="93"/>
      <c r="BM142" s="93"/>
      <c r="BN142" s="92" t="str">
        <f>IF(BN$39="","",IF(BN$40="","所属を選択してください。",IF((BN$40="高等学校")+(BN$40="中等教育学校後期課程")=1,IF(BN$76="","進級等の状況を回答してください。",IF(BN$76="d その他（自由記載）",IF(BN$77="","その他を選択した場合は、状況を回答してください。","○（エラーなし）"),"○（エラーなし）")),IF(BN$76="","○（エラーなし）","高等学校または中等教育学校後期課程以外は回答不要です。"))))</f>
        <v/>
      </c>
      <c r="BO142" s="93"/>
      <c r="BP142" s="93"/>
      <c r="BQ142" s="93"/>
      <c r="BR142" s="92" t="str">
        <f>IF(BR$39="","",IF(BR$40="","所属を選択してください。",IF((BR$40="高等学校")+(BR$40="中等教育学校後期課程")=1,IF(BR$76="","進級等の状況を回答してください。",IF(BR$76="d その他（自由記載）",IF(BR$77="","その他を選択した場合は、状況を回答してください。","○（エラーなし）"),"○（エラーなし）")),IF(BR$76="","○（エラーなし）","高等学校または中等教育学校後期課程以外は回答不要です。"))))</f>
        <v/>
      </c>
      <c r="BU142" s="38"/>
      <c r="BV142" s="92" t="str">
        <f>IF(BV$39="","",IF(BV$40="","所属を選択してください。",IF((BV$40="高等学校")+(BV$40="中等教育学校後期課程")=1,IF(BV$76="","進級等の状況を回答してください。",IF(BV$76="d その他（自由記載）",IF(BV$77="","その他を選択した場合は、状況を回答してください。","○（エラーなし）"),"○（エラーなし）")),IF(BV$76="","○（エラーなし）","高等学校または中等教育学校後期課程以外は回答不要です。"))))</f>
        <v/>
      </c>
      <c r="BW142" s="93"/>
      <c r="BX142" s="93"/>
      <c r="BY142" s="93"/>
      <c r="BZ142" s="92" t="str">
        <f>IF(BZ$39="","",IF(BZ$40="","所属を選択してください。",IF((BZ$40="高等学校")+(BZ$40="中等教育学校後期課程")=1,IF(BZ$76="","進級等の状況を回答してください。",IF(BZ$76="d その他（自由記載）",IF(BZ$77="","その他を選択した場合は、状況を回答してください。","○（エラーなし）"),"○（エラーなし）")),IF(BZ$76="","○（エラーなし）","高等学校または中等教育学校後期課程以外は回答不要です。"))))</f>
        <v/>
      </c>
      <c r="CA142" s="93"/>
      <c r="CB142" s="93"/>
      <c r="CC142" s="93"/>
      <c r="CD142" s="92" t="str">
        <f>IF(CD$39="","",IF(CD$40="","所属を選択してください。",IF((CD$40="高等学校")+(CD$40="中等教育学校後期課程")=1,IF(CD$76="","進級等の状況を回答してください。",IF(CD$76="d その他（自由記載）",IF(CD$77="","その他を選択した場合は、状況を回答してください。","○（エラーなし）"),"○（エラーなし）")),IF(CD$76="","○（エラーなし）","高等学校または中等教育学校後期課程以外は回答不要です。"))))</f>
        <v/>
      </c>
      <c r="CE142" s="93"/>
      <c r="CF142" s="93"/>
      <c r="CG142" s="93"/>
      <c r="CH142" s="92" t="str">
        <f>IF(CH$39="","",IF(CH$40="","所属を選択してください。",IF((CH$40="高等学校")+(CH$40="中等教育学校後期課程")=1,IF(CH$76="","進級等の状況を回答してください。",IF(CH$76="d その他（自由記載）",IF(CH$77="","その他を選択した場合は、状況を回答してください。","○（エラーなし）"),"○（エラーなし）")),IF(CH$76="","○（エラーなし）","高等学校または中等教育学校後期課程以外は回答不要です。"))))</f>
        <v/>
      </c>
      <c r="CI142" s="93"/>
      <c r="CJ142" s="93"/>
      <c r="CK142" s="93"/>
      <c r="CL142" s="92" t="str">
        <f>IF(CL$39="","",IF(CL$40="","所属を選択してください。",IF((CL$40="高等学校")+(CL$40="中等教育学校後期課程")=1,IF(CL$76="","進級等の状況を回答してください。",IF(CL$76="d その他（自由記載）",IF(CL$77="","その他を選択した場合は、状況を回答してください。","○（エラーなし）"),"○（エラーなし）")),IF(CL$76="","○（エラーなし）","高等学校または中等教育学校後期課程以外は回答不要です。"))))</f>
        <v/>
      </c>
      <c r="CO142" s="38"/>
      <c r="CP142" s="92" t="str">
        <f>IF(CP$39="","",IF(CP$40="","所属を選択してください。",IF((CP$40="高等学校")+(CP$40="中等教育学校後期課程")=1,IF(CP$76="","進級等の状況を回答してください。",IF(CP$76="d その他（自由記載）",IF(CP$77="","その他を選択した場合は、状況を回答してください。","○（エラーなし）"),"○（エラーなし）")),IF(CP$76="","○（エラーなし）","高等学校または中等教育学校後期課程以外は回答不要です。"))))</f>
        <v/>
      </c>
      <c r="CQ142" s="93"/>
      <c r="CR142" s="93"/>
      <c r="CS142" s="93"/>
      <c r="CT142" s="92" t="str">
        <f>IF(CT$39="","",IF(CT$40="","所属を選択してください。",IF((CT$40="高等学校")+(CT$40="中等教育学校後期課程")=1,IF(CT$76="","進級等の状況を回答してください。",IF(CT$76="d その他（自由記載）",IF(CT$77="","その他を選択した場合は、状況を回答してください。","○（エラーなし）"),"○（エラーなし）")),IF(CT$76="","○（エラーなし）","高等学校または中等教育学校後期課程以外は回答不要です。"))))</f>
        <v/>
      </c>
      <c r="CU142" s="93"/>
      <c r="CV142" s="93"/>
      <c r="CW142" s="93"/>
      <c r="CX142" s="92" t="str">
        <f>IF(CX$39="","",IF(CX$40="","所属を選択してください。",IF((CX$40="高等学校")+(CX$40="中等教育学校後期課程")=1,IF(CX$76="","進級等の状況を回答してください。",IF(CX$76="d その他（自由記載）",IF(CX$77="","その他を選択した場合は、状況を回答してください。","○（エラーなし）"),"○（エラーなし）")),IF(CX$76="","○（エラーなし）","高等学校または中等教育学校後期課程以外は回答不要です。"))))</f>
        <v/>
      </c>
      <c r="CY142" s="93"/>
      <c r="CZ142" s="93"/>
      <c r="DA142" s="93"/>
      <c r="DB142" s="92" t="str">
        <f>IF(DB$39="","",IF(DB$40="","所属を選択してください。",IF((DB$40="高等学校")+(DB$40="中等教育学校後期課程")=1,IF(DB$76="","進級等の状況を回答してください。",IF(DB$76="d その他（自由記載）",IF(DB$77="","その他を選択した場合は、状況を回答してください。","○（エラーなし）"),"○（エラーなし）")),IF(DB$76="","○（エラーなし）","高等学校または中等教育学校後期課程以外は回答不要です。"))))</f>
        <v/>
      </c>
      <c r="DC142" s="93"/>
      <c r="DD142" s="93"/>
      <c r="DE142" s="93"/>
      <c r="DF142" s="92" t="str">
        <f>IF(DF$39="","",IF(DF$40="","所属を選択してください。",IF((DF$40="高等学校")+(DF$40="中等教育学校後期課程")=1,IF(DF$76="","進級等の状況を回答してください。",IF(DF$76="d その他（自由記載）",IF(DF$77="","その他を選択した場合は、状況を回答してください。","○（エラーなし）"),"○（エラーなし）")),IF(DF$76="","○（エラーなし）","高等学校または中等教育学校後期課程以外は回答不要です。"))))</f>
        <v/>
      </c>
      <c r="DI142" s="38"/>
      <c r="DJ142" s="92"/>
      <c r="DK142" s="93"/>
      <c r="DL142" s="93"/>
      <c r="DM142" s="93"/>
      <c r="DN142" s="92"/>
      <c r="DO142" s="93"/>
      <c r="DP142" s="93"/>
      <c r="DQ142" s="93"/>
      <c r="DR142" s="92"/>
      <c r="DS142" s="93"/>
      <c r="DT142" s="93"/>
      <c r="DU142" s="93"/>
      <c r="DV142" s="92"/>
      <c r="DW142" s="93"/>
      <c r="DX142" s="93"/>
      <c r="DY142" s="93"/>
      <c r="DZ142" s="92"/>
      <c r="EC142" s="38"/>
      <c r="ED142" s="92"/>
      <c r="EE142" s="93"/>
      <c r="EF142" s="93"/>
      <c r="EG142" s="93"/>
      <c r="EH142" s="92"/>
      <c r="EI142" s="93"/>
      <c r="EJ142" s="93"/>
      <c r="EK142" s="93"/>
      <c r="EL142" s="92"/>
      <c r="EM142" s="93"/>
      <c r="EN142" s="93"/>
      <c r="EO142" s="93"/>
      <c r="EP142" s="92"/>
      <c r="EQ142" s="93"/>
      <c r="ER142" s="93"/>
      <c r="ES142" s="93"/>
      <c r="ET142" s="92"/>
      <c r="EW142" s="38"/>
      <c r="EX142" s="92"/>
      <c r="EY142" s="93"/>
      <c r="EZ142" s="93"/>
      <c r="FA142" s="93"/>
      <c r="FB142" s="92"/>
      <c r="FC142" s="93"/>
      <c r="FD142" s="93"/>
      <c r="FE142" s="93"/>
      <c r="FF142" s="92"/>
      <c r="FG142" s="93"/>
      <c r="FH142" s="93"/>
      <c r="FI142" s="93"/>
      <c r="FJ142" s="92"/>
      <c r="FK142" s="93"/>
      <c r="FL142" s="93"/>
      <c r="FM142" s="93"/>
      <c r="FN142" s="92"/>
    </row>
    <row r="143" spans="1:170" s="80" customFormat="1" x14ac:dyDescent="0.45">
      <c r="A143" s="91" t="s">
        <v>228</v>
      </c>
      <c r="C143" s="90" t="str">
        <f ca="1">IF(COUNTIF(INDIRECT("N"&amp;ROW()&amp;":"&amp;SUBSTITUTE(ADDRESS(1,病気療養児数*4+10,4),1,)&amp;ROW()),"○（エラーなし）")=病気療養児数,"○（エラーなし）","問８の回答にエラーがあります！")</f>
        <v>○（エラーなし）</v>
      </c>
      <c r="E143" s="21"/>
      <c r="I143" s="91" t="str">
        <f>IF(I$79="","実施したかどうか回答してください。",IF(I$79="実施した",IF((COUNTA(I$93:I$99)=0)*(COUNTA(I$100:J$101)=0),"実施した場合は活用した場面/頻度を回答してください。",IF((COUNTA(I$93:I$99)&gt;0)+(COUNTA(I$100:J$101)=2)&gt;0,IF(I$103="","○（エラーなし）","実施した場合は実施していない理由の回答は不要です。"),"実施した場合は活用した場面/頻度を選択してください。")),IF(I$103="","実施していない場合はその理由を回答してください。","○（エラーなし）")))</f>
        <v>○（エラーなし）</v>
      </c>
      <c r="J143" s="90"/>
      <c r="K143" s="90"/>
      <c r="L143" s="38"/>
      <c r="M143" s="38"/>
      <c r="N143" s="92" t="str">
        <f>IF(N$39="","",IF(N$79="","実施したかどうか回答してください。",IF(N$79="実施した",IF(N$86="","実施した場合は出席扱い/単位認定について回答してください。",IF(COUNTA(N$93:N$99)=0,"実施した場合は活用した場面を回答してください。",IF(N$100="","実施した場合は活用した頻度を回答してください。",IF(N$101="","実施した場合は１日の使用時間を回答してください。",IF(COUNTA(N$103:P$105)=0,"○（エラーなし）","実施した場合は実施していない理由は回答不要です。"))))),IF(N$103="","実施していない場合はその理由を回答してください。",IF((N$103="j その他（自由記載）")*(N$104=""),"実施していないその他の理由を回答してください。",IF((N$103&lt;&gt;"j その他（自由記載）")*(N$104&lt;&gt;""),"その他以外は理由は回答不要です。",IF((COUNTA(N$93:N$99)&gt;0)+(COUNTA(N$100:O$101)&gt;0)+(COUNTA(N$82:P$88)&gt;0)&gt;0,"実施していない場合は実施した内容についての回答は不要です。","○（エラーなし）")))))))</f>
        <v/>
      </c>
      <c r="O143" s="93"/>
      <c r="P143" s="93"/>
      <c r="Q143" s="93"/>
      <c r="R143" s="92" t="str">
        <f>IF(R$39="","",IF(R$79="","実施したかどうか回答してください。",IF(R$79="実施した",IF(R$86="","実施した場合は出席扱い/単位認定について回答してください。",IF(COUNTA(R$93:R$99)=0,"実施した場合は活用した場面を回答してください。",IF(R$100="","実施した場合は活用した頻度を回答してください。",IF(R$101="","実施した場合は１日の使用時間を回答してください。",IF(COUNTA(R$103:T$105)=0,"○（エラーなし）","実施した場合は実施していない理由は回答不要です。"))))),IF(R$103="","実施していない場合はその理由を回答してください。",IF((R$103="j その他（自由記載）")*(R$104=""),"実施していないその他の理由を回答してください。",IF((R$103&lt;&gt;"j その他（自由記載）")*(R$104&lt;&gt;""),"その他以外は理由は回答不要です。",IF((COUNTA(R$93:R$99)&gt;0)+(COUNTA(R$100:S$101)&gt;0)+(COUNTA(R$82:T$88)&gt;0)&gt;0,"実施していない場合は実施した内容についての回答は不要です。","○（エラーなし）")))))))</f>
        <v/>
      </c>
      <c r="S143" s="93"/>
      <c r="T143" s="93"/>
      <c r="U143" s="93"/>
      <c r="V143" s="92" t="str">
        <f>IF(V$39="","",IF(V$79="","実施したかどうか回答してください。",IF(V$79="実施した",IF(V$86="","実施した場合は出席扱い/単位認定について回答してください。",IF(COUNTA(V$93:V$99)=0,"実施した場合は活用した場面を回答してください。",IF(V$100="","実施した場合は活用した頻度を回答してください。",IF(V$101="","実施した場合は１日の使用時間を回答してください。",IF(COUNTA(V$103:X$105)=0,"○（エラーなし）","実施した場合は実施していない理由は回答不要です。"))))),IF(V$103="","実施していない場合はその理由を回答してください。",IF((V$103="j その他（自由記載）")*(V$104=""),"実施していないその他の理由を回答してください。",IF((V$103&lt;&gt;"j その他（自由記載）")*(V$104&lt;&gt;""),"その他以外は理由は回答不要です。",IF((COUNTA(V$93:V$99)&gt;0)+(COUNTA(V$100:W$101)&gt;0)+(COUNTA(V$82:X$88)&gt;0)&gt;0,"実施していない場合は実施した内容についての回答は不要です。","○（エラーなし）")))))))</f>
        <v/>
      </c>
      <c r="W143" s="93"/>
      <c r="X143" s="93"/>
      <c r="Y143" s="93"/>
      <c r="Z143" s="92" t="str">
        <f>IF(Z$39="","",IF(Z$79="","実施したかどうか回答してください。",IF(Z$79="実施した",IF(Z$86="","実施した場合は出席扱い/単位認定について回答してください。",IF(COUNTA(Z$93:Z$99)=0,"実施した場合は活用した場面を回答してください。",IF(Z$100="","実施した場合は活用した頻度を回答してください。",IF(Z$101="","実施した場合は１日の使用時間を回答してください。",IF(COUNTA(Z$103:AB$105)=0,"○（エラーなし）","実施した場合は実施していない理由は回答不要です。"))))),IF(Z$103="","実施していない場合はその理由を回答してください。",IF((Z$103="j その他（自由記載）")*(Z$104=""),"実施していないその他の理由を回答してください。",IF((Z$103&lt;&gt;"j その他（自由記載）")*(Z$104&lt;&gt;""),"その他以外は理由は回答不要です。",IF((COUNTA(Z$93:Z$99)&gt;0)+(COUNTA(Z$100:AA$101)&gt;0)+(COUNTA(Z$82:AB$88)&gt;0)&gt;0,"実施していない場合は実施した内容についての回答は不要です。","○（エラーなし）")))))))</f>
        <v/>
      </c>
      <c r="AA143" s="93"/>
      <c r="AB143" s="93"/>
      <c r="AC143" s="93"/>
      <c r="AD143" s="92" t="str">
        <f>IF(AD$39="","",IF(AD$79="","実施したかどうか回答してください。",IF(AD$79="実施した",IF(AD$86="","実施した場合は出席扱い/単位認定について回答してください。",IF(COUNTA(AD$93:AD$99)=0,"実施した場合は活用した場面を回答してください。",IF(AD$100="","実施した場合は活用した頻度を回答してください。",IF(AD$101="","実施した場合は１日の使用時間を回答してください。",IF(COUNTA(AD$103:AF$105)=0,"○（エラーなし）","実施した場合は実施していない理由は回答不要です。"))))),IF(AD$103="","実施していない場合はその理由を回答してください。",IF((AD$103="j その他（自由記載）")*(AD$104=""),"実施していないその他の理由を回答してください。",IF((AD$103&lt;&gt;"j その他（自由記載）")*(AD$104&lt;&gt;""),"その他以外は理由は回答不要です。",IF((COUNTA(AD$93:AD$99)&gt;0)+(COUNTA(AD$100:AE$101)&gt;0)+(COUNTA(AD$82:AF$88)&gt;0)&gt;0,"実施していない場合は実施した内容についての回答は不要です。","○（エラーなし）")))))))</f>
        <v/>
      </c>
      <c r="AG143" s="38"/>
      <c r="AH143" s="92" t="str">
        <f>IF(AH$39="","",IF(AH$79="","実施したかどうか回答してください。",IF(AH$79="実施した",IF(AH$86="","実施した場合は出席扱い/単位認定について回答してください。",IF(COUNTA(AH$93:AH$99)=0,"実施した場合は活用した場面を回答してください。",IF(AH$100="","実施した場合は活用した頻度を回答してください。",IF(AH$101="","実施した場合は１日の使用時間を回答してください。",IF(COUNTA(AH$103:AJ$105)=0,"○（エラーなし）","実施した場合は実施していない理由は回答不要です。"))))),IF(AH$103="","実施していない場合はその理由を回答してください。",IF((AH$103="j その他（自由記載）")*(AH$104=""),"実施していないその他の理由を回答してください。",IF((AH$103&lt;&gt;"j その他（自由記載）")*(AH$104&lt;&gt;""),"その他以外は理由は回答不要です。",IF((COUNTA(AH$93:AH$99)&gt;0)+(COUNTA(AH$100:AI$101)&gt;0)+(COUNTA(AH$82:AJ$88)&gt;0)&gt;0,"実施していない場合は実施した内容についての回答は不要です。","○（エラーなし）")))))))</f>
        <v/>
      </c>
      <c r="AI143" s="93"/>
      <c r="AJ143" s="93"/>
      <c r="AK143" s="93"/>
      <c r="AL143" s="92" t="str">
        <f>IF(AL$39="","",IF(AL$79="","実施したかどうか回答してください。",IF(AL$79="実施した",IF(AL$86="","実施した場合は出席扱い/単位認定について回答してください。",IF(COUNTA(AL$93:AL$99)=0,"実施した場合は活用した場面を回答してください。",IF(AL$100="","実施した場合は活用した頻度を回答してください。",IF(AL$101="","実施した場合は１日の使用時間を回答してください。",IF(COUNTA(AL$103:AN$105)=0,"○（エラーなし）","実施した場合は実施していない理由は回答不要です。"))))),IF(AL$103="","実施していない場合はその理由を回答してください。",IF((AL$103="j その他（自由記載）")*(AL$104=""),"実施していないその他の理由を回答してください。",IF((AL$103&lt;&gt;"j その他（自由記載）")*(AL$104&lt;&gt;""),"その他以外は理由は回答不要です。",IF((COUNTA(AL$93:AL$99)&gt;0)+(COUNTA(AL$100:AM$101)&gt;0)+(COUNTA(AL$82:AN$88)&gt;0)&gt;0,"実施していない場合は実施した内容についての回答は不要です。","○（エラーなし）")))))))</f>
        <v/>
      </c>
      <c r="AM143" s="93"/>
      <c r="AN143" s="93"/>
      <c r="AO143" s="93"/>
      <c r="AP143" s="92" t="str">
        <f>IF(AP$39="","",IF(AP$79="","実施したかどうか回答してください。",IF(AP$79="実施した",IF(AP$86="","実施した場合は出席扱い/単位認定について回答してください。",IF(COUNTA(AP$93:AP$99)=0,"実施した場合は活用した場面を回答してください。",IF(AP$100="","実施した場合は活用した頻度を回答してください。",IF(AP$101="","実施した場合は１日の使用時間を回答してください。",IF(COUNTA(AP$103:AR$105)=0,"○（エラーなし）","実施した場合は実施していない理由は回答不要です。"))))),IF(AP$103="","実施していない場合はその理由を回答してください。",IF((AP$103="j その他（自由記載）")*(AP$104=""),"実施していないその他の理由を回答してください。",IF((AP$103&lt;&gt;"j その他（自由記載）")*(AP$104&lt;&gt;""),"その他以外は理由は回答不要です。",IF((COUNTA(AP$93:AP$99)&gt;0)+(COUNTA(AP$100:AQ$101)&gt;0)+(COUNTA(AP$82:AR$88)&gt;0)&gt;0,"実施していない場合は実施した内容についての回答は不要です。","○（エラーなし）")))))))</f>
        <v/>
      </c>
      <c r="AQ143" s="93"/>
      <c r="AR143" s="93"/>
      <c r="AS143" s="93"/>
      <c r="AT143" s="92" t="str">
        <f>IF(AT$39="","",IF(AT$79="","実施したかどうか回答してください。",IF(AT$79="実施した",IF(AT$86="","実施した場合は出席扱い/単位認定について回答してください。",IF(COUNTA(AT$93:AT$99)=0,"実施した場合は活用した場面を回答してください。",IF(AT$100="","実施した場合は活用した頻度を回答してください。",IF(AT$101="","実施した場合は１日の使用時間を回答してください。",IF(COUNTA(AT$103:AV$105)=0,"○（エラーなし）","実施した場合は実施していない理由は回答不要です。"))))),IF(AT$103="","実施していない場合はその理由を回答してください。",IF((AT$103="j その他（自由記載）")*(AT$104=""),"実施していないその他の理由を回答してください。",IF((AT$103&lt;&gt;"j その他（自由記載）")*(AT$104&lt;&gt;""),"その他以外は理由は回答不要です。",IF((COUNTA(AT$93:AT$99)&gt;0)+(COUNTA(AT$100:AU$101)&gt;0)+(COUNTA(AT$82:AV$88)&gt;0)&gt;0,"実施していない場合は実施した内容についての回答は不要です。","○（エラーなし）")))))))</f>
        <v/>
      </c>
      <c r="AU143" s="93"/>
      <c r="AV143" s="93"/>
      <c r="AW143" s="93"/>
      <c r="AX143" s="92" t="str">
        <f>IF(AX$39="","",IF(AX$79="","実施したかどうか回答してください。",IF(AX$79="実施した",IF(AX$86="","実施した場合は出席扱い/単位認定について回答してください。",IF(COUNTA(AX$93:AX$99)=0,"実施した場合は活用した場面を回答してください。",IF(AX$100="","実施した場合は活用した頻度を回答してください。",IF(AX$101="","実施した場合は１日の使用時間を回答してください。",IF(COUNTA(AX$103:AZ$105)=0,"○（エラーなし）","実施した場合は実施していない理由は回答不要です。"))))),IF(AX$103="","実施していない場合はその理由を回答してください。",IF((AX$103="j その他（自由記載）")*(AX$104=""),"実施していないその他の理由を回答してください。",IF((AX$103&lt;&gt;"j その他（自由記載）")*(AX$104&lt;&gt;""),"その他以外は理由は回答不要です。",IF((COUNTA(AX$93:AX$99)&gt;0)+(COUNTA(AX$100:AY$101)&gt;0)+(COUNTA(AX$82:AZ$88)&gt;0)&gt;0,"実施していない場合は実施した内容についての回答は不要です。","○（エラーなし）")))))))</f>
        <v/>
      </c>
      <c r="BA143" s="38"/>
      <c r="BB143" s="92" t="str">
        <f>IF(BB$39="","",IF(BB$79="","実施したかどうか回答してください。",IF(BB$79="実施した",IF(BB$86="","実施した場合は出席扱い/単位認定について回答してください。",IF(COUNTA(BB$93:BB$99)=0,"実施した場合は活用した場面を回答してください。",IF(BB$100="","実施した場合は活用した頻度を回答してください。",IF(BB$101="","実施した場合は１日の使用時間を回答してください。",IF(COUNTA(BB$103:BD$105)=0,"○（エラーなし）","実施した場合は実施していない理由は回答不要です。"))))),IF(BB$103="","実施していない場合はその理由を回答してください。",IF((BB$103="j その他（自由記載）")*(BB$104=""),"実施していないその他の理由を回答してください。",IF((BB$103&lt;&gt;"j その他（自由記載）")*(BB$104&lt;&gt;""),"その他以外は理由は回答不要です。",IF((COUNTA(BB$93:BB$99)&gt;0)+(COUNTA(BB$100:BC$101)&gt;0)+(COUNTA(BB$82:BD$88)&gt;0)&gt;0,"実施していない場合は実施した内容についての回答は不要です。","○（エラーなし）")))))))</f>
        <v/>
      </c>
      <c r="BC143" s="93"/>
      <c r="BD143" s="93"/>
      <c r="BE143" s="93"/>
      <c r="BF143" s="92" t="str">
        <f>IF(BF$39="","",IF(BF$79="","実施したかどうか回答してください。",IF(BF$79="実施した",IF(BF$86="","実施した場合は出席扱い/単位認定について回答してください。",IF(COUNTA(BF$93:BF$99)=0,"実施した場合は活用した場面を回答してください。",IF(BF$100="","実施した場合は活用した頻度を回答してください。",IF(BF$101="","実施した場合は１日の使用時間を回答してください。",IF(COUNTA(BF$103:BH$105)=0,"○（エラーなし）","実施した場合は実施していない理由は回答不要です。"))))),IF(BF$103="","実施していない場合はその理由を回答してください。",IF((BF$103="j その他（自由記載）")*(BF$104=""),"実施していないその他の理由を回答してください。",IF((BF$103&lt;&gt;"j その他（自由記載）")*(BF$104&lt;&gt;""),"その他以外は理由は回答不要です。",IF((COUNTA(BF$93:BF$99)&gt;0)+(COUNTA(BF$100:BG$101)&gt;0)+(COUNTA(BF$82:BH$88)&gt;0)&gt;0,"実施していない場合は実施した内容についての回答は不要です。","○（エラーなし）")))))))</f>
        <v/>
      </c>
      <c r="BG143" s="93"/>
      <c r="BH143" s="93"/>
      <c r="BI143" s="93"/>
      <c r="BJ143" s="92" t="str">
        <f>IF(BJ$39="","",IF(BJ$79="","実施したかどうか回答してください。",IF(BJ$79="実施した",IF(BJ$86="","実施した場合は出席扱い/単位認定について回答してください。",IF(COUNTA(BJ$93:BJ$99)=0,"実施した場合は活用した場面を回答してください。",IF(BJ$100="","実施した場合は活用した頻度を回答してください。",IF(BJ$101="","実施した場合は１日の使用時間を回答してください。",IF(COUNTA(BJ$103:BL$105)=0,"○（エラーなし）","実施した場合は実施していない理由は回答不要です。"))))),IF(BJ$103="","実施していない場合はその理由を回答してください。",IF((BJ$103="j その他（自由記載）")*(BJ$104=""),"実施していないその他の理由を回答してください。",IF((BJ$103&lt;&gt;"j その他（自由記載）")*(BJ$104&lt;&gt;""),"その他以外は理由は回答不要です。",IF((COUNTA(BJ$93:BJ$99)&gt;0)+(COUNTA(BJ$100:BK$101)&gt;0)+(COUNTA(BJ$82:BL$88)&gt;0)&gt;0,"実施していない場合は実施した内容についての回答は不要です。","○（エラーなし）")))))))</f>
        <v/>
      </c>
      <c r="BK143" s="93"/>
      <c r="BL143" s="93"/>
      <c r="BM143" s="93"/>
      <c r="BN143" s="92" t="str">
        <f>IF(BN$39="","",IF(BN$79="","実施したかどうか回答してください。",IF(BN$79="実施した",IF(BN$86="","実施した場合は出席扱い/単位認定について回答してください。",IF(COUNTA(BN$93:BN$99)=0,"実施した場合は活用した場面を回答してください。",IF(BN$100="","実施した場合は活用した頻度を回答してください。",IF(BN$101="","実施した場合は１日の使用時間を回答してください。",IF(COUNTA(BN$103:BP$105)=0,"○（エラーなし）","実施した場合は実施していない理由は回答不要です。"))))),IF(BN$103="","実施していない場合はその理由を回答してください。",IF((BN$103="j その他（自由記載）")*(BN$104=""),"実施していないその他の理由を回答してください。",IF((BN$103&lt;&gt;"j その他（自由記載）")*(BN$104&lt;&gt;""),"その他以外は理由は回答不要です。",IF((COUNTA(BN$93:BN$99)&gt;0)+(COUNTA(BN$100:BO$101)&gt;0)+(COUNTA(BN$82:BP$88)&gt;0)&gt;0,"実施していない場合は実施した内容についての回答は不要です。","○（エラーなし）")))))))</f>
        <v/>
      </c>
      <c r="BO143" s="93"/>
      <c r="BP143" s="93"/>
      <c r="BQ143" s="93"/>
      <c r="BR143" s="92" t="str">
        <f>IF(BR$39="","",IF(BR$79="","実施したかどうか回答してください。",IF(BR$79="実施した",IF(BR$86="","実施した場合は出席扱い/単位認定について回答してください。",IF(COUNTA(BR$93:BR$99)=0,"実施した場合は活用した場面を回答してください。",IF(BR$100="","実施した場合は活用した頻度を回答してください。",IF(BR$101="","実施した場合は１日の使用時間を回答してください。",IF(COUNTA(BR$103:BT$105)=0,"○（エラーなし）","実施した場合は実施していない理由は回答不要です。"))))),IF(BR$103="","実施していない場合はその理由を回答してください。",IF((BR$103="j その他（自由記載）")*(BR$104=""),"実施していないその他の理由を回答してください。",IF((BR$103&lt;&gt;"j その他（自由記載）")*(BR$104&lt;&gt;""),"その他以外は理由は回答不要です。",IF((COUNTA(BR$93:BR$99)&gt;0)+(COUNTA(BR$100:BS$101)&gt;0)+(COUNTA(BR$82:BT$88)&gt;0)&gt;0,"実施していない場合は実施した内容についての回答は不要です。","○（エラーなし）")))))))</f>
        <v/>
      </c>
      <c r="BU143" s="38"/>
      <c r="BV143" s="92" t="str">
        <f>IF(BV$39="","",IF(BV$79="","実施したかどうか回答してください。",IF(BV$79="実施した",IF(BV$86="","実施した場合は出席扱い/単位認定について回答してください。",IF(COUNTA(BV$93:BV$99)=0,"実施した場合は活用した場面を回答してください。",IF(BV$100="","実施した場合は活用した頻度を回答してください。",IF(BV$101="","実施した場合は１日の使用時間を回答してください。",IF(COUNTA(BV$103:BX$105)=0,"○（エラーなし）","実施した場合は実施していない理由は回答不要です。"))))),IF(BV$103="","実施していない場合はその理由を回答してください。",IF((BV$103="j その他（自由記載）")*(BV$104=""),"実施していないその他の理由を回答してください。",IF((BV$103&lt;&gt;"j その他（自由記載）")*(BV$104&lt;&gt;""),"その他以外は理由は回答不要です。",IF((COUNTA(BV$93:BV$99)&gt;0)+(COUNTA(BV$100:BW$101)&gt;0)+(COUNTA(BV$82:BX$88)&gt;0)&gt;0,"実施していない場合は実施した内容についての回答は不要です。","○（エラーなし）")))))))</f>
        <v/>
      </c>
      <c r="BW143" s="93"/>
      <c r="BX143" s="93"/>
      <c r="BY143" s="93"/>
      <c r="BZ143" s="92" t="str">
        <f>IF(BZ$39="","",IF(BZ$79="","実施したかどうか回答してください。",IF(BZ$79="実施した",IF(BZ$86="","実施した場合は出席扱い/単位認定について回答してください。",IF(COUNTA(BZ$93:BZ$99)=0,"実施した場合は活用した場面を回答してください。",IF(BZ$100="","実施した場合は活用した頻度を回答してください。",IF(BZ$101="","実施した場合は１日の使用時間を回答してください。",IF(COUNTA(BZ$103:CB$105)=0,"○（エラーなし）","実施した場合は実施していない理由は回答不要です。"))))),IF(BZ$103="","実施していない場合はその理由を回答してください。",IF((BZ$103="j その他（自由記載）")*(BZ$104=""),"実施していないその他の理由を回答してください。",IF((BZ$103&lt;&gt;"j その他（自由記載）")*(BZ$104&lt;&gt;""),"その他以外は理由は回答不要です。",IF((COUNTA(BZ$93:BZ$99)&gt;0)+(COUNTA(BZ$100:CA$101)&gt;0)+(COUNTA(BZ$82:CB$88)&gt;0)&gt;0,"実施していない場合は実施した内容についての回答は不要です。","○（エラーなし）")))))))</f>
        <v/>
      </c>
      <c r="CA143" s="93"/>
      <c r="CB143" s="93"/>
      <c r="CC143" s="93"/>
      <c r="CD143" s="92" t="str">
        <f>IF(CD$39="","",IF(CD$79="","実施したかどうか回答してください。",IF(CD$79="実施した",IF(CD$86="","実施した場合は出席扱い/単位認定について回答してください。",IF(COUNTA(CD$93:CD$99)=0,"実施した場合は活用した場面を回答してください。",IF(CD$100="","実施した場合は活用した頻度を回答してください。",IF(CD$101="","実施した場合は１日の使用時間を回答してください。",IF(COUNTA(CD$103:CF$105)=0,"○（エラーなし）","実施した場合は実施していない理由は回答不要です。"))))),IF(CD$103="","実施していない場合はその理由を回答してください。",IF((CD$103="j その他（自由記載）")*(CD$104=""),"実施していないその他の理由を回答してください。",IF((CD$103&lt;&gt;"j その他（自由記載）")*(CD$104&lt;&gt;""),"その他以外は理由は回答不要です。",IF((COUNTA(CD$93:CD$99)&gt;0)+(COUNTA(CD$100:CE$101)&gt;0)+(COUNTA(CD$82:CF$88)&gt;0)&gt;0,"実施していない場合は実施した内容についての回答は不要です。","○（エラーなし）")))))))</f>
        <v/>
      </c>
      <c r="CE143" s="93"/>
      <c r="CF143" s="93"/>
      <c r="CG143" s="93"/>
      <c r="CH143" s="92" t="str">
        <f>IF(CH$39="","",IF(CH$79="","実施したかどうか回答してください。",IF(CH$79="実施した",IF(CH$86="","実施した場合は出席扱い/単位認定について回答してください。",IF(COUNTA(CH$93:CH$99)=0,"実施した場合は活用した場面を回答してください。",IF(CH$100="","実施した場合は活用した頻度を回答してください。",IF(CH$101="","実施した場合は１日の使用時間を回答してください。",IF(COUNTA(CH$103:CJ$105)=0,"○（エラーなし）","実施した場合は実施していない理由は回答不要です。"))))),IF(CH$103="","実施していない場合はその理由を回答してください。",IF((CH$103="j その他（自由記載）")*(CH$104=""),"実施していないその他の理由を回答してください。",IF((CH$103&lt;&gt;"j その他（自由記載）")*(CH$104&lt;&gt;""),"その他以外は理由は回答不要です。",IF((COUNTA(CH$93:CH$99)&gt;0)+(COUNTA(CH$100:CI$101)&gt;0)+(COUNTA(CH$82:CJ$88)&gt;0)&gt;0,"実施していない場合は実施した内容についての回答は不要です。","○（エラーなし）")))))))</f>
        <v/>
      </c>
      <c r="CI143" s="93"/>
      <c r="CJ143" s="93"/>
      <c r="CK143" s="93"/>
      <c r="CL143" s="92" t="str">
        <f>IF(CL$39="","",IF(CL$79="","実施したかどうか回答してください。",IF(CL$79="実施した",IF(CL$86="","実施した場合は出席扱い/単位認定について回答してください。",IF(COUNTA(CL$93:CL$99)=0,"実施した場合は活用した場面を回答してください。",IF(CL$100="","実施した場合は活用した頻度を回答してください。",IF(CL$101="","実施した場合は１日の使用時間を回答してください。",IF(COUNTA(CL$103:CN$105)=0,"○（エラーなし）","実施した場合は実施していない理由は回答不要です。"))))),IF(CL$103="","実施していない場合はその理由を回答してください。",IF((CL$103="j その他（自由記載）")*(CL$104=""),"実施していないその他の理由を回答してください。",IF((CL$103&lt;&gt;"j その他（自由記載）")*(CL$104&lt;&gt;""),"その他以外は理由は回答不要です。",IF((COUNTA(CL$93:CL$99)&gt;0)+(COUNTA(CL$100:CM$101)&gt;0)+(COUNTA(CL$82:CN$88)&gt;0)&gt;0,"実施していない場合は実施した内容についての回答は不要です。","○（エラーなし）")))))))</f>
        <v/>
      </c>
      <c r="CO143" s="38"/>
      <c r="CP143" s="92" t="str">
        <f>IF(CP$39="","",IF(CP$79="","実施したかどうか回答してください。",IF(CP$79="実施した",IF(CP$86="","実施した場合は出席扱い/単位認定について回答してください。",IF(COUNTA(CP$93:CP$99)=0,"実施した場合は活用した場面を回答してください。",IF(CP$100="","実施した場合は活用した頻度を回答してください。",IF(CP$101="","実施した場合は１日の使用時間を回答してください。",IF(COUNTA(CP$103:CR$105)=0,"○（エラーなし）","実施した場合は実施していない理由は回答不要です。"))))),IF(CP$103="","実施していない場合はその理由を回答してください。",IF((CP$103="j その他（自由記載）")*(CP$104=""),"実施していないその他の理由を回答してください。",IF((CP$103&lt;&gt;"j その他（自由記載）")*(CP$104&lt;&gt;""),"その他以外は理由は回答不要です。",IF((COUNTA(CP$93:CP$99)&gt;0)+(COUNTA(CP$100:CQ$101)&gt;0)+(COUNTA(CP$82:CR$88)&gt;0)&gt;0,"実施していない場合は実施した内容についての回答は不要です。","○（エラーなし）")))))))</f>
        <v/>
      </c>
      <c r="CQ143" s="93"/>
      <c r="CR143" s="93"/>
      <c r="CS143" s="93"/>
      <c r="CT143" s="92" t="str">
        <f>IF(CT$39="","",IF(CT$79="","実施したかどうか回答してください。",IF(CT$79="実施した",IF(CT$86="","実施した場合は出席扱い/単位認定について回答してください。",IF(COUNTA(CT$93:CT$99)=0,"実施した場合は活用した場面を回答してください。",IF(CT$100="","実施した場合は活用した頻度を回答してください。",IF(CT$101="","実施した場合は１日の使用時間を回答してください。",IF(COUNTA(CT$103:CV$105)=0,"○（エラーなし）","実施した場合は実施していない理由は回答不要です。"))))),IF(CT$103="","実施していない場合はその理由を回答してください。",IF((CT$103="j その他（自由記載）")*(CT$104=""),"実施していないその他の理由を回答してください。",IF((CT$103&lt;&gt;"j その他（自由記載）")*(CT$104&lt;&gt;""),"その他以外は理由は回答不要です。",IF((COUNTA(CT$93:CT$99)&gt;0)+(COUNTA(CT$100:CU$101)&gt;0)+(COUNTA(CT$82:CV$88)&gt;0)&gt;0,"実施していない場合は実施した内容についての回答は不要です。","○（エラーなし）")))))))</f>
        <v/>
      </c>
      <c r="CU143" s="93"/>
      <c r="CV143" s="93"/>
      <c r="CW143" s="93"/>
      <c r="CX143" s="92" t="str">
        <f>IF(CX$39="","",IF(CX$79="","実施したかどうか回答してください。",IF(CX$79="実施した",IF(CX$86="","実施した場合は出席扱い/単位認定について回答してください。",IF(COUNTA(CX$93:CX$99)=0,"実施した場合は活用した場面を回答してください。",IF(CX$100="","実施した場合は活用した頻度を回答してください。",IF(CX$101="","実施した場合は１日の使用時間を回答してください。",IF(COUNTA(CX$103:CZ$105)=0,"○（エラーなし）","実施した場合は実施していない理由は回答不要です。"))))),IF(CX$103="","実施していない場合はその理由を回答してください。",IF((CX$103="j その他（自由記載）")*(CX$104=""),"実施していないその他の理由を回答してください。",IF((CX$103&lt;&gt;"j その他（自由記載）")*(CX$104&lt;&gt;""),"その他以外は理由は回答不要です。",IF((COUNTA(CX$93:CX$99)&gt;0)+(COUNTA(CX$100:CY$101)&gt;0)+(COUNTA(CX$82:CZ$88)&gt;0)&gt;0,"実施していない場合は実施した内容についての回答は不要です。","○（エラーなし）")))))))</f>
        <v/>
      </c>
      <c r="CY143" s="93"/>
      <c r="CZ143" s="93"/>
      <c r="DA143" s="93"/>
      <c r="DB143" s="92" t="str">
        <f>IF(DB$39="","",IF(DB$79="","実施したかどうか回答してください。",IF(DB$79="実施した",IF(DB$86="","実施した場合は出席扱い/単位認定について回答してください。",IF(COUNTA(DB$93:DB$99)=0,"実施した場合は活用した場面を回答してください。",IF(DB$100="","実施した場合は活用した頻度を回答してください。",IF(DB$101="","実施した場合は１日の使用時間を回答してください。",IF(COUNTA(DB$103:DD$105)=0,"○（エラーなし）","実施した場合は実施していない理由は回答不要です。"))))),IF(DB$103="","実施していない場合はその理由を回答してください。",IF((DB$103="j その他（自由記載）")*(DB$104=""),"実施していないその他の理由を回答してください。",IF((DB$103&lt;&gt;"j その他（自由記載）")*(DB$104&lt;&gt;""),"その他以外は理由は回答不要です。",IF((COUNTA(DB$93:DB$99)&gt;0)+(COUNTA(DB$100:DC$101)&gt;0)+(COUNTA(DB$82:DD$88)&gt;0)&gt;0,"実施していない場合は実施した内容についての回答は不要です。","○（エラーなし）")))))))</f>
        <v/>
      </c>
      <c r="DC143" s="93"/>
      <c r="DD143" s="93"/>
      <c r="DE143" s="93"/>
      <c r="DF143" s="92" t="str">
        <f>IF(DF$39="","",IF(DF$79="","実施したかどうか回答してください。",IF(DF$79="実施した",IF(DF$86="","実施した場合は出席扱い/単位認定について回答してください。",IF(COUNTA(DF$93:DF$99)=0,"実施した場合は活用した場面を回答してください。",IF(DF$100="","実施した場合は活用した頻度を回答してください。",IF(DF$101="","実施した場合は１日の使用時間を回答してください。",IF(COUNTA(DF$103:DH$105)=0,"○（エラーなし）","実施した場合は実施していない理由は回答不要です。"))))),IF(DF$103="","実施していない場合はその理由を回答してください。",IF((DF$103="j その他（自由記載）")*(DF$104=""),"実施していないその他の理由を回答してください。",IF((DF$103&lt;&gt;"j その他（自由記載）")*(DF$104&lt;&gt;""),"その他以外は理由は回答不要です。",IF((COUNTA(DF$93:DF$99)&gt;0)+(COUNTA(DF$100:DG$101)&gt;0)+(COUNTA(DF$82:DH$88)&gt;0)&gt;0,"実施していない場合は実施した内容についての回答は不要です。","○（エラーなし）")))))))</f>
        <v/>
      </c>
      <c r="DI143" s="38"/>
      <c r="DJ143" s="92"/>
      <c r="DK143" s="93"/>
      <c r="DL143" s="93"/>
      <c r="DM143" s="93"/>
      <c r="DN143" s="92"/>
      <c r="DO143" s="93"/>
      <c r="DP143" s="93"/>
      <c r="DQ143" s="93"/>
      <c r="DR143" s="92"/>
      <c r="DS143" s="93"/>
      <c r="DT143" s="93"/>
      <c r="DU143" s="93"/>
      <c r="DV143" s="92"/>
      <c r="DW143" s="93"/>
      <c r="DX143" s="93"/>
      <c r="DY143" s="93"/>
      <c r="DZ143" s="92"/>
      <c r="EC143" s="38"/>
      <c r="ED143" s="92"/>
      <c r="EE143" s="93"/>
      <c r="EF143" s="93"/>
      <c r="EG143" s="93"/>
      <c r="EH143" s="92"/>
      <c r="EI143" s="93"/>
      <c r="EJ143" s="93"/>
      <c r="EK143" s="93"/>
      <c r="EL143" s="92"/>
      <c r="EM143" s="93"/>
      <c r="EN143" s="93"/>
      <c r="EO143" s="93"/>
      <c r="EP143" s="92"/>
      <c r="EQ143" s="93"/>
      <c r="ER143" s="93"/>
      <c r="ES143" s="93"/>
      <c r="ET143" s="92"/>
      <c r="EW143" s="38"/>
      <c r="EX143" s="92"/>
      <c r="EY143" s="93"/>
      <c r="EZ143" s="93"/>
      <c r="FA143" s="93"/>
      <c r="FB143" s="92"/>
      <c r="FC143" s="93"/>
      <c r="FD143" s="93"/>
      <c r="FE143" s="93"/>
      <c r="FF143" s="92"/>
      <c r="FG143" s="93"/>
      <c r="FH143" s="93"/>
      <c r="FI143" s="93"/>
      <c r="FJ143" s="92"/>
      <c r="FK143" s="93"/>
      <c r="FL143" s="93"/>
      <c r="FM143" s="93"/>
      <c r="FN143" s="92"/>
    </row>
    <row r="144" spans="1:170" s="80" customFormat="1" x14ac:dyDescent="0.45">
      <c r="A144" s="91" t="s">
        <v>229</v>
      </c>
      <c r="B144" s="94"/>
      <c r="C144" s="90" t="str">
        <f ca="1">IF(COUNTIF(INDIRECT("N"&amp;ROW()&amp;":"&amp;SUBSTITUTE(ADDRESS(1,病気療養児数*4+10,4),1,)&amp;ROW()),"○（エラーなし）")=病気療養児数,"○（エラーなし）","問９の回答にエラーがあります！")</f>
        <v>○（エラーなし）</v>
      </c>
      <c r="E144" s="21"/>
      <c r="I144" s="91" t="str">
        <f>IF(I$107="","実施したかどうか回答してください。",IF(I$107="実施した",IF(COUNTA(I$112:K$123)=0,"実施した場合は活用した場面/頻度を回答してください。",IF(COUNTA(I$112:K$123)&gt;0,IF(I$125="","○（エラーなし）","実施した場合は実施していない理由は回答不要です。"),"実施した場合は活用した場面/頻度を選択してください。")),IF(I$125="","実施していない場合はその理由を回答してください。",IF(COUNTA(I$112:K$123)&gt;0,"実施していない場合は実施していない理由の回答は不要です。","○（エラーなし）"))))</f>
        <v>○（エラーなし）</v>
      </c>
      <c r="J144" s="90"/>
      <c r="K144" s="90"/>
      <c r="L144" s="38"/>
      <c r="M144" s="38"/>
      <c r="N144" s="92" t="str">
        <f>IF(N$39="","",IF(N$107="","実施したかどうか回答してください。",IF(N$107="実施した",IF(COUNTA(N$112:P$119)=0,"実施した場合は活用した内容及び実施方法を回答してください。",IF(N$120="","実施した科目について回答してください。",IF(N$122="","使用した教材について回答してください。",IF(COUNTA(N$125:P$127)=0,"○（エラーなし）","実施した場合は実施していない理由は回答不要です。")))),IF(N$125="","実施していない場合はその理由を回答してください。",IF((N$125="I その他（自由記載）")*(N$126=""),"実施していないその他の理由を回答してください。",IF((N$125&lt;&gt;"I その他（自由記載）")*(N$126&lt;&gt;""),"その他以外は理由は回答不要です。",IF(COUNTA(N$112:P$119)+(N$120&lt;&gt;"")+(N$122&lt;&gt;"")&gt;0,"実施していない場合は実施した内容についての回答は不要です。","○（エラーなし）")))))))</f>
        <v/>
      </c>
      <c r="O144" s="93"/>
      <c r="P144" s="93"/>
      <c r="Q144" s="93"/>
      <c r="R144" s="92" t="str">
        <f>IF(R$39="","",IF(R$107="","実施したかどうか回答してください。",IF(R$107="実施した",IF(COUNTA(R$112:T$119)=0,"実施した場合は活用した内容及び実施方法を回答してください。",IF(R$120="","実施した科目について回答してください。",IF(R$122="","使用した教材について回答してください。",IF(COUNTA(R$125:T$127)=0,"○（エラーなし）","実施した場合は実施していない理由は回答不要です。")))),IF(R$125="","実施していない場合はその理由を回答してください。",IF((R$125="I その他（自由記載）")*(R$126=""),"実施していないその他の理由を回答してください。",IF((R$125&lt;&gt;"I その他（自由記載）")*(R$126&lt;&gt;""),"その他以外は理由は回答不要です。",IF(COUNTA(R$112:T$119)+(R$120&lt;&gt;"")+(R$122&lt;&gt;"")&gt;0,"実施していない場合は実施した内容についての回答は不要です。","○（エラーなし）")))))))</f>
        <v/>
      </c>
      <c r="S144" s="93"/>
      <c r="T144" s="93"/>
      <c r="U144" s="93"/>
      <c r="V144" s="92" t="str">
        <f>IF(V$39="","",IF(V$107="","実施したかどうか回答してください。",IF(V$107="実施した",IF(COUNTA(V$112:X$119)=0,"実施した場合は活用した内容及び実施方法を回答してください。",IF(V$120="","実施した科目について回答してください。",IF(V$122="","使用した教材について回答してください。",IF(COUNTA(V$125:X$127)=0,"○（エラーなし）","実施した場合は実施していない理由は回答不要です。")))),IF(V$125="","実施していない場合はその理由を回答してください。",IF((V$125="I その他（自由記載）")*(V$126=""),"実施していないその他の理由を回答してください。",IF((V$125&lt;&gt;"I その他（自由記載）")*(V$126&lt;&gt;""),"その他以外は理由は回答不要です。",IF(COUNTA(V$112:X$119)+(V$120&lt;&gt;"")+(V$122&lt;&gt;"")&gt;0,"実施していない場合は実施した内容についての回答は不要です。","○（エラーなし）")))))))</f>
        <v/>
      </c>
      <c r="W144" s="93"/>
      <c r="X144" s="93"/>
      <c r="Y144" s="93"/>
      <c r="Z144" s="92" t="str">
        <f>IF(Z$39="","",IF(Z$107="","実施したかどうか回答してください。",IF(Z$107="実施した",IF(COUNTA(Z$112:AB$119)=0,"実施した場合は活用した内容及び実施方法を回答してください。",IF(Z$120="","実施した科目について回答してください。",IF(Z$122="","使用した教材について回答してください。",IF(COUNTA(Z$125:AB$127)=0,"○（エラーなし）","実施した場合は実施していない理由は回答不要です。")))),IF(Z$125="","実施していない場合はその理由を回答してください。",IF((Z$125="I その他（自由記載）")*(Z$126=""),"実施していないその他の理由を回答してください。",IF((Z$125&lt;&gt;"I その他（自由記載）")*(Z$126&lt;&gt;""),"その他以外は理由は回答不要です。",IF(COUNTA(Z$112:AB$119)+(Z$120&lt;&gt;"")+(Z$122&lt;&gt;"")&gt;0,"実施していない場合は実施した内容についての回答は不要です。","○（エラーなし）")))))))</f>
        <v/>
      </c>
      <c r="AA144" s="93"/>
      <c r="AB144" s="93"/>
      <c r="AC144" s="93"/>
      <c r="AD144" s="92" t="str">
        <f>IF(AD$39="","",IF(AD$107="","実施したかどうか回答してください。",IF(AD$107="実施した",IF(COUNTA(AD$112:AF$119)=0,"実施した場合は活用した内容及び実施方法を回答してください。",IF(AD$120="","実施した科目について回答してください。",IF(AD$122="","使用した教材について回答してください。",IF(COUNTA(AD$125:AF$127)=0,"○（エラーなし）","実施した場合は実施していない理由は回答不要です。")))),IF(AD$125="","実施していない場合はその理由を回答してください。",IF((AD$125="I その他（自由記載）")*(AD$126=""),"実施していないその他の理由を回答してください。",IF((AD$125&lt;&gt;"I その他（自由記載）")*(AD$126&lt;&gt;""),"その他以外は理由は回答不要です。",IF(COUNTA(AD$112:AF$119)+(AD$120&lt;&gt;"")+(AD$122&lt;&gt;"")&gt;0,"実施していない場合は実施した内容についての回答は不要です。","○（エラーなし）")))))))</f>
        <v/>
      </c>
      <c r="AG144" s="38"/>
      <c r="AH144" s="92" t="str">
        <f>IF(AH$39="","",IF(AH$107="","実施したかどうか回答してください。",IF(AH$107="実施した",IF(COUNTA(AH$112:AJ$119)=0,"実施した場合は活用した内容及び実施方法を回答してください。",IF(AH$120="","実施した科目について回答してください。",IF(AH$122="","使用した教材について回答してください。",IF(COUNTA(AH$125:AJ$127)=0,"○（エラーなし）","実施した場合は実施していない理由は回答不要です。")))),IF(AH$125="","実施していない場合はその理由を回答してください。",IF((AH$125="I その他（自由記載）")*(AH$126=""),"実施していないその他の理由を回答してください。",IF((AH$125&lt;&gt;"I その他（自由記載）")*(AH$126&lt;&gt;""),"その他以外は理由は回答不要です。",IF(COUNTA(AH$112:AJ$119)+(AH$120&lt;&gt;"")+(AH$122&lt;&gt;"")&gt;0,"実施していない場合は実施した内容についての回答は不要です。","○（エラーなし）")))))))</f>
        <v/>
      </c>
      <c r="AI144" s="93"/>
      <c r="AJ144" s="93"/>
      <c r="AK144" s="93"/>
      <c r="AL144" s="92" t="str">
        <f>IF(AL$39="","",IF(AL$107="","実施したかどうか回答してください。",IF(AL$107="実施した",IF(COUNTA(AL$112:AN$119)=0,"実施した場合は活用した内容及び実施方法を回答してください。",IF(AL$120="","実施した科目について回答してください。",IF(AL$122="","使用した教材について回答してください。",IF(COUNTA(AL$125:AN$127)=0,"○（エラーなし）","実施した場合は実施していない理由は回答不要です。")))),IF(AL$125="","実施していない場合はその理由を回答してください。",IF((AL$125="I その他（自由記載）")*(AL$126=""),"実施していないその他の理由を回答してください。",IF((AL$125&lt;&gt;"I その他（自由記載）")*(AL$126&lt;&gt;""),"その他以外は理由は回答不要です。",IF(COUNTA(AL$112:AN$119)+(AL$120&lt;&gt;"")+(AL$122&lt;&gt;"")&gt;0,"実施していない場合は実施した内容についての回答は不要です。","○（エラーなし）")))))))</f>
        <v/>
      </c>
      <c r="AM144" s="93"/>
      <c r="AN144" s="93"/>
      <c r="AO144" s="93"/>
      <c r="AP144" s="92" t="str">
        <f>IF(AP$39="","",IF(AP$107="","実施したかどうか回答してください。",IF(AP$107="実施した",IF(COUNTA(AP$112:AR$119)=0,"実施した場合は活用した内容及び実施方法を回答してください。",IF(AP$120="","実施した科目について回答してください。",IF(AP$122="","使用した教材について回答してください。",IF(COUNTA(AP$125:AR$127)=0,"○（エラーなし）","実施した場合は実施していない理由は回答不要です。")))),IF(AP$125="","実施していない場合はその理由を回答してください。",IF((AP$125="I その他（自由記載）")*(AP$126=""),"実施していないその他の理由を回答してください。",IF((AP$125&lt;&gt;"I その他（自由記載）")*(AP$126&lt;&gt;""),"その他以外は理由は回答不要です。",IF(COUNTA(AP$112:AR$119)+(AP$120&lt;&gt;"")+(AP$122&lt;&gt;"")&gt;0,"実施していない場合は実施した内容についての回答は不要です。","○（エラーなし）")))))))</f>
        <v/>
      </c>
      <c r="AQ144" s="93"/>
      <c r="AR144" s="93"/>
      <c r="AS144" s="93"/>
      <c r="AT144" s="92" t="str">
        <f>IF(AT$39="","",IF(AT$107="","実施したかどうか回答してください。",IF(AT$107="実施した",IF(COUNTA(AT$112:AV$119)=0,"実施した場合は活用した内容及び実施方法を回答してください。",IF(AT$120="","実施した科目について回答してください。",IF(AT$122="","使用した教材について回答してください。",IF(COUNTA(AT$125:AV$127)=0,"○（エラーなし）","実施した場合は実施していない理由は回答不要です。")))),IF(AT$125="","実施していない場合はその理由を回答してください。",IF((AT$125="I その他（自由記載）")*(AT$126=""),"実施していないその他の理由を回答してください。",IF((AT$125&lt;&gt;"I その他（自由記載）")*(AT$126&lt;&gt;""),"その他以外は理由は回答不要です。",IF(COUNTA(AT$112:AV$119)+(AT$120&lt;&gt;"")+(AT$122&lt;&gt;"")&gt;0,"実施していない場合は実施した内容についての回答は不要です。","○（エラーなし）")))))))</f>
        <v/>
      </c>
      <c r="AU144" s="93"/>
      <c r="AV144" s="93"/>
      <c r="AW144" s="93"/>
      <c r="AX144" s="92" t="str">
        <f>IF(AX$39="","",IF(AX$107="","実施したかどうか回答してください。",IF(AX$107="実施した",IF(COUNTA(AX$112:AZ$119)=0,"実施した場合は活用した内容及び実施方法を回答してください。",IF(AX$120="","実施した科目について回答してください。",IF(AX$122="","使用した教材について回答してください。",IF(COUNTA(AX$125:AZ$127)=0,"○（エラーなし）","実施した場合は実施していない理由は回答不要です。")))),IF(AX$125="","実施していない場合はその理由を回答してください。",IF((AX$125="I その他（自由記載）")*(AX$126=""),"実施していないその他の理由を回答してください。",IF((AX$125&lt;&gt;"I その他（自由記載）")*(AX$126&lt;&gt;""),"その他以外は理由は回答不要です。",IF(COUNTA(AX$112:AZ$119)+(AX$120&lt;&gt;"")+(AX$122&lt;&gt;"")&gt;0,"実施していない場合は実施した内容についての回答は不要です。","○（エラーなし）")))))))</f>
        <v/>
      </c>
      <c r="BA144" s="38"/>
      <c r="BB144" s="92" t="str">
        <f>IF(BB$39="","",IF(BB$107="","実施したかどうか回答してください。",IF(BB$107="実施した",IF(COUNTA(BB$112:BD$119)=0,"実施した場合は活用した内容及び実施方法を回答してください。",IF(BB$120="","実施した科目について回答してください。",IF(BB$122="","使用した教材について回答してください。",IF(COUNTA(BB$125:BD$127)=0,"○（エラーなし）","実施した場合は実施していない理由は回答不要です。")))),IF(BB$125="","実施していない場合はその理由を回答してください。",IF((BB$125="I その他（自由記載）")*(BB$126=""),"実施していないその他の理由を回答してください。",IF((BB$125&lt;&gt;"I その他（自由記載）")*(BB$126&lt;&gt;""),"その他以外は理由は回答不要です。",IF(COUNTA(BB$112:BD$119)+(BB$120&lt;&gt;"")+(BB$122&lt;&gt;"")&gt;0,"実施していない場合は実施した内容についての回答は不要です。","○（エラーなし）")))))))</f>
        <v/>
      </c>
      <c r="BC144" s="93"/>
      <c r="BD144" s="93"/>
      <c r="BE144" s="93"/>
      <c r="BF144" s="92" t="str">
        <f>IF(BF$39="","",IF(BF$107="","実施したかどうか回答してください。",IF(BF$107="実施した",IF(COUNTA(BF$112:BH$119)=0,"実施した場合は活用した内容及び実施方法を回答してください。",IF(BF$120="","実施した科目について回答してください。",IF(BF$122="","使用した教材について回答してください。",IF(COUNTA(BF$125:BH$127)=0,"○（エラーなし）","実施した場合は実施していない理由は回答不要です。")))),IF(BF$125="","実施していない場合はその理由を回答してください。",IF((BF$125="I その他（自由記載）")*(BF$126=""),"実施していないその他の理由を回答してください。",IF((BF$125&lt;&gt;"I その他（自由記載）")*(BF$126&lt;&gt;""),"その他以外は理由は回答不要です。",IF(COUNTA(BF$112:BH$119)+(BF$120&lt;&gt;"")+(BF$122&lt;&gt;"")&gt;0,"実施していない場合は実施した内容についての回答は不要です。","○（エラーなし）")))))))</f>
        <v/>
      </c>
      <c r="BG144" s="93"/>
      <c r="BH144" s="93"/>
      <c r="BI144" s="93"/>
      <c r="BJ144" s="92" t="str">
        <f>IF(BJ$39="","",IF(BJ$107="","実施したかどうか回答してください。",IF(BJ$107="実施した",IF(COUNTA(BJ$112:BL$119)=0,"実施した場合は活用した内容及び実施方法を回答してください。",IF(BJ$120="","実施した科目について回答してください。",IF(BJ$122="","使用した教材について回答してください。",IF(COUNTA(BJ$125:BL$127)=0,"○（エラーなし）","実施した場合は実施していない理由は回答不要です。")))),IF(BJ$125="","実施していない場合はその理由を回答してください。",IF((BJ$125="I その他（自由記載）")*(BJ$126=""),"実施していないその他の理由を回答してください。",IF((BJ$125&lt;&gt;"I その他（自由記載）")*(BJ$126&lt;&gt;""),"その他以外は理由は回答不要です。",IF(COUNTA(BJ$112:BL$119)+(BJ$120&lt;&gt;"")+(BJ$122&lt;&gt;"")&gt;0,"実施していない場合は実施した内容についての回答は不要です。","○（エラーなし）")))))))</f>
        <v/>
      </c>
      <c r="BK144" s="93"/>
      <c r="BL144" s="93"/>
      <c r="BM144" s="93"/>
      <c r="BN144" s="92" t="str">
        <f>IF(BN$39="","",IF(BN$107="","実施したかどうか回答してください。",IF(BN$107="実施した",IF(COUNTA(BN$112:BP$119)=0,"実施した場合は活用した内容及び実施方法を回答してください。",IF(BN$120="","実施した科目について回答してください。",IF(BN$122="","使用した教材について回答してください。",IF(COUNTA(BN$125:BP$127)=0,"○（エラーなし）","実施した場合は実施していない理由は回答不要です。")))),IF(BN$125="","実施していない場合はその理由を回答してください。",IF((BN$125="I その他（自由記載）")*(BN$126=""),"実施していないその他の理由を回答してください。",IF((BN$125&lt;&gt;"I その他（自由記載）")*(BN$126&lt;&gt;""),"その他以外は理由は回答不要です。",IF(COUNTA(BN$112:BP$119)+(BN$120&lt;&gt;"")+(BN$122&lt;&gt;"")&gt;0,"実施していない場合は実施した内容についての回答は不要です。","○（エラーなし）")))))))</f>
        <v/>
      </c>
      <c r="BO144" s="93"/>
      <c r="BP144" s="93"/>
      <c r="BQ144" s="93"/>
      <c r="BR144" s="92" t="str">
        <f>IF(BR$39="","",IF(BR$107="","実施したかどうか回答してください。",IF(BR$107="実施した",IF(COUNTA(BR$112:BT$119)=0,"実施した場合は活用した内容及び実施方法を回答してください。",IF(BR$120="","実施した科目について回答してください。",IF(BR$122="","使用した教材について回答してください。",IF(COUNTA(BR$125:BT$127)=0,"○（エラーなし）","実施した場合は実施していない理由は回答不要です。")))),IF(BR$125="","実施していない場合はその理由を回答してください。",IF((BR$125="I その他（自由記載）")*(BR$126=""),"実施していないその他の理由を回答してください。",IF((BR$125&lt;&gt;"I その他（自由記載）")*(BR$126&lt;&gt;""),"その他以外は理由は回答不要です。",IF(COUNTA(BR$112:BT$119)+(BR$120&lt;&gt;"")+(BR$122&lt;&gt;"")&gt;0,"実施していない場合は実施した内容についての回答は不要です。","○（エラーなし）")))))))</f>
        <v/>
      </c>
      <c r="BU144" s="38"/>
      <c r="BV144" s="92" t="str">
        <f>IF(BV$39="","",IF(BV$107="","実施したかどうか回答してください。",IF(BV$107="実施した",IF(COUNTA(BV$112:BX$119)=0,"実施した場合は活用した内容及び実施方法を回答してください。",IF(BV$120="","実施した科目について回答してください。",IF(BV$122="","使用した教材について回答してください。",IF(COUNTA(BV$125:BX$127)=0,"○（エラーなし）","実施した場合は実施していない理由は回答不要です。")))),IF(BV$125="","実施していない場合はその理由を回答してください。",IF((BV$125="I その他（自由記載）")*(BV$126=""),"実施していないその他の理由を回答してください。",IF((BV$125&lt;&gt;"I その他（自由記載）")*(BV$126&lt;&gt;""),"その他以外は理由は回答不要です。",IF(COUNTA(BV$112:BX$119)+(BV$120&lt;&gt;"")+(BV$122&lt;&gt;"")&gt;0,"実施していない場合は実施した内容についての回答は不要です。","○（エラーなし）")))))))</f>
        <v/>
      </c>
      <c r="BW144" s="93"/>
      <c r="BX144" s="93"/>
      <c r="BY144" s="93"/>
      <c r="BZ144" s="92" t="str">
        <f>IF(BZ$39="","",IF(BZ$107="","実施したかどうか回答してください。",IF(BZ$107="実施した",IF(COUNTA(BZ$112:CB$119)=0,"実施した場合は活用した内容及び実施方法を回答してください。",IF(BZ$120="","実施した科目について回答してください。",IF(BZ$122="","使用した教材について回答してください。",IF(COUNTA(BZ$125:CB$127)=0,"○（エラーなし）","実施した場合は実施していない理由は回答不要です。")))),IF(BZ$125="","実施していない場合はその理由を回答してください。",IF((BZ$125="I その他（自由記載）")*(BZ$126=""),"実施していないその他の理由を回答してください。",IF((BZ$125&lt;&gt;"I その他（自由記載）")*(BZ$126&lt;&gt;""),"その他以外は理由は回答不要です。",IF(COUNTA(BZ$112:CB$119)+(BZ$120&lt;&gt;"")+(BZ$122&lt;&gt;"")&gt;0,"実施していない場合は実施した内容についての回答は不要です。","○（エラーなし）")))))))</f>
        <v/>
      </c>
      <c r="CA144" s="93"/>
      <c r="CB144" s="93"/>
      <c r="CC144" s="93"/>
      <c r="CD144" s="92" t="str">
        <f>IF(CD$39="","",IF(CD$107="","実施したかどうか回答してください。",IF(CD$107="実施した",IF(COUNTA(CD$112:CF$119)=0,"実施した場合は活用した内容及び実施方法を回答してください。",IF(CD$120="","実施した科目について回答してください。",IF(CD$122="","使用した教材について回答してください。",IF(COUNTA(CD$125:CF$127)=0,"○（エラーなし）","実施した場合は実施していない理由は回答不要です。")))),IF(CD$125="","実施していない場合はその理由を回答してください。",IF((CD$125="I その他（自由記載）")*(CD$126=""),"実施していないその他の理由を回答してください。",IF((CD$125&lt;&gt;"I その他（自由記載）")*(CD$126&lt;&gt;""),"その他以外は理由は回答不要です。",IF(COUNTA(CD$112:CF$119)+(CD$120&lt;&gt;"")+(CD$122&lt;&gt;"")&gt;0,"実施していない場合は実施した内容についての回答は不要です。","○（エラーなし）")))))))</f>
        <v/>
      </c>
      <c r="CE144" s="93"/>
      <c r="CF144" s="93"/>
      <c r="CG144" s="93"/>
      <c r="CH144" s="92" t="str">
        <f>IF(CH$39="","",IF(CH$107="","実施したかどうか回答してください。",IF(CH$107="実施した",IF(COUNTA(CH$112:CJ$119)=0,"実施した場合は活用した内容及び実施方法を回答してください。",IF(CH$120="","実施した科目について回答してください。",IF(CH$122="","使用した教材について回答してください。",IF(COUNTA(CH$125:CJ$127)=0,"○（エラーなし）","実施した場合は実施していない理由は回答不要です。")))),IF(CH$125="","実施していない場合はその理由を回答してください。",IF((CH$125="I その他（自由記載）")*(CH$126=""),"実施していないその他の理由を回答してください。",IF((CH$125&lt;&gt;"I その他（自由記載）")*(CH$126&lt;&gt;""),"その他以外は理由は回答不要です。",IF(COUNTA(CH$112:CJ$119)+(CH$120&lt;&gt;"")+(CH$122&lt;&gt;"")&gt;0,"実施していない場合は実施した内容についての回答は不要です。","○（エラーなし）")))))))</f>
        <v/>
      </c>
      <c r="CI144" s="93"/>
      <c r="CJ144" s="93"/>
      <c r="CK144" s="93"/>
      <c r="CL144" s="92" t="str">
        <f>IF(CL$39="","",IF(CL$107="","実施したかどうか回答してください。",IF(CL$107="実施した",IF(COUNTA(CL$112:CN$119)=0,"実施した場合は活用した内容及び実施方法を回答してください。",IF(CL$120="","実施した科目について回答してください。",IF(CL$122="","使用した教材について回答してください。",IF(COUNTA(CL$125:CN$127)=0,"○（エラーなし）","実施した場合は実施していない理由は回答不要です。")))),IF(CL$125="","実施していない場合はその理由を回答してください。",IF((CL$125="I その他（自由記載）")*(CL$126=""),"実施していないその他の理由を回答してください。",IF((CL$125&lt;&gt;"I その他（自由記載）")*(CL$126&lt;&gt;""),"その他以外は理由は回答不要です。",IF(COUNTA(CL$112:CN$119)+(CL$120&lt;&gt;"")+(CL$122&lt;&gt;"")&gt;0,"実施していない場合は実施した内容についての回答は不要です。","○（エラーなし）")))))))</f>
        <v/>
      </c>
      <c r="CO144" s="38"/>
      <c r="CP144" s="92" t="str">
        <f>IF(CP$39="","",IF(CP$107="","実施したかどうか回答してください。",IF(CP$107="実施した",IF(COUNTA(CP$112:CR$119)=0,"実施した場合は活用した内容及び実施方法を回答してください。",IF(CP$120="","実施した科目について回答してください。",IF(CP$122="","使用した教材について回答してください。",IF(COUNTA(CP$125:CR$127)=0,"○（エラーなし）","実施した場合は実施していない理由は回答不要です。")))),IF(CP$125="","実施していない場合はその理由を回答してください。",IF((CP$125="I その他（自由記載）")*(CP$126=""),"実施していないその他の理由を回答してください。",IF((CP$125&lt;&gt;"I その他（自由記載）")*(CP$126&lt;&gt;""),"その他以外は理由は回答不要です。",IF(COUNTA(CP$112:CR$119)+(CP$120&lt;&gt;"")+(CP$122&lt;&gt;"")&gt;0,"実施していない場合は実施した内容についての回答は不要です。","○（エラーなし）")))))))</f>
        <v/>
      </c>
      <c r="CQ144" s="93"/>
      <c r="CR144" s="93"/>
      <c r="CS144" s="93"/>
      <c r="CT144" s="92" t="str">
        <f>IF(CT$39="","",IF(CT$107="","実施したかどうか回答してください。",IF(CT$107="実施した",IF(COUNTA(CT$112:CV$119)=0,"実施した場合は活用した内容及び実施方法を回答してください。",IF(CT$120="","実施した科目について回答してください。",IF(CT$122="","使用した教材について回答してください。",IF(COUNTA(CT$125:CV$127)=0,"○（エラーなし）","実施した場合は実施していない理由は回答不要です。")))),IF(CT$125="","実施していない場合はその理由を回答してください。",IF((CT$125="I その他（自由記載）")*(CT$126=""),"実施していないその他の理由を回答してください。",IF((CT$125&lt;&gt;"I その他（自由記載）")*(CT$126&lt;&gt;""),"その他以外は理由は回答不要です。",IF(COUNTA(CT$112:CV$119)+(CT$120&lt;&gt;"")+(CT$122&lt;&gt;"")&gt;0,"実施していない場合は実施した内容についての回答は不要です。","○（エラーなし）")))))))</f>
        <v/>
      </c>
      <c r="CU144" s="93"/>
      <c r="CV144" s="93"/>
      <c r="CW144" s="93"/>
      <c r="CX144" s="92" t="str">
        <f>IF(CX$39="","",IF(CX$107="","実施したかどうか回答してください。",IF(CX$107="実施した",IF(COUNTA(CX$112:CZ$119)=0,"実施した場合は活用した内容及び実施方法を回答してください。",IF(CX$120="","実施した科目について回答してください。",IF(CX$122="","使用した教材について回答してください。",IF(COUNTA(CX$125:CZ$127)=0,"○（エラーなし）","実施した場合は実施していない理由は回答不要です。")))),IF(CX$125="","実施していない場合はその理由を回答してください。",IF((CX$125="I その他（自由記載）")*(CX$126=""),"実施していないその他の理由を回答してください。",IF((CX$125&lt;&gt;"I その他（自由記載）")*(CX$126&lt;&gt;""),"その他以外は理由は回答不要です。",IF(COUNTA(CX$112:CZ$119)+(CX$120&lt;&gt;"")+(CX$122&lt;&gt;"")&gt;0,"実施していない場合は実施した内容についての回答は不要です。","○（エラーなし）")))))))</f>
        <v/>
      </c>
      <c r="CY144" s="93"/>
      <c r="CZ144" s="93"/>
      <c r="DA144" s="93"/>
      <c r="DB144" s="92" t="str">
        <f>IF(DB$39="","",IF(DB$107="","実施したかどうか回答してください。",IF(DB$107="実施した",IF(COUNTA(DB$112:DD$119)=0,"実施した場合は活用した内容及び実施方法を回答してください。",IF(DB$120="","実施した科目について回答してください。",IF(DB$122="","使用した教材について回答してください。",IF(COUNTA(DB$125:DD$127)=0,"○（エラーなし）","実施した場合は実施していない理由は回答不要です。")))),IF(DB$125="","実施していない場合はその理由を回答してください。",IF((DB$125="I その他（自由記載）")*(DB$126=""),"実施していないその他の理由を回答してください。",IF((DB$125&lt;&gt;"I その他（自由記載）")*(DB$126&lt;&gt;""),"その他以外は理由は回答不要です。",IF(COUNTA(DB$112:DD$119)+(DB$120&lt;&gt;"")+(DB$122&lt;&gt;"")&gt;0,"実施していない場合は実施した内容についての回答は不要です。","○（エラーなし）")))))))</f>
        <v/>
      </c>
      <c r="DC144" s="93"/>
      <c r="DD144" s="93"/>
      <c r="DE144" s="93"/>
      <c r="DF144" s="92" t="str">
        <f>IF(DF$39="","",IF(DF$107="","実施したかどうか回答してください。",IF(DF$107="実施した",IF(COUNTA(DF$112:DH$119)=0,"実施した場合は活用した内容及び実施方法を回答してください。",IF(DF$120="","実施した科目について回答してください。",IF(DF$122="","使用した教材について回答してください。",IF(COUNTA(DF$125:DH$127)=0,"○（エラーなし）","実施した場合は実施していない理由は回答不要です。")))),IF(DF$125="","実施していない場合はその理由を回答してください。",IF((DF$125="I その他（自由記載）")*(DF$126=""),"実施していないその他の理由を回答してください。",IF((DF$125&lt;&gt;"I その他（自由記載）")*(DF$126&lt;&gt;""),"その他以外は理由は回答不要です。",IF(COUNTA(DF$112:DH$119)+(DF$120&lt;&gt;"")+(DF$122&lt;&gt;"")&gt;0,"実施していない場合は実施した内容についての回答は不要です。","○（エラーなし）")))))))</f>
        <v/>
      </c>
      <c r="DI144" s="38"/>
      <c r="DJ144" s="92"/>
      <c r="DK144" s="93"/>
      <c r="DL144" s="93"/>
      <c r="DM144" s="93"/>
      <c r="DN144" s="92"/>
      <c r="DO144" s="93"/>
      <c r="DP144" s="93"/>
      <c r="DQ144" s="93"/>
      <c r="DR144" s="92"/>
      <c r="DS144" s="93"/>
      <c r="DT144" s="93"/>
      <c r="DU144" s="93"/>
      <c r="DV144" s="92"/>
      <c r="DW144" s="93"/>
      <c r="DX144" s="93"/>
      <c r="DY144" s="93"/>
      <c r="DZ144" s="92"/>
      <c r="EC144" s="38"/>
      <c r="ED144" s="92"/>
      <c r="EE144" s="93"/>
      <c r="EF144" s="93"/>
      <c r="EG144" s="93"/>
      <c r="EH144" s="92"/>
      <c r="EI144" s="93"/>
      <c r="EJ144" s="93"/>
      <c r="EK144" s="93"/>
      <c r="EL144" s="92"/>
      <c r="EM144" s="93"/>
      <c r="EN144" s="93"/>
      <c r="EO144" s="93"/>
      <c r="EP144" s="92"/>
      <c r="EQ144" s="93"/>
      <c r="ER144" s="93"/>
      <c r="ES144" s="93"/>
      <c r="ET144" s="92"/>
      <c r="EW144" s="38"/>
      <c r="EX144" s="92"/>
      <c r="EY144" s="93"/>
      <c r="EZ144" s="93"/>
      <c r="FA144" s="93"/>
      <c r="FB144" s="92"/>
      <c r="FC144" s="93"/>
      <c r="FD144" s="93"/>
      <c r="FE144" s="93"/>
      <c r="FF144" s="92"/>
      <c r="FG144" s="93"/>
      <c r="FH144" s="93"/>
      <c r="FI144" s="93"/>
      <c r="FJ144" s="92"/>
      <c r="FK144" s="93"/>
      <c r="FL144" s="93"/>
      <c r="FM144" s="93"/>
      <c r="FN144" s="92"/>
    </row>
    <row r="145" spans="1:10" x14ac:dyDescent="0.45">
      <c r="A145" s="27"/>
      <c r="B145" s="95"/>
      <c r="C145" s="94"/>
      <c r="D145" s="94"/>
      <c r="E145" s="94"/>
      <c r="F145" s="94"/>
      <c r="G145" s="94"/>
      <c r="H145" s="94"/>
      <c r="J145" s="94"/>
    </row>
  </sheetData>
  <sheetProtection sheet="1" scenarios="1" selectLockedCells="1" autoFilter="0"/>
  <mergeCells count="1050">
    <mergeCell ref="H10:I10"/>
    <mergeCell ref="J10:L10"/>
    <mergeCell ref="A12:L12"/>
    <mergeCell ref="A19:L19"/>
    <mergeCell ref="E21:F21"/>
    <mergeCell ref="G21:I21"/>
    <mergeCell ref="J21:K22"/>
    <mergeCell ref="B22:C22"/>
    <mergeCell ref="H22:I22"/>
    <mergeCell ref="J6:L6"/>
    <mergeCell ref="H7:I7"/>
    <mergeCell ref="J7:L7"/>
    <mergeCell ref="H8:I8"/>
    <mergeCell ref="J8:L8"/>
    <mergeCell ref="H9:I9"/>
    <mergeCell ref="J9:L9"/>
    <mergeCell ref="A1:J1"/>
    <mergeCell ref="A2:L2"/>
    <mergeCell ref="A3:G10"/>
    <mergeCell ref="H3:I3"/>
    <mergeCell ref="J3:L3"/>
    <mergeCell ref="H4:I4"/>
    <mergeCell ref="J4:L4"/>
    <mergeCell ref="H5:I5"/>
    <mergeCell ref="J5:L5"/>
    <mergeCell ref="H6:I6"/>
    <mergeCell ref="B27:C27"/>
    <mergeCell ref="H27:I27"/>
    <mergeCell ref="J27:K27"/>
    <mergeCell ref="B28:C28"/>
    <mergeCell ref="H28:I28"/>
    <mergeCell ref="J28:K28"/>
    <mergeCell ref="B25:C25"/>
    <mergeCell ref="H25:I25"/>
    <mergeCell ref="J25:K25"/>
    <mergeCell ref="B26:C26"/>
    <mergeCell ref="H26:I26"/>
    <mergeCell ref="J26:K26"/>
    <mergeCell ref="B23:C23"/>
    <mergeCell ref="H23:I23"/>
    <mergeCell ref="J23:K23"/>
    <mergeCell ref="B24:C24"/>
    <mergeCell ref="H24:I24"/>
    <mergeCell ref="J24:K24"/>
    <mergeCell ref="B33:C33"/>
    <mergeCell ref="H33:I33"/>
    <mergeCell ref="J33:K33"/>
    <mergeCell ref="A35:L35"/>
    <mergeCell ref="N39:P39"/>
    <mergeCell ref="R39:T39"/>
    <mergeCell ref="B31:C31"/>
    <mergeCell ref="H31:I31"/>
    <mergeCell ref="J31:K31"/>
    <mergeCell ref="B32:C32"/>
    <mergeCell ref="H32:I32"/>
    <mergeCell ref="J32:K32"/>
    <mergeCell ref="B29:C29"/>
    <mergeCell ref="H29:I29"/>
    <mergeCell ref="J29:K29"/>
    <mergeCell ref="B30:C30"/>
    <mergeCell ref="H30:I30"/>
    <mergeCell ref="J30:K30"/>
    <mergeCell ref="CP39:CR39"/>
    <mergeCell ref="CT39:CV39"/>
    <mergeCell ref="CX39:CZ39"/>
    <mergeCell ref="DB39:DD39"/>
    <mergeCell ref="DF39:DH39"/>
    <mergeCell ref="I40:K40"/>
    <mergeCell ref="N40:P40"/>
    <mergeCell ref="R40:T40"/>
    <mergeCell ref="V40:X40"/>
    <mergeCell ref="Z40:AB40"/>
    <mergeCell ref="BR39:BT39"/>
    <mergeCell ref="BV39:BX39"/>
    <mergeCell ref="BZ39:CB39"/>
    <mergeCell ref="CD39:CF39"/>
    <mergeCell ref="CH39:CJ39"/>
    <mergeCell ref="CL39:CN39"/>
    <mergeCell ref="AT39:AV39"/>
    <mergeCell ref="AX39:AZ39"/>
    <mergeCell ref="BB39:BD39"/>
    <mergeCell ref="BF39:BH39"/>
    <mergeCell ref="BJ39:BL39"/>
    <mergeCell ref="BN39:BP39"/>
    <mergeCell ref="V39:X39"/>
    <mergeCell ref="Z39:AB39"/>
    <mergeCell ref="AD39:AF39"/>
    <mergeCell ref="AH39:AJ39"/>
    <mergeCell ref="AL39:AN39"/>
    <mergeCell ref="AP39:AR39"/>
    <mergeCell ref="CX40:CZ40"/>
    <mergeCell ref="DB40:DD40"/>
    <mergeCell ref="DF40:DH40"/>
    <mergeCell ref="I42:K42"/>
    <mergeCell ref="N42:P42"/>
    <mergeCell ref="R42:T42"/>
    <mergeCell ref="V42:X42"/>
    <mergeCell ref="Z42:AB42"/>
    <mergeCell ref="AD42:AF42"/>
    <mergeCell ref="AH42:AJ42"/>
    <mergeCell ref="BZ40:CB40"/>
    <mergeCell ref="CD40:CF40"/>
    <mergeCell ref="CH40:CJ40"/>
    <mergeCell ref="CL40:CN40"/>
    <mergeCell ref="CP40:CR40"/>
    <mergeCell ref="CT40:CV40"/>
    <mergeCell ref="BB40:BD40"/>
    <mergeCell ref="BF40:BH40"/>
    <mergeCell ref="BJ40:BL40"/>
    <mergeCell ref="BN40:BP40"/>
    <mergeCell ref="BR40:BT40"/>
    <mergeCell ref="BV40:BX40"/>
    <mergeCell ref="AD40:AF40"/>
    <mergeCell ref="AH40:AJ40"/>
    <mergeCell ref="AL40:AN40"/>
    <mergeCell ref="AP40:AR40"/>
    <mergeCell ref="AT40:AV40"/>
    <mergeCell ref="AX40:AZ40"/>
    <mergeCell ref="DF42:DH42"/>
    <mergeCell ref="I43:K43"/>
    <mergeCell ref="N43:P43"/>
    <mergeCell ref="R43:T43"/>
    <mergeCell ref="V43:X43"/>
    <mergeCell ref="Z43:AB43"/>
    <mergeCell ref="AD43:AF43"/>
    <mergeCell ref="AH43:AJ43"/>
    <mergeCell ref="AL43:AN43"/>
    <mergeCell ref="AP43:AR43"/>
    <mergeCell ref="CH42:CJ42"/>
    <mergeCell ref="CL42:CN42"/>
    <mergeCell ref="CP42:CR42"/>
    <mergeCell ref="CT42:CV42"/>
    <mergeCell ref="CX42:CZ42"/>
    <mergeCell ref="DB42:DD42"/>
    <mergeCell ref="BJ42:BL42"/>
    <mergeCell ref="BN42:BP42"/>
    <mergeCell ref="BR42:BT42"/>
    <mergeCell ref="BV42:BX42"/>
    <mergeCell ref="BZ42:CB42"/>
    <mergeCell ref="CD42:CF42"/>
    <mergeCell ref="AL42:AN42"/>
    <mergeCell ref="AP42:AR42"/>
    <mergeCell ref="AT42:AV42"/>
    <mergeCell ref="AX42:AZ42"/>
    <mergeCell ref="BB42:BD42"/>
    <mergeCell ref="BF42:BH42"/>
    <mergeCell ref="CP43:CR43"/>
    <mergeCell ref="CT43:CV43"/>
    <mergeCell ref="CX43:CZ43"/>
    <mergeCell ref="DB43:DD43"/>
    <mergeCell ref="DF43:DH43"/>
    <mergeCell ref="I44:K44"/>
    <mergeCell ref="N44:P44"/>
    <mergeCell ref="R44:T44"/>
    <mergeCell ref="V44:X44"/>
    <mergeCell ref="Z44:AB44"/>
    <mergeCell ref="BR43:BT43"/>
    <mergeCell ref="BV43:BX43"/>
    <mergeCell ref="BZ43:CB43"/>
    <mergeCell ref="CD43:CF43"/>
    <mergeCell ref="CH43:CJ43"/>
    <mergeCell ref="CL43:CN43"/>
    <mergeCell ref="AT43:AV43"/>
    <mergeCell ref="AX43:AZ43"/>
    <mergeCell ref="BB43:BD43"/>
    <mergeCell ref="BF43:BH43"/>
    <mergeCell ref="BJ43:BL43"/>
    <mergeCell ref="BN43:BP43"/>
    <mergeCell ref="CX44:CZ44"/>
    <mergeCell ref="DB44:DD44"/>
    <mergeCell ref="DF44:DH44"/>
    <mergeCell ref="I47:K47"/>
    <mergeCell ref="N47:P47"/>
    <mergeCell ref="R47:T47"/>
    <mergeCell ref="V47:X47"/>
    <mergeCell ref="Z47:AB47"/>
    <mergeCell ref="AD47:AF47"/>
    <mergeCell ref="AH47:AJ47"/>
    <mergeCell ref="BZ44:CB44"/>
    <mergeCell ref="CD44:CF44"/>
    <mergeCell ref="CH44:CJ44"/>
    <mergeCell ref="CL44:CN44"/>
    <mergeCell ref="CP44:CR44"/>
    <mergeCell ref="CT44:CV44"/>
    <mergeCell ref="BB44:BD44"/>
    <mergeCell ref="BF44:BH44"/>
    <mergeCell ref="BJ44:BL44"/>
    <mergeCell ref="BN44:BP44"/>
    <mergeCell ref="BR44:BT44"/>
    <mergeCell ref="BV44:BX44"/>
    <mergeCell ref="AD44:AF44"/>
    <mergeCell ref="AH44:AJ44"/>
    <mergeCell ref="AL44:AN44"/>
    <mergeCell ref="AP44:AR44"/>
    <mergeCell ref="AT44:AV44"/>
    <mergeCell ref="AX44:AZ44"/>
    <mergeCell ref="DF47:DH47"/>
    <mergeCell ref="I49:J49"/>
    <mergeCell ref="N49:O49"/>
    <mergeCell ref="R49:S49"/>
    <mergeCell ref="V49:W49"/>
    <mergeCell ref="Z49:AA49"/>
    <mergeCell ref="AD49:AE49"/>
    <mergeCell ref="AH49:AI49"/>
    <mergeCell ref="AL49:AM49"/>
    <mergeCell ref="AP49:AQ49"/>
    <mergeCell ref="CH47:CJ47"/>
    <mergeCell ref="CL47:CN47"/>
    <mergeCell ref="CP47:CR47"/>
    <mergeCell ref="CT47:CV47"/>
    <mergeCell ref="CX47:CZ47"/>
    <mergeCell ref="DB47:DD47"/>
    <mergeCell ref="BJ47:BL47"/>
    <mergeCell ref="BN47:BP47"/>
    <mergeCell ref="BR47:BT47"/>
    <mergeCell ref="BV47:BX47"/>
    <mergeCell ref="BZ47:CB47"/>
    <mergeCell ref="CD47:CF47"/>
    <mergeCell ref="AL47:AN47"/>
    <mergeCell ref="AP47:AR47"/>
    <mergeCell ref="AT47:AV47"/>
    <mergeCell ref="AX47:AZ47"/>
    <mergeCell ref="BB47:BD47"/>
    <mergeCell ref="BF47:BH47"/>
    <mergeCell ref="CP49:CQ49"/>
    <mergeCell ref="CT49:CU49"/>
    <mergeCell ref="CX49:CY49"/>
    <mergeCell ref="DB49:DC49"/>
    <mergeCell ref="DF49:DG49"/>
    <mergeCell ref="I61:K61"/>
    <mergeCell ref="N61:P61"/>
    <mergeCell ref="R61:T61"/>
    <mergeCell ref="V61:X61"/>
    <mergeCell ref="Z61:AB61"/>
    <mergeCell ref="BR49:BS49"/>
    <mergeCell ref="BV49:BW49"/>
    <mergeCell ref="BZ49:CA49"/>
    <mergeCell ref="CD49:CE49"/>
    <mergeCell ref="CH49:CI49"/>
    <mergeCell ref="CL49:CM49"/>
    <mergeCell ref="AT49:AU49"/>
    <mergeCell ref="AX49:AY49"/>
    <mergeCell ref="BB49:BC49"/>
    <mergeCell ref="BF49:BG49"/>
    <mergeCell ref="BJ49:BK49"/>
    <mergeCell ref="BN49:BO49"/>
    <mergeCell ref="CX61:CZ61"/>
    <mergeCell ref="DB61:DD61"/>
    <mergeCell ref="DF61:DH61"/>
    <mergeCell ref="I63:J63"/>
    <mergeCell ref="N63:O63"/>
    <mergeCell ref="R63:S63"/>
    <mergeCell ref="V63:W63"/>
    <mergeCell ref="Z63:AA63"/>
    <mergeCell ref="AD63:AE63"/>
    <mergeCell ref="AH63:AI63"/>
    <mergeCell ref="BZ61:CB61"/>
    <mergeCell ref="CD61:CF61"/>
    <mergeCell ref="CH61:CJ61"/>
    <mergeCell ref="CL61:CN61"/>
    <mergeCell ref="CP61:CR61"/>
    <mergeCell ref="CT61:CV61"/>
    <mergeCell ref="BB61:BD61"/>
    <mergeCell ref="BF61:BH61"/>
    <mergeCell ref="BJ61:BL61"/>
    <mergeCell ref="BN61:BP61"/>
    <mergeCell ref="BR61:BT61"/>
    <mergeCell ref="BV61:BX61"/>
    <mergeCell ref="AD61:AF61"/>
    <mergeCell ref="AH61:AJ61"/>
    <mergeCell ref="AL61:AN61"/>
    <mergeCell ref="AP61:AR61"/>
    <mergeCell ref="AT61:AV61"/>
    <mergeCell ref="AX61:AZ61"/>
    <mergeCell ref="DF63:DG63"/>
    <mergeCell ref="I67:K67"/>
    <mergeCell ref="N67:P67"/>
    <mergeCell ref="R67:T67"/>
    <mergeCell ref="V67:X67"/>
    <mergeCell ref="Z67:AB67"/>
    <mergeCell ref="AD67:AF67"/>
    <mergeCell ref="AH67:AJ67"/>
    <mergeCell ref="AL67:AN67"/>
    <mergeCell ref="AP67:AR67"/>
    <mergeCell ref="CH63:CI63"/>
    <mergeCell ref="CL63:CM63"/>
    <mergeCell ref="CP63:CQ63"/>
    <mergeCell ref="CT63:CU63"/>
    <mergeCell ref="CX63:CY63"/>
    <mergeCell ref="DB63:DC63"/>
    <mergeCell ref="BJ63:BK63"/>
    <mergeCell ref="BN63:BO63"/>
    <mergeCell ref="BR63:BS63"/>
    <mergeCell ref="BV63:BW63"/>
    <mergeCell ref="BZ63:CA63"/>
    <mergeCell ref="CD63:CE63"/>
    <mergeCell ref="AL63:AM63"/>
    <mergeCell ref="AP63:AQ63"/>
    <mergeCell ref="AT63:AU63"/>
    <mergeCell ref="AX63:AY63"/>
    <mergeCell ref="BB63:BC63"/>
    <mergeCell ref="BF63:BG63"/>
    <mergeCell ref="CP67:CR67"/>
    <mergeCell ref="CT67:CV67"/>
    <mergeCell ref="CX67:CZ67"/>
    <mergeCell ref="DB67:DD67"/>
    <mergeCell ref="DF67:DH67"/>
    <mergeCell ref="I68:K69"/>
    <mergeCell ref="N68:P69"/>
    <mergeCell ref="R68:T69"/>
    <mergeCell ref="V68:X69"/>
    <mergeCell ref="Z68:AB69"/>
    <mergeCell ref="BR67:BT67"/>
    <mergeCell ref="BV67:BX67"/>
    <mergeCell ref="BZ67:CB67"/>
    <mergeCell ref="CD67:CF67"/>
    <mergeCell ref="CH67:CJ67"/>
    <mergeCell ref="CL67:CN67"/>
    <mergeCell ref="AT67:AV67"/>
    <mergeCell ref="AX67:AZ67"/>
    <mergeCell ref="BB67:BD67"/>
    <mergeCell ref="BF67:BH67"/>
    <mergeCell ref="BJ67:BL67"/>
    <mergeCell ref="BN67:BP67"/>
    <mergeCell ref="CX68:CZ69"/>
    <mergeCell ref="DB68:DD69"/>
    <mergeCell ref="DF68:DH69"/>
    <mergeCell ref="I72:K72"/>
    <mergeCell ref="N72:P72"/>
    <mergeCell ref="R72:T72"/>
    <mergeCell ref="V72:X72"/>
    <mergeCell ref="Z72:AB72"/>
    <mergeCell ref="AD72:AF72"/>
    <mergeCell ref="AH72:AJ72"/>
    <mergeCell ref="BZ68:CB69"/>
    <mergeCell ref="CD68:CF69"/>
    <mergeCell ref="CH68:CJ69"/>
    <mergeCell ref="CL68:CN69"/>
    <mergeCell ref="CP68:CR69"/>
    <mergeCell ref="CT68:CV69"/>
    <mergeCell ref="BB68:BD69"/>
    <mergeCell ref="BF68:BH69"/>
    <mergeCell ref="BJ68:BL69"/>
    <mergeCell ref="BN68:BP69"/>
    <mergeCell ref="BR68:BT69"/>
    <mergeCell ref="BV68:BX69"/>
    <mergeCell ref="AD68:AF69"/>
    <mergeCell ref="AH68:AJ69"/>
    <mergeCell ref="AL68:AN69"/>
    <mergeCell ref="AP68:AR69"/>
    <mergeCell ref="AT68:AV69"/>
    <mergeCell ref="AX68:AZ69"/>
    <mergeCell ref="DF72:DH72"/>
    <mergeCell ref="I76:K76"/>
    <mergeCell ref="N76:P76"/>
    <mergeCell ref="R76:T76"/>
    <mergeCell ref="V76:X76"/>
    <mergeCell ref="Z76:AB76"/>
    <mergeCell ref="AD76:AF76"/>
    <mergeCell ref="AH76:AJ76"/>
    <mergeCell ref="AL76:AN76"/>
    <mergeCell ref="AP76:AR76"/>
    <mergeCell ref="CH72:CJ72"/>
    <mergeCell ref="CL72:CN72"/>
    <mergeCell ref="CP72:CR72"/>
    <mergeCell ref="CT72:CV72"/>
    <mergeCell ref="CX72:CZ72"/>
    <mergeCell ref="DB72:DD72"/>
    <mergeCell ref="BJ72:BL72"/>
    <mergeCell ref="BN72:BP72"/>
    <mergeCell ref="BR72:BT72"/>
    <mergeCell ref="BV72:BX72"/>
    <mergeCell ref="BZ72:CB72"/>
    <mergeCell ref="CD72:CF72"/>
    <mergeCell ref="AL72:AN72"/>
    <mergeCell ref="AP72:AR72"/>
    <mergeCell ref="AT72:AV72"/>
    <mergeCell ref="AX72:AZ72"/>
    <mergeCell ref="BB72:BD72"/>
    <mergeCell ref="BF72:BH72"/>
    <mergeCell ref="CP76:CR76"/>
    <mergeCell ref="CT76:CV76"/>
    <mergeCell ref="CX76:CZ76"/>
    <mergeCell ref="DB76:DD76"/>
    <mergeCell ref="DF76:DH76"/>
    <mergeCell ref="B77:G77"/>
    <mergeCell ref="I77:K77"/>
    <mergeCell ref="N77:P77"/>
    <mergeCell ref="R77:T77"/>
    <mergeCell ref="V77:X77"/>
    <mergeCell ref="BR76:BT76"/>
    <mergeCell ref="BV76:BX76"/>
    <mergeCell ref="BZ76:CB76"/>
    <mergeCell ref="CD76:CF76"/>
    <mergeCell ref="CH76:CJ76"/>
    <mergeCell ref="CL76:CN76"/>
    <mergeCell ref="AT76:AV76"/>
    <mergeCell ref="AX76:AZ76"/>
    <mergeCell ref="BB76:BD76"/>
    <mergeCell ref="BF76:BH76"/>
    <mergeCell ref="BJ76:BL76"/>
    <mergeCell ref="BN76:BP76"/>
    <mergeCell ref="CT77:CV77"/>
    <mergeCell ref="CX77:CZ77"/>
    <mergeCell ref="DB77:DD77"/>
    <mergeCell ref="DF77:DH77"/>
    <mergeCell ref="I79:J79"/>
    <mergeCell ref="N79:O79"/>
    <mergeCell ref="R79:S79"/>
    <mergeCell ref="V79:W79"/>
    <mergeCell ref="Z79:AA79"/>
    <mergeCell ref="AD79:AE79"/>
    <mergeCell ref="BV77:BX77"/>
    <mergeCell ref="BZ77:CB77"/>
    <mergeCell ref="CD77:CF77"/>
    <mergeCell ref="CH77:CJ77"/>
    <mergeCell ref="CL77:CN77"/>
    <mergeCell ref="CP77:CR77"/>
    <mergeCell ref="AX77:AZ77"/>
    <mergeCell ref="BB77:BD77"/>
    <mergeCell ref="BF77:BH77"/>
    <mergeCell ref="BJ77:BL77"/>
    <mergeCell ref="BN77:BP77"/>
    <mergeCell ref="BR77:BT77"/>
    <mergeCell ref="Z77:AB77"/>
    <mergeCell ref="AD77:AF77"/>
    <mergeCell ref="AH77:AJ77"/>
    <mergeCell ref="AL77:AN77"/>
    <mergeCell ref="AP77:AR77"/>
    <mergeCell ref="AT77:AV77"/>
    <mergeCell ref="DB79:DC79"/>
    <mergeCell ref="DF79:DG79"/>
    <mergeCell ref="I82:K83"/>
    <mergeCell ref="N82:P83"/>
    <mergeCell ref="R82:T83"/>
    <mergeCell ref="V82:X83"/>
    <mergeCell ref="Z82:AB83"/>
    <mergeCell ref="AD82:AF83"/>
    <mergeCell ref="AH82:AJ83"/>
    <mergeCell ref="AL82:AN83"/>
    <mergeCell ref="CD79:CE79"/>
    <mergeCell ref="CH79:CI79"/>
    <mergeCell ref="CL79:CM79"/>
    <mergeCell ref="CP79:CQ79"/>
    <mergeCell ref="CT79:CU79"/>
    <mergeCell ref="CX79:CY79"/>
    <mergeCell ref="BF79:BG79"/>
    <mergeCell ref="BJ79:BK79"/>
    <mergeCell ref="BN79:BO79"/>
    <mergeCell ref="BR79:BS79"/>
    <mergeCell ref="BV79:BW79"/>
    <mergeCell ref="BZ79:CA79"/>
    <mergeCell ref="AH79:AI79"/>
    <mergeCell ref="AL79:AM79"/>
    <mergeCell ref="AP79:AQ79"/>
    <mergeCell ref="AT79:AU79"/>
    <mergeCell ref="AX79:AY79"/>
    <mergeCell ref="BB79:BC79"/>
    <mergeCell ref="Z84:AB85"/>
    <mergeCell ref="AD84:AF85"/>
    <mergeCell ref="CL82:CN83"/>
    <mergeCell ref="CP82:CR83"/>
    <mergeCell ref="CT82:CV83"/>
    <mergeCell ref="CX82:CZ83"/>
    <mergeCell ref="DB82:DD83"/>
    <mergeCell ref="DF82:DH83"/>
    <mergeCell ref="BN82:BP83"/>
    <mergeCell ref="BR82:BT83"/>
    <mergeCell ref="BV82:BX83"/>
    <mergeCell ref="BZ82:CB83"/>
    <mergeCell ref="CD82:CF83"/>
    <mergeCell ref="CH82:CJ83"/>
    <mergeCell ref="AP82:AR83"/>
    <mergeCell ref="AT82:AV83"/>
    <mergeCell ref="AX82:AZ83"/>
    <mergeCell ref="BB82:BD83"/>
    <mergeCell ref="BF82:BH83"/>
    <mergeCell ref="BJ82:BL83"/>
    <mergeCell ref="DB84:DD85"/>
    <mergeCell ref="DF84:DH85"/>
    <mergeCell ref="I86:K86"/>
    <mergeCell ref="N86:P86"/>
    <mergeCell ref="R86:T86"/>
    <mergeCell ref="V86:X86"/>
    <mergeCell ref="Z86:AB86"/>
    <mergeCell ref="AD86:AF86"/>
    <mergeCell ref="AH86:AJ86"/>
    <mergeCell ref="AL86:AN86"/>
    <mergeCell ref="CD84:CF85"/>
    <mergeCell ref="CH84:CJ85"/>
    <mergeCell ref="CL84:CN85"/>
    <mergeCell ref="CP84:CR85"/>
    <mergeCell ref="CT84:CV85"/>
    <mergeCell ref="CX84:CZ85"/>
    <mergeCell ref="BF84:BH85"/>
    <mergeCell ref="BJ84:BL85"/>
    <mergeCell ref="BN84:BP85"/>
    <mergeCell ref="BR84:BT85"/>
    <mergeCell ref="BV84:BX85"/>
    <mergeCell ref="BZ84:CB85"/>
    <mergeCell ref="AH84:AJ85"/>
    <mergeCell ref="AL84:AN85"/>
    <mergeCell ref="AP84:AR85"/>
    <mergeCell ref="AT84:AV85"/>
    <mergeCell ref="AX84:AZ85"/>
    <mergeCell ref="BB84:BD85"/>
    <mergeCell ref="I84:K85"/>
    <mergeCell ref="N84:P85"/>
    <mergeCell ref="R84:T85"/>
    <mergeCell ref="V84:X85"/>
    <mergeCell ref="Z87:AB88"/>
    <mergeCell ref="AD87:AF88"/>
    <mergeCell ref="CL86:CN86"/>
    <mergeCell ref="CP86:CR86"/>
    <mergeCell ref="CT86:CV86"/>
    <mergeCell ref="CX86:CZ86"/>
    <mergeCell ref="DB86:DD86"/>
    <mergeCell ref="DF86:DH86"/>
    <mergeCell ref="BN86:BP86"/>
    <mergeCell ref="BR86:BT86"/>
    <mergeCell ref="BV86:BX86"/>
    <mergeCell ref="BZ86:CB86"/>
    <mergeCell ref="CD86:CF86"/>
    <mergeCell ref="CH86:CJ86"/>
    <mergeCell ref="AP86:AR86"/>
    <mergeCell ref="AT86:AV86"/>
    <mergeCell ref="AX86:AZ86"/>
    <mergeCell ref="BB86:BD86"/>
    <mergeCell ref="BF86:BH86"/>
    <mergeCell ref="BJ86:BL86"/>
    <mergeCell ref="DB87:DD88"/>
    <mergeCell ref="DF87:DH88"/>
    <mergeCell ref="I94:K94"/>
    <mergeCell ref="N94:P94"/>
    <mergeCell ref="R94:T94"/>
    <mergeCell ref="V94:X94"/>
    <mergeCell ref="Z94:AB94"/>
    <mergeCell ref="AD94:AF94"/>
    <mergeCell ref="AH94:AJ94"/>
    <mergeCell ref="AL94:AN94"/>
    <mergeCell ref="CD87:CF88"/>
    <mergeCell ref="CH87:CJ88"/>
    <mergeCell ref="CL87:CN88"/>
    <mergeCell ref="CP87:CR88"/>
    <mergeCell ref="CT87:CV88"/>
    <mergeCell ref="CX87:CZ88"/>
    <mergeCell ref="BF87:BH88"/>
    <mergeCell ref="BJ87:BL88"/>
    <mergeCell ref="BN87:BP88"/>
    <mergeCell ref="BR87:BT88"/>
    <mergeCell ref="BV87:BX88"/>
    <mergeCell ref="BZ87:CB88"/>
    <mergeCell ref="AH87:AJ88"/>
    <mergeCell ref="AL87:AN88"/>
    <mergeCell ref="AP87:AR88"/>
    <mergeCell ref="AT87:AV88"/>
    <mergeCell ref="AX87:AZ88"/>
    <mergeCell ref="BB87:BD88"/>
    <mergeCell ref="I87:K88"/>
    <mergeCell ref="N87:P88"/>
    <mergeCell ref="R87:T88"/>
    <mergeCell ref="V87:X88"/>
    <mergeCell ref="Z100:AA100"/>
    <mergeCell ref="AD100:AE100"/>
    <mergeCell ref="CL94:CN94"/>
    <mergeCell ref="CP94:CR94"/>
    <mergeCell ref="CT94:CV94"/>
    <mergeCell ref="CX94:CZ94"/>
    <mergeCell ref="DB94:DD94"/>
    <mergeCell ref="DF94:DH94"/>
    <mergeCell ref="BN94:BP94"/>
    <mergeCell ref="BR94:BT94"/>
    <mergeCell ref="BV94:BX94"/>
    <mergeCell ref="BZ94:CB94"/>
    <mergeCell ref="CD94:CF94"/>
    <mergeCell ref="CH94:CJ94"/>
    <mergeCell ref="AP94:AR94"/>
    <mergeCell ref="AT94:AV94"/>
    <mergeCell ref="AX94:AZ94"/>
    <mergeCell ref="BB94:BD94"/>
    <mergeCell ref="BF94:BH94"/>
    <mergeCell ref="BJ94:BL94"/>
    <mergeCell ref="DB100:DC100"/>
    <mergeCell ref="DF100:DG100"/>
    <mergeCell ref="I101:J101"/>
    <mergeCell ref="N101:O101"/>
    <mergeCell ref="R101:S101"/>
    <mergeCell ref="V101:W101"/>
    <mergeCell ref="Z101:AA101"/>
    <mergeCell ref="AD101:AE101"/>
    <mergeCell ref="AH101:AI101"/>
    <mergeCell ref="AL101:AM101"/>
    <mergeCell ref="CD100:CE100"/>
    <mergeCell ref="CH100:CI100"/>
    <mergeCell ref="CL100:CM100"/>
    <mergeCell ref="CP100:CQ100"/>
    <mergeCell ref="CT100:CU100"/>
    <mergeCell ref="CX100:CY100"/>
    <mergeCell ref="BF100:BG100"/>
    <mergeCell ref="BJ100:BK100"/>
    <mergeCell ref="BN100:BO100"/>
    <mergeCell ref="BR100:BS100"/>
    <mergeCell ref="BV100:BW100"/>
    <mergeCell ref="BZ100:CA100"/>
    <mergeCell ref="AH100:AI100"/>
    <mergeCell ref="AL100:AM100"/>
    <mergeCell ref="AP100:AQ100"/>
    <mergeCell ref="AT100:AU100"/>
    <mergeCell ref="AX100:AY100"/>
    <mergeCell ref="BB100:BC100"/>
    <mergeCell ref="I100:J100"/>
    <mergeCell ref="N100:O100"/>
    <mergeCell ref="R100:S100"/>
    <mergeCell ref="V100:W100"/>
    <mergeCell ref="Z103:AB103"/>
    <mergeCell ref="AD103:AF103"/>
    <mergeCell ref="CL101:CM101"/>
    <mergeCell ref="CP101:CQ101"/>
    <mergeCell ref="CT101:CU101"/>
    <mergeCell ref="CX101:CY101"/>
    <mergeCell ref="DB101:DC101"/>
    <mergeCell ref="DF101:DG101"/>
    <mergeCell ref="BN101:BO101"/>
    <mergeCell ref="BR101:BS101"/>
    <mergeCell ref="BV101:BW101"/>
    <mergeCell ref="BZ101:CA101"/>
    <mergeCell ref="CD101:CE101"/>
    <mergeCell ref="CH101:CI101"/>
    <mergeCell ref="AP101:AQ101"/>
    <mergeCell ref="AT101:AU101"/>
    <mergeCell ref="AX101:AY101"/>
    <mergeCell ref="BB101:BC101"/>
    <mergeCell ref="BF101:BG101"/>
    <mergeCell ref="BJ101:BK101"/>
    <mergeCell ref="DB103:DD103"/>
    <mergeCell ref="DF103:DH103"/>
    <mergeCell ref="I104:K105"/>
    <mergeCell ref="N104:P105"/>
    <mergeCell ref="R104:T105"/>
    <mergeCell ref="V104:X105"/>
    <mergeCell ref="Z104:AB105"/>
    <mergeCell ref="AD104:AF105"/>
    <mergeCell ref="AH104:AJ105"/>
    <mergeCell ref="AL104:AN105"/>
    <mergeCell ref="CD103:CF103"/>
    <mergeCell ref="CH103:CJ103"/>
    <mergeCell ref="CL103:CN103"/>
    <mergeCell ref="CP103:CR103"/>
    <mergeCell ref="CT103:CV103"/>
    <mergeCell ref="CX103:CZ103"/>
    <mergeCell ref="BF103:BH103"/>
    <mergeCell ref="BJ103:BL103"/>
    <mergeCell ref="BN103:BP103"/>
    <mergeCell ref="BR103:BT103"/>
    <mergeCell ref="BV103:BX103"/>
    <mergeCell ref="BZ103:CB103"/>
    <mergeCell ref="AH103:AJ103"/>
    <mergeCell ref="AL103:AN103"/>
    <mergeCell ref="AP103:AR103"/>
    <mergeCell ref="AT103:AV103"/>
    <mergeCell ref="AX103:AZ103"/>
    <mergeCell ref="BB103:BD103"/>
    <mergeCell ref="I103:K103"/>
    <mergeCell ref="N103:P103"/>
    <mergeCell ref="R103:T103"/>
    <mergeCell ref="V103:X103"/>
    <mergeCell ref="Z107:AA107"/>
    <mergeCell ref="AD107:AE107"/>
    <mergeCell ref="CL104:CN105"/>
    <mergeCell ref="CP104:CR105"/>
    <mergeCell ref="CT104:CV105"/>
    <mergeCell ref="CX104:CZ105"/>
    <mergeCell ref="DB104:DD105"/>
    <mergeCell ref="DF104:DH105"/>
    <mergeCell ref="BN104:BP105"/>
    <mergeCell ref="BR104:BT105"/>
    <mergeCell ref="BV104:BX105"/>
    <mergeCell ref="BZ104:CB105"/>
    <mergeCell ref="CD104:CF105"/>
    <mergeCell ref="CH104:CJ105"/>
    <mergeCell ref="AP104:AR105"/>
    <mergeCell ref="AT104:AV105"/>
    <mergeCell ref="AX104:AZ105"/>
    <mergeCell ref="BB104:BD105"/>
    <mergeCell ref="BF104:BH105"/>
    <mergeCell ref="BJ104:BL105"/>
    <mergeCell ref="DB107:DC107"/>
    <mergeCell ref="DF107:DG107"/>
    <mergeCell ref="I112:K112"/>
    <mergeCell ref="N112:P112"/>
    <mergeCell ref="R112:T112"/>
    <mergeCell ref="V112:X112"/>
    <mergeCell ref="Z112:AB112"/>
    <mergeCell ref="AD112:AF112"/>
    <mergeCell ref="AH112:AJ112"/>
    <mergeCell ref="AL112:AN112"/>
    <mergeCell ref="CD107:CE107"/>
    <mergeCell ref="CH107:CI107"/>
    <mergeCell ref="CL107:CM107"/>
    <mergeCell ref="CP107:CQ107"/>
    <mergeCell ref="CT107:CU107"/>
    <mergeCell ref="CX107:CY107"/>
    <mergeCell ref="BF107:BG107"/>
    <mergeCell ref="BJ107:BK107"/>
    <mergeCell ref="BN107:BO107"/>
    <mergeCell ref="BR107:BS107"/>
    <mergeCell ref="BV107:BW107"/>
    <mergeCell ref="BZ107:CA107"/>
    <mergeCell ref="AH107:AI107"/>
    <mergeCell ref="AL107:AM107"/>
    <mergeCell ref="AP107:AQ107"/>
    <mergeCell ref="AT107:AU107"/>
    <mergeCell ref="AX107:AY107"/>
    <mergeCell ref="BB107:BC107"/>
    <mergeCell ref="I107:J107"/>
    <mergeCell ref="N107:O107"/>
    <mergeCell ref="R107:S107"/>
    <mergeCell ref="V107:W107"/>
    <mergeCell ref="Z113:AB113"/>
    <mergeCell ref="AD113:AF113"/>
    <mergeCell ref="CL112:CN112"/>
    <mergeCell ref="CP112:CR112"/>
    <mergeCell ref="CT112:CV112"/>
    <mergeCell ref="CX112:CZ112"/>
    <mergeCell ref="DB112:DD112"/>
    <mergeCell ref="DF112:DH112"/>
    <mergeCell ref="BN112:BP112"/>
    <mergeCell ref="BR112:BT112"/>
    <mergeCell ref="BV112:BX112"/>
    <mergeCell ref="BZ112:CB112"/>
    <mergeCell ref="CD112:CF112"/>
    <mergeCell ref="CH112:CJ112"/>
    <mergeCell ref="AP112:AR112"/>
    <mergeCell ref="AT112:AV112"/>
    <mergeCell ref="AX112:AZ112"/>
    <mergeCell ref="BB112:BD112"/>
    <mergeCell ref="BF112:BH112"/>
    <mergeCell ref="BJ112:BL112"/>
    <mergeCell ref="DB113:DD113"/>
    <mergeCell ref="DF113:DH113"/>
    <mergeCell ref="I114:K114"/>
    <mergeCell ref="N114:P114"/>
    <mergeCell ref="R114:T114"/>
    <mergeCell ref="V114:X114"/>
    <mergeCell ref="Z114:AB114"/>
    <mergeCell ref="AD114:AF114"/>
    <mergeCell ref="AH114:AJ114"/>
    <mergeCell ref="AL114:AN114"/>
    <mergeCell ref="CD113:CF113"/>
    <mergeCell ref="CH113:CJ113"/>
    <mergeCell ref="CL113:CN113"/>
    <mergeCell ref="CP113:CR113"/>
    <mergeCell ref="CT113:CV113"/>
    <mergeCell ref="CX113:CZ113"/>
    <mergeCell ref="BF113:BH113"/>
    <mergeCell ref="BJ113:BL113"/>
    <mergeCell ref="BN113:BP113"/>
    <mergeCell ref="BR113:BT113"/>
    <mergeCell ref="BV113:BX113"/>
    <mergeCell ref="BZ113:CB113"/>
    <mergeCell ref="AH113:AJ113"/>
    <mergeCell ref="AL113:AN113"/>
    <mergeCell ref="AP113:AR113"/>
    <mergeCell ref="AT113:AV113"/>
    <mergeCell ref="AX113:AZ113"/>
    <mergeCell ref="BB113:BD113"/>
    <mergeCell ref="I113:K113"/>
    <mergeCell ref="N113:P113"/>
    <mergeCell ref="R113:T113"/>
    <mergeCell ref="V113:X113"/>
    <mergeCell ref="Z115:AB115"/>
    <mergeCell ref="AD115:AF115"/>
    <mergeCell ref="CL114:CN114"/>
    <mergeCell ref="CP114:CR114"/>
    <mergeCell ref="CT114:CV114"/>
    <mergeCell ref="CX114:CZ114"/>
    <mergeCell ref="DB114:DD114"/>
    <mergeCell ref="DF114:DH114"/>
    <mergeCell ref="BN114:BP114"/>
    <mergeCell ref="BR114:BT114"/>
    <mergeCell ref="BV114:BX114"/>
    <mergeCell ref="BZ114:CB114"/>
    <mergeCell ref="CD114:CF114"/>
    <mergeCell ref="CH114:CJ114"/>
    <mergeCell ref="AP114:AR114"/>
    <mergeCell ref="AT114:AV114"/>
    <mergeCell ref="AX114:AZ114"/>
    <mergeCell ref="BB114:BD114"/>
    <mergeCell ref="BF114:BH114"/>
    <mergeCell ref="BJ114:BL114"/>
    <mergeCell ref="DB115:DD115"/>
    <mergeCell ref="DF115:DH115"/>
    <mergeCell ref="I116:K116"/>
    <mergeCell ref="N116:P116"/>
    <mergeCell ref="R116:T116"/>
    <mergeCell ref="V116:X116"/>
    <mergeCell ref="Z116:AB116"/>
    <mergeCell ref="AD116:AF116"/>
    <mergeCell ref="AH116:AJ116"/>
    <mergeCell ref="AL116:AN116"/>
    <mergeCell ref="CD115:CF115"/>
    <mergeCell ref="CH115:CJ115"/>
    <mergeCell ref="CL115:CN115"/>
    <mergeCell ref="CP115:CR115"/>
    <mergeCell ref="CT115:CV115"/>
    <mergeCell ref="CX115:CZ115"/>
    <mergeCell ref="BF115:BH115"/>
    <mergeCell ref="BJ115:BL115"/>
    <mergeCell ref="BN115:BP115"/>
    <mergeCell ref="BR115:BT115"/>
    <mergeCell ref="BV115:BX115"/>
    <mergeCell ref="BZ115:CB115"/>
    <mergeCell ref="AH115:AJ115"/>
    <mergeCell ref="AL115:AN115"/>
    <mergeCell ref="AP115:AR115"/>
    <mergeCell ref="AT115:AV115"/>
    <mergeCell ref="AX115:AZ115"/>
    <mergeCell ref="BB115:BD115"/>
    <mergeCell ref="I115:K115"/>
    <mergeCell ref="N115:P115"/>
    <mergeCell ref="R115:T115"/>
    <mergeCell ref="V115:X115"/>
    <mergeCell ref="Z117:AB117"/>
    <mergeCell ref="AD117:AF117"/>
    <mergeCell ref="CL116:CN116"/>
    <mergeCell ref="CP116:CR116"/>
    <mergeCell ref="CT116:CV116"/>
    <mergeCell ref="CX116:CZ116"/>
    <mergeCell ref="DB116:DD116"/>
    <mergeCell ref="DF116:DH116"/>
    <mergeCell ref="BN116:BP116"/>
    <mergeCell ref="BR116:BT116"/>
    <mergeCell ref="BV116:BX116"/>
    <mergeCell ref="BZ116:CB116"/>
    <mergeCell ref="CD116:CF116"/>
    <mergeCell ref="CH116:CJ116"/>
    <mergeCell ref="AP116:AR116"/>
    <mergeCell ref="AT116:AV116"/>
    <mergeCell ref="AX116:AZ116"/>
    <mergeCell ref="BB116:BD116"/>
    <mergeCell ref="BF116:BH116"/>
    <mergeCell ref="BJ116:BL116"/>
    <mergeCell ref="DB117:DD117"/>
    <mergeCell ref="DF117:DH117"/>
    <mergeCell ref="I118:K118"/>
    <mergeCell ref="N118:P118"/>
    <mergeCell ref="R118:T118"/>
    <mergeCell ref="V118:X118"/>
    <mergeCell ref="Z118:AB118"/>
    <mergeCell ref="AD118:AF118"/>
    <mergeCell ref="AH118:AJ118"/>
    <mergeCell ref="AL118:AN118"/>
    <mergeCell ref="CD117:CF117"/>
    <mergeCell ref="CH117:CJ117"/>
    <mergeCell ref="CL117:CN117"/>
    <mergeCell ref="CP117:CR117"/>
    <mergeCell ref="CT117:CV117"/>
    <mergeCell ref="CX117:CZ117"/>
    <mergeCell ref="BF117:BH117"/>
    <mergeCell ref="BJ117:BL117"/>
    <mergeCell ref="BN117:BP117"/>
    <mergeCell ref="BR117:BT117"/>
    <mergeCell ref="BV117:BX117"/>
    <mergeCell ref="BZ117:CB117"/>
    <mergeCell ref="AH117:AJ117"/>
    <mergeCell ref="AL117:AN117"/>
    <mergeCell ref="AP117:AR117"/>
    <mergeCell ref="AT117:AV117"/>
    <mergeCell ref="AX117:AZ117"/>
    <mergeCell ref="BB117:BD117"/>
    <mergeCell ref="I117:K117"/>
    <mergeCell ref="N117:P117"/>
    <mergeCell ref="R117:T117"/>
    <mergeCell ref="V117:X117"/>
    <mergeCell ref="Z119:AB119"/>
    <mergeCell ref="AD119:AF119"/>
    <mergeCell ref="CL118:CN118"/>
    <mergeCell ref="CP118:CR118"/>
    <mergeCell ref="CT118:CV118"/>
    <mergeCell ref="CX118:CZ118"/>
    <mergeCell ref="DB118:DD118"/>
    <mergeCell ref="DF118:DH118"/>
    <mergeCell ref="BN118:BP118"/>
    <mergeCell ref="BR118:BT118"/>
    <mergeCell ref="BV118:BX118"/>
    <mergeCell ref="BZ118:CB118"/>
    <mergeCell ref="CD118:CF118"/>
    <mergeCell ref="CH118:CJ118"/>
    <mergeCell ref="AP118:AR118"/>
    <mergeCell ref="AT118:AV118"/>
    <mergeCell ref="AX118:AZ118"/>
    <mergeCell ref="BB118:BD118"/>
    <mergeCell ref="BF118:BH118"/>
    <mergeCell ref="BJ118:BL118"/>
    <mergeCell ref="DB119:DD119"/>
    <mergeCell ref="DF119:DH119"/>
    <mergeCell ref="I120:K121"/>
    <mergeCell ref="N120:P121"/>
    <mergeCell ref="R120:T121"/>
    <mergeCell ref="V120:X121"/>
    <mergeCell ref="Z120:AB121"/>
    <mergeCell ref="AD120:AF121"/>
    <mergeCell ref="AH120:AJ121"/>
    <mergeCell ref="AL120:AN121"/>
    <mergeCell ref="CD119:CF119"/>
    <mergeCell ref="CH119:CJ119"/>
    <mergeCell ref="CL119:CN119"/>
    <mergeCell ref="CP119:CR119"/>
    <mergeCell ref="CT119:CV119"/>
    <mergeCell ref="CX119:CZ119"/>
    <mergeCell ref="BF119:BH119"/>
    <mergeCell ref="BJ119:BL119"/>
    <mergeCell ref="BN119:BP119"/>
    <mergeCell ref="BR119:BT119"/>
    <mergeCell ref="BV119:BX119"/>
    <mergeCell ref="BZ119:CB119"/>
    <mergeCell ref="AH119:AJ119"/>
    <mergeCell ref="AL119:AN119"/>
    <mergeCell ref="AP119:AR119"/>
    <mergeCell ref="AT119:AV119"/>
    <mergeCell ref="AX119:AZ119"/>
    <mergeCell ref="BB119:BD119"/>
    <mergeCell ref="I119:K119"/>
    <mergeCell ref="N119:P119"/>
    <mergeCell ref="R119:T119"/>
    <mergeCell ref="V119:X119"/>
    <mergeCell ref="Z122:AB123"/>
    <mergeCell ref="AD122:AF123"/>
    <mergeCell ref="CL120:CN121"/>
    <mergeCell ref="CP120:CR121"/>
    <mergeCell ref="CT120:CV121"/>
    <mergeCell ref="CX120:CZ121"/>
    <mergeCell ref="DB120:DD121"/>
    <mergeCell ref="DF120:DH121"/>
    <mergeCell ref="BN120:BP121"/>
    <mergeCell ref="BR120:BT121"/>
    <mergeCell ref="BV120:BX121"/>
    <mergeCell ref="BZ120:CB121"/>
    <mergeCell ref="CD120:CF121"/>
    <mergeCell ref="CH120:CJ121"/>
    <mergeCell ref="AP120:AR121"/>
    <mergeCell ref="AT120:AV121"/>
    <mergeCell ref="AX120:AZ121"/>
    <mergeCell ref="BB120:BD121"/>
    <mergeCell ref="BF120:BH121"/>
    <mergeCell ref="BJ120:BL121"/>
    <mergeCell ref="DB122:DD123"/>
    <mergeCell ref="DF122:DH123"/>
    <mergeCell ref="I125:K125"/>
    <mergeCell ref="N125:P125"/>
    <mergeCell ref="R125:T125"/>
    <mergeCell ref="V125:X125"/>
    <mergeCell ref="Z125:AB125"/>
    <mergeCell ref="AD125:AF125"/>
    <mergeCell ref="AH125:AJ125"/>
    <mergeCell ref="AL125:AN125"/>
    <mergeCell ref="CD122:CF123"/>
    <mergeCell ref="CH122:CJ123"/>
    <mergeCell ref="CL122:CN123"/>
    <mergeCell ref="CP122:CR123"/>
    <mergeCell ref="CT122:CV123"/>
    <mergeCell ref="CX122:CZ123"/>
    <mergeCell ref="BF122:BH123"/>
    <mergeCell ref="BJ122:BL123"/>
    <mergeCell ref="BN122:BP123"/>
    <mergeCell ref="BR122:BT123"/>
    <mergeCell ref="BV122:BX123"/>
    <mergeCell ref="BZ122:CB123"/>
    <mergeCell ref="AH122:AJ123"/>
    <mergeCell ref="AL122:AN123"/>
    <mergeCell ref="AP122:AR123"/>
    <mergeCell ref="AT122:AV123"/>
    <mergeCell ref="AX122:AZ123"/>
    <mergeCell ref="BB122:BD123"/>
    <mergeCell ref="I122:K123"/>
    <mergeCell ref="N122:P123"/>
    <mergeCell ref="R122:T123"/>
    <mergeCell ref="V122:X123"/>
    <mergeCell ref="Z126:AB127"/>
    <mergeCell ref="AD126:AF127"/>
    <mergeCell ref="CL125:CN125"/>
    <mergeCell ref="CP125:CR125"/>
    <mergeCell ref="CT125:CV125"/>
    <mergeCell ref="CX125:CZ125"/>
    <mergeCell ref="DB125:DD125"/>
    <mergeCell ref="DF125:DH125"/>
    <mergeCell ref="BN125:BP125"/>
    <mergeCell ref="BR125:BT125"/>
    <mergeCell ref="BV125:BX125"/>
    <mergeCell ref="BZ125:CB125"/>
    <mergeCell ref="CD125:CF125"/>
    <mergeCell ref="CH125:CJ125"/>
    <mergeCell ref="AP125:AR125"/>
    <mergeCell ref="AT125:AV125"/>
    <mergeCell ref="AX125:AZ125"/>
    <mergeCell ref="BB125:BD125"/>
    <mergeCell ref="BF125:BH125"/>
    <mergeCell ref="BJ125:BL125"/>
    <mergeCell ref="DB126:DD127"/>
    <mergeCell ref="DF126:DH127"/>
    <mergeCell ref="I129:K129"/>
    <mergeCell ref="N129:P129"/>
    <mergeCell ref="R129:T129"/>
    <mergeCell ref="V129:X129"/>
    <mergeCell ref="Z129:AB129"/>
    <mergeCell ref="AD129:AF129"/>
    <mergeCell ref="AH129:AJ129"/>
    <mergeCell ref="AL129:AN129"/>
    <mergeCell ref="CD126:CF127"/>
    <mergeCell ref="CH126:CJ127"/>
    <mergeCell ref="CL126:CN127"/>
    <mergeCell ref="CP126:CR127"/>
    <mergeCell ref="CT126:CV127"/>
    <mergeCell ref="CX126:CZ127"/>
    <mergeCell ref="BF126:BH127"/>
    <mergeCell ref="BJ126:BL127"/>
    <mergeCell ref="BN126:BP127"/>
    <mergeCell ref="BR126:BT127"/>
    <mergeCell ref="BV126:BX127"/>
    <mergeCell ref="BZ126:CB127"/>
    <mergeCell ref="AH126:AJ127"/>
    <mergeCell ref="AL126:AN127"/>
    <mergeCell ref="AP126:AR127"/>
    <mergeCell ref="AT126:AV127"/>
    <mergeCell ref="AX126:AZ127"/>
    <mergeCell ref="BB126:BD127"/>
    <mergeCell ref="I126:K127"/>
    <mergeCell ref="N126:P127"/>
    <mergeCell ref="R126:T127"/>
    <mergeCell ref="V126:X127"/>
    <mergeCell ref="A133:B133"/>
    <mergeCell ref="C133:G133"/>
    <mergeCell ref="CL129:CN129"/>
    <mergeCell ref="CP129:CR129"/>
    <mergeCell ref="CT129:CV129"/>
    <mergeCell ref="CX129:CZ129"/>
    <mergeCell ref="DB129:DD129"/>
    <mergeCell ref="DF129:DH129"/>
    <mergeCell ref="BN129:BP129"/>
    <mergeCell ref="BR129:BT129"/>
    <mergeCell ref="BV129:BX129"/>
    <mergeCell ref="BZ129:CB129"/>
    <mergeCell ref="CD129:CF129"/>
    <mergeCell ref="CH129:CJ129"/>
    <mergeCell ref="AP129:AR129"/>
    <mergeCell ref="AT129:AV129"/>
    <mergeCell ref="AX129:AZ129"/>
    <mergeCell ref="BB129:BD129"/>
    <mergeCell ref="BF129:BH129"/>
    <mergeCell ref="BJ129:BL129"/>
  </mergeCells>
  <phoneticPr fontId="1"/>
  <conditionalFormatting sqref="C15">
    <cfRule type="expression" dxfId="430" priority="1" stopIfTrue="1">
      <formula>OR($J$4="B1",$J$4="C2")</formula>
    </cfRule>
  </conditionalFormatting>
  <conditionalFormatting sqref="C16">
    <cfRule type="expression" dxfId="429" priority="2" stopIfTrue="1">
      <formula>OR($J$4="C1",$J$4="C2",$J$4="D2")</formula>
    </cfRule>
  </conditionalFormatting>
  <conditionalFormatting sqref="C17">
    <cfRule type="expression" dxfId="428" priority="3" stopIfTrue="1">
      <formula>OR($J$4="D1",$J$4="D2")</formula>
    </cfRule>
  </conditionalFormatting>
  <conditionalFormatting sqref="B24:F33">
    <cfRule type="expression" dxfId="427" priority="4" stopIfTrue="1">
      <formula>$J$4="B1"</formula>
    </cfRule>
  </conditionalFormatting>
  <conditionalFormatting sqref="B24:I33">
    <cfRule type="expression" dxfId="426" priority="5" stopIfTrue="1">
      <formula>$J$4="C2"</formula>
    </cfRule>
  </conditionalFormatting>
  <conditionalFormatting sqref="B24:D33 G24:I33">
    <cfRule type="expression" dxfId="425" priority="6" stopIfTrue="1">
      <formula>$J$4="C1"</formula>
    </cfRule>
  </conditionalFormatting>
  <conditionalFormatting sqref="N49:O49 N53:N60 N61:P61 N63:O63 N67:P69">
    <cfRule type="expression" dxfId="424" priority="7">
      <formula>$N$47="h なし"</formula>
    </cfRule>
  </conditionalFormatting>
  <conditionalFormatting sqref="N49:O49 N53:N54 N56:N60 N61:P61 N63:O63 N67:P67">
    <cfRule type="expression" dxfId="423" priority="8">
      <formula>AND($N$47&lt;&gt;"h なし",$N$47&lt;&gt;"")</formula>
    </cfRule>
  </conditionalFormatting>
  <conditionalFormatting sqref="N68:P69">
    <cfRule type="expression" dxfId="422" priority="9">
      <formula>$N$67="あり"</formula>
    </cfRule>
  </conditionalFormatting>
  <conditionalFormatting sqref="N55">
    <cfRule type="expression" dxfId="421" priority="10">
      <formula>$N$54="○"</formula>
    </cfRule>
  </conditionalFormatting>
  <conditionalFormatting sqref="N76:P76">
    <cfRule type="expression" dxfId="420" priority="11">
      <formula>OR($N$40="高等学校",$N$40="中等教育学校後期課程")</formula>
    </cfRule>
  </conditionalFormatting>
  <conditionalFormatting sqref="N77:P77">
    <cfRule type="expression" dxfId="419" priority="12">
      <formula>$N$76="d その他（自由記載）"</formula>
    </cfRule>
  </conditionalFormatting>
  <conditionalFormatting sqref="N82:P86 N93 N95:N99 N100:O101">
    <cfRule type="expression" dxfId="418" priority="13">
      <formula>$N$79="実施した"</formula>
    </cfRule>
  </conditionalFormatting>
  <conditionalFormatting sqref="N103:O103">
    <cfRule type="expression" dxfId="417" priority="14">
      <formula>$N$79="実施していない"</formula>
    </cfRule>
  </conditionalFormatting>
  <conditionalFormatting sqref="N104:P105">
    <cfRule type="expression" dxfId="416" priority="15">
      <formula>$N$103="j その他（自由記載）"</formula>
    </cfRule>
  </conditionalFormatting>
  <conditionalFormatting sqref="N94:P94">
    <cfRule type="expression" dxfId="415" priority="16">
      <formula>$N$93="○"</formula>
    </cfRule>
  </conditionalFormatting>
  <conditionalFormatting sqref="N87:P88">
    <cfRule type="expression" dxfId="414" priority="17">
      <formula>$N$86="出席扱い又は単位認定をしなかった"</formula>
    </cfRule>
  </conditionalFormatting>
  <conditionalFormatting sqref="N112:N119 N120:P123">
    <cfRule type="expression" dxfId="413" priority="18">
      <formula>$N$107="実施した"</formula>
    </cfRule>
  </conditionalFormatting>
  <conditionalFormatting sqref="N125:P125">
    <cfRule type="expression" dxfId="412" priority="19">
      <formula>$N$107="実施していない"</formula>
    </cfRule>
  </conditionalFormatting>
  <conditionalFormatting sqref="N126:P127">
    <cfRule type="expression" dxfId="411" priority="20">
      <formula>$N$125="i その他（自由記載）"</formula>
    </cfRule>
  </conditionalFormatting>
  <conditionalFormatting sqref="A34 N39 M53:M61 M93:M99 M112:M119 N129 N138:N144">
    <cfRule type="expression" dxfId="410" priority="21">
      <formula>$C$38=1</formula>
    </cfRule>
  </conditionalFormatting>
  <conditionalFormatting sqref="A34 N49:O49 N53:N60 N61:P61 N63:O63 N67:P69 N76:P77 N82:P88 N93 N94:P94 N95:N99 N100:O101 N103:P105 N112:P123 N125:P127">
    <cfRule type="expression" dxfId="409" priority="22">
      <formula>$C$38=1</formula>
    </cfRule>
  </conditionalFormatting>
  <conditionalFormatting sqref="A34 N40:P40 N41 N42:P44 N45 N47:P47 N72:P72 N79:O79 N107:O107">
    <cfRule type="expression" dxfId="408" priority="23">
      <formula>$C$38=1</formula>
    </cfRule>
  </conditionalFormatting>
  <conditionalFormatting sqref="R49:S49 R53:R60 R61:T61 R63:S63 R67:T69">
    <cfRule type="expression" dxfId="407" priority="24">
      <formula>$R$47="h なし"</formula>
    </cfRule>
  </conditionalFormatting>
  <conditionalFormatting sqref="R49:S49 R53:R54 R56:R60 R61:T61 R63:S63 R67:T67">
    <cfRule type="expression" dxfId="406" priority="25">
      <formula>AND($R$47&lt;&gt;"h なし",$R$47&lt;&gt;"")</formula>
    </cfRule>
  </conditionalFormatting>
  <conditionalFormatting sqref="R68:T69">
    <cfRule type="expression" dxfId="405" priority="26">
      <formula>$R$67="あり"</formula>
    </cfRule>
  </conditionalFormatting>
  <conditionalFormatting sqref="R55">
    <cfRule type="expression" dxfId="404" priority="27">
      <formula>$R$54="○"</formula>
    </cfRule>
  </conditionalFormatting>
  <conditionalFormatting sqref="R76:T76">
    <cfRule type="expression" dxfId="403" priority="28">
      <formula>OR($R$40="高等学校",$R$40="中等教育学校後期課程")</formula>
    </cfRule>
  </conditionalFormatting>
  <conditionalFormatting sqref="R77:T77">
    <cfRule type="expression" dxfId="402" priority="29">
      <formula>$R$76="d その他（自由記載）"</formula>
    </cfRule>
  </conditionalFormatting>
  <conditionalFormatting sqref="R82:T86 R93 R95:R99 R100:S101">
    <cfRule type="expression" dxfId="401" priority="30">
      <formula>$R$79="実施した"</formula>
    </cfRule>
  </conditionalFormatting>
  <conditionalFormatting sqref="R103:S103">
    <cfRule type="expression" dxfId="400" priority="31">
      <formula>$R$79="実施していない"</formula>
    </cfRule>
  </conditionalFormatting>
  <conditionalFormatting sqref="R104:T105">
    <cfRule type="expression" dxfId="399" priority="32">
      <formula>$R$103="j その他（自由記載）"</formula>
    </cfRule>
  </conditionalFormatting>
  <conditionalFormatting sqref="R94:T94">
    <cfRule type="expression" dxfId="398" priority="33">
      <formula>$R$93="○"</formula>
    </cfRule>
  </conditionalFormatting>
  <conditionalFormatting sqref="R87:T88">
    <cfRule type="expression" dxfId="397" priority="34">
      <formula>$R$86="出席扱い又は単位認定をしなかった"</formula>
    </cfRule>
  </conditionalFormatting>
  <conditionalFormatting sqref="R112:R119 R120:T123">
    <cfRule type="expression" dxfId="396" priority="35">
      <formula>$R$107="実施した"</formula>
    </cfRule>
  </conditionalFormatting>
  <conditionalFormatting sqref="R125:T125">
    <cfRule type="expression" dxfId="395" priority="36">
      <formula>$R$107="実施していない"</formula>
    </cfRule>
  </conditionalFormatting>
  <conditionalFormatting sqref="R126:T127">
    <cfRule type="expression" dxfId="394" priority="37">
      <formula>$R$125="i その他（自由記載）"</formula>
    </cfRule>
  </conditionalFormatting>
  <conditionalFormatting sqref="A34 N39 M53:M61 M93:M99 M112:M119 N129 N138:N144 R39 Q53:Q61 Q93:Q99 Q112:Q119 R129 R138:R144">
    <cfRule type="expression" dxfId="393" priority="38">
      <formula>$C$38=2</formula>
    </cfRule>
  </conditionalFormatting>
  <conditionalFormatting sqref="A34 N49:O49 N53:N60 N61:P61 N63:O63 N67:P69 N76:P77 N82:P88 N93 N94:P94 N95:N99 N100:O101 N103:P105 N112:P123 N125:P127 R49:S49 R53:R60 R61:T61 R63:S63 R67:T69 R76:T77 R82:T88 R93 R94:T94 R95:R99 R100:S101 R103:T105 R112:T123 R125:T127">
    <cfRule type="expression" dxfId="392" priority="39">
      <formula>$C$38=2</formula>
    </cfRule>
  </conditionalFormatting>
  <conditionalFormatting sqref="A34 N40:P40 N41 N42:P44 N45 N47:P47 N72:P72 N79:O79 N107:O107 R40:T40 R41 R42:T44 R45 R47:T47 R72:T72 R79:S79 R107:S107">
    <cfRule type="expression" dxfId="391" priority="40">
      <formula>$C$38=2</formula>
    </cfRule>
  </conditionalFormatting>
  <conditionalFormatting sqref="V49:W49 V53:V60 V61:X61 V63:W63 V67:X69">
    <cfRule type="expression" dxfId="390" priority="41">
      <formula>$V$47="h なし"</formula>
    </cfRule>
  </conditionalFormatting>
  <conditionalFormatting sqref="V49:W49 V53:V54 V56:V60 V61:X61 V63:W63 V67:X67">
    <cfRule type="expression" dxfId="389" priority="42">
      <formula>AND($V$47&lt;&gt;"h なし",$V$47&lt;&gt;"")</formula>
    </cfRule>
  </conditionalFormatting>
  <conditionalFormatting sqref="V68:X69">
    <cfRule type="expression" dxfId="388" priority="43">
      <formula>$V$67="あり"</formula>
    </cfRule>
  </conditionalFormatting>
  <conditionalFormatting sqref="V55">
    <cfRule type="expression" dxfId="387" priority="44">
      <formula>$V$54="○"</formula>
    </cfRule>
  </conditionalFormatting>
  <conditionalFormatting sqref="V76:X76">
    <cfRule type="expression" dxfId="386" priority="45">
      <formula>OR($V$40="高等学校",$V$40="中等教育学校後期課程")</formula>
    </cfRule>
  </conditionalFormatting>
  <conditionalFormatting sqref="V77:X77">
    <cfRule type="expression" dxfId="385" priority="46">
      <formula>$V$76="d その他（自由記載）"</formula>
    </cfRule>
  </conditionalFormatting>
  <conditionalFormatting sqref="V82:X86 V93 V95:V99 V100:W101">
    <cfRule type="expression" dxfId="384" priority="47">
      <formula>$V$79="実施した"</formula>
    </cfRule>
  </conditionalFormatting>
  <conditionalFormatting sqref="V103:W103">
    <cfRule type="expression" dxfId="383" priority="48">
      <formula>$V$79="実施していない"</formula>
    </cfRule>
  </conditionalFormatting>
  <conditionalFormatting sqref="V104:X105">
    <cfRule type="expression" dxfId="382" priority="49">
      <formula>$V$103="j その他（自由記載）"</formula>
    </cfRule>
  </conditionalFormatting>
  <conditionalFormatting sqref="V94:X94">
    <cfRule type="expression" dxfId="381" priority="50">
      <formula>$V$93="○"</formula>
    </cfRule>
  </conditionalFormatting>
  <conditionalFormatting sqref="V87:X88">
    <cfRule type="expression" dxfId="380" priority="51">
      <formula>$V$86="出席扱い又は単位認定をしなかった"</formula>
    </cfRule>
  </conditionalFormatting>
  <conditionalFormatting sqref="V112:V119 V120:X123">
    <cfRule type="expression" dxfId="379" priority="52">
      <formula>$V$107="実施した"</formula>
    </cfRule>
  </conditionalFormatting>
  <conditionalFormatting sqref="V125:X125">
    <cfRule type="expression" dxfId="378" priority="53">
      <formula>$V$107="実施していない"</formula>
    </cfRule>
  </conditionalFormatting>
  <conditionalFormatting sqref="V126:X127">
    <cfRule type="expression" dxfId="377" priority="54">
      <formula>$V$125="i その他（自由記載）"</formula>
    </cfRule>
  </conditionalFormatting>
  <conditionalFormatting sqref="A34 N39 M53:M61 M93:M99 M112:M119 N129 N138:N144 R39 Q53:Q61 Q93:Q99 Q112:Q119 R129 R138:R144 V39 U53:U61 U93:U99 U112:U119 V129 V138:V144">
    <cfRule type="expression" dxfId="376" priority="55">
      <formula>$C$38=3</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cfRule type="expression" dxfId="375" priority="56">
      <formula>$C$38=3</formula>
    </cfRule>
  </conditionalFormatting>
  <conditionalFormatting sqref="A34 N40:P40 N41 N42:P44 N45 N47:P47 N72:P72 N79:O79 N107:O107 R40:T40 R41 R42:T44 R45 R47:T47 R72:T72 R79:S79 R107:S107 V40:X40 V41 V42:X44 V45 V47:X47 V72:X72 V79:W79 V107:W107">
    <cfRule type="expression" dxfId="374" priority="57">
      <formula>$C$38=3</formula>
    </cfRule>
  </conditionalFormatting>
  <conditionalFormatting sqref="Z49:AA49 Z53:Z60 Z61:AB61 Z63:AA63 Z67:AB69">
    <cfRule type="expression" dxfId="373" priority="58">
      <formula>$Z$47="h なし"</formula>
    </cfRule>
  </conditionalFormatting>
  <conditionalFormatting sqref="Z49:AA49 Z53:Z54 Z56:Z60 Z61:AB61 Z63:AA63 Z67:AB67">
    <cfRule type="expression" dxfId="372" priority="59">
      <formula>AND($Z$47&lt;&gt;"h なし",$Z$47&lt;&gt;"")</formula>
    </cfRule>
  </conditionalFormatting>
  <conditionalFormatting sqref="Z68:AB69">
    <cfRule type="expression" dxfId="371" priority="60">
      <formula>$Z$67="あり"</formula>
    </cfRule>
  </conditionalFormatting>
  <conditionalFormatting sqref="Z55">
    <cfRule type="expression" dxfId="370" priority="61">
      <formula>$Z$54="○"</formula>
    </cfRule>
  </conditionalFormatting>
  <conditionalFormatting sqref="Z76:AB76">
    <cfRule type="expression" dxfId="369" priority="62">
      <formula>OR($Z$40="高等学校",$Z$40="中等教育学校後期課程")</formula>
    </cfRule>
  </conditionalFormatting>
  <conditionalFormatting sqref="Z77:AB77">
    <cfRule type="expression" dxfId="368" priority="63">
      <formula>$Z$76="d その他（自由記載）"</formula>
    </cfRule>
  </conditionalFormatting>
  <conditionalFormatting sqref="Z82:AB86 Z93 Z95:Z99 Z100:AA101">
    <cfRule type="expression" dxfId="367" priority="64">
      <formula>$Z$79="実施した"</formula>
    </cfRule>
  </conditionalFormatting>
  <conditionalFormatting sqref="Z103:AA103">
    <cfRule type="expression" dxfId="366" priority="65">
      <formula>$Z$79="実施していない"</formula>
    </cfRule>
  </conditionalFormatting>
  <conditionalFormatting sqref="Z104:AB105">
    <cfRule type="expression" dxfId="365" priority="66">
      <formula>$Z$103="j その他（自由記載）"</formula>
    </cfRule>
  </conditionalFormatting>
  <conditionalFormatting sqref="Z94:AB94">
    <cfRule type="expression" dxfId="364" priority="67">
      <formula>$Z$93="○"</formula>
    </cfRule>
  </conditionalFormatting>
  <conditionalFormatting sqref="Z87:AB88">
    <cfRule type="expression" dxfId="363" priority="68">
      <formula>$Z$86="出席扱い又は単位認定をしなかった"</formula>
    </cfRule>
  </conditionalFormatting>
  <conditionalFormatting sqref="Z112:Z119 Z120:AB123">
    <cfRule type="expression" dxfId="362" priority="69">
      <formula>$Z$107="実施した"</formula>
    </cfRule>
  </conditionalFormatting>
  <conditionalFormatting sqref="Z125:AB125">
    <cfRule type="expression" dxfId="361" priority="70">
      <formula>$Z$107="実施していない"</formula>
    </cfRule>
  </conditionalFormatting>
  <conditionalFormatting sqref="Z126:AB127">
    <cfRule type="expression" dxfId="360" priority="71">
      <formula>$Z$125="i その他（自由記載）"</formula>
    </cfRule>
  </conditionalFormatting>
  <conditionalFormatting sqref="A34 N39 M53:M61 M93:M99 M112:M119 N129 N138:N144 R39 Q53:Q61 Q93:Q99 Q112:Q119 R129 R138:R144 V39 U53:U61 U93:U99 U112:U119 V129 V138:V144 Z39 Y53:Y61 Y93:Y99 Y112:Y119 Z129 Z138:Z144">
    <cfRule type="expression" dxfId="359" priority="72">
      <formula>$C$38=4</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cfRule type="expression" dxfId="358" priority="73">
      <formula>$C$38=4</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cfRule type="expression" dxfId="357" priority="74">
      <formula>$C$38=4</formula>
    </cfRule>
  </conditionalFormatting>
  <conditionalFormatting sqref="AD49:AE49 AD53:AD60 AD61:AF61 AD63:AE63 AD67:AF69">
    <cfRule type="expression" dxfId="356" priority="75">
      <formula>$AD$47="h なし"</formula>
    </cfRule>
  </conditionalFormatting>
  <conditionalFormatting sqref="AD49:AE49 AD53:AD54 AD56:AD60 AD61:AF61 AD63:AE63 AD67:AF67">
    <cfRule type="expression" dxfId="355" priority="76">
      <formula>AND($AD$47&lt;&gt;"h なし",$AD$47&lt;&gt;"")</formula>
    </cfRule>
  </conditionalFormatting>
  <conditionalFormatting sqref="AD68:AF69">
    <cfRule type="expression" dxfId="354" priority="77">
      <formula>$AD$67="あり"</formula>
    </cfRule>
  </conditionalFormatting>
  <conditionalFormatting sqref="AD55">
    <cfRule type="expression" dxfId="353" priority="78">
      <formula>$AD$54="○"</formula>
    </cfRule>
  </conditionalFormatting>
  <conditionalFormatting sqref="AD76:AF76">
    <cfRule type="expression" dxfId="352" priority="79">
      <formula>OR($AD$40="高等学校",$AD$40="中等教育学校後期課程")</formula>
    </cfRule>
  </conditionalFormatting>
  <conditionalFormatting sqref="AD77:AF77">
    <cfRule type="expression" dxfId="351" priority="80">
      <formula>$AD$76="d その他（自由記載）"</formula>
    </cfRule>
  </conditionalFormatting>
  <conditionalFormatting sqref="AD82:AF86 AD93 AD95:AD99 AD100:AE101">
    <cfRule type="expression" dxfId="350" priority="81">
      <formula>$AD$79="実施した"</formula>
    </cfRule>
  </conditionalFormatting>
  <conditionalFormatting sqref="AD103:AE103">
    <cfRule type="expression" dxfId="349" priority="82">
      <formula>$AD$79="実施していない"</formula>
    </cfRule>
  </conditionalFormatting>
  <conditionalFormatting sqref="AD104:AF105">
    <cfRule type="expression" dxfId="348" priority="83">
      <formula>$AD$103="j その他（自由記載）"</formula>
    </cfRule>
  </conditionalFormatting>
  <conditionalFormatting sqref="AD94:AF94">
    <cfRule type="expression" dxfId="347" priority="84">
      <formula>$AD$93="○"</formula>
    </cfRule>
  </conditionalFormatting>
  <conditionalFormatting sqref="AD87:AF88">
    <cfRule type="expression" dxfId="346" priority="85">
      <formula>$AD$86="出席扱い又は単位認定をしなかった"</formula>
    </cfRule>
  </conditionalFormatting>
  <conditionalFormatting sqref="AD112:AD119 AD120:AF123">
    <cfRule type="expression" dxfId="345" priority="86">
      <formula>$AD$107="実施した"</formula>
    </cfRule>
  </conditionalFormatting>
  <conditionalFormatting sqref="AD125:AF125">
    <cfRule type="expression" dxfId="344" priority="87">
      <formula>$AD$107="実施していない"</formula>
    </cfRule>
  </conditionalFormatting>
  <conditionalFormatting sqref="AD126:AF127">
    <cfRule type="expression" dxfId="343" priority="88">
      <formula>$AD$125="i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cfRule type="expression" dxfId="342" priority="89">
      <formula>$C$38=5</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cfRule type="expression" dxfId="341" priority="90">
      <formula>$C$38=5</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cfRule type="expression" dxfId="340" priority="91">
      <formula>$C$38=5</formula>
    </cfRule>
  </conditionalFormatting>
  <conditionalFormatting sqref="AH49:AI49 AH53:AH60 AH61:AJ61 AH63:AI63 AH67:AJ69">
    <cfRule type="expression" dxfId="339" priority="92">
      <formula>$AH$47="h なし"</formula>
    </cfRule>
  </conditionalFormatting>
  <conditionalFormatting sqref="AH49:AI49 AH53:AH54 AH56:AH60 AH61:AJ61 AH63:AI63 AH67:AJ67">
    <cfRule type="expression" dxfId="338" priority="93">
      <formula>AND($AH$47&lt;&gt;"h なし",$AH$47&lt;&gt;"")</formula>
    </cfRule>
  </conditionalFormatting>
  <conditionalFormatting sqref="AH68:AJ69">
    <cfRule type="expression" dxfId="337" priority="94">
      <formula>$AH$67="あり"</formula>
    </cfRule>
  </conditionalFormatting>
  <conditionalFormatting sqref="AH55">
    <cfRule type="expression" dxfId="336" priority="95">
      <formula>$AH$54="○"</formula>
    </cfRule>
  </conditionalFormatting>
  <conditionalFormatting sqref="AH76:AJ76">
    <cfRule type="expression" dxfId="335" priority="96">
      <formula>OR($AH$40="高等学校",$AH$40="中等教育学校後期課程")</formula>
    </cfRule>
  </conditionalFormatting>
  <conditionalFormatting sqref="AH77:AJ77">
    <cfRule type="expression" dxfId="334" priority="97">
      <formula>$AH$76="d その他（自由記載）"</formula>
    </cfRule>
  </conditionalFormatting>
  <conditionalFormatting sqref="AH82:AJ86 AH93 AH95:AH99 AH100:AI101">
    <cfRule type="expression" dxfId="333" priority="98">
      <formula>$AH$79="実施した"</formula>
    </cfRule>
  </conditionalFormatting>
  <conditionalFormatting sqref="AH103:AI103">
    <cfRule type="expression" dxfId="332" priority="99">
      <formula>$AH$79="実施していない"</formula>
    </cfRule>
  </conditionalFormatting>
  <conditionalFormatting sqref="AH104:AJ105">
    <cfRule type="expression" dxfId="331" priority="100">
      <formula>$AH$103="j その他（自由記載）"</formula>
    </cfRule>
  </conditionalFormatting>
  <conditionalFormatting sqref="AH94:AJ94">
    <cfRule type="expression" dxfId="330" priority="101">
      <formula>$AH$93="○"</formula>
    </cfRule>
  </conditionalFormatting>
  <conditionalFormatting sqref="AH87:AJ88">
    <cfRule type="expression" dxfId="329" priority="102">
      <formula>$AH$86="出席扱い又は単位認定をしなかった"</formula>
    </cfRule>
  </conditionalFormatting>
  <conditionalFormatting sqref="AH112:AH119 AH120:AJ123">
    <cfRule type="expression" dxfId="328" priority="103">
      <formula>$AH$107="実施した"</formula>
    </cfRule>
  </conditionalFormatting>
  <conditionalFormatting sqref="AH125:AJ125">
    <cfRule type="expression" dxfId="327" priority="104">
      <formula>$AH$107="実施していない"</formula>
    </cfRule>
  </conditionalFormatting>
  <conditionalFormatting sqref="AH126:AJ127">
    <cfRule type="expression" dxfId="326" priority="105">
      <formula>$AH$125="i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cfRule type="expression" dxfId="325" priority="106">
      <formula>$C$38=6</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cfRule type="expression" dxfId="324" priority="107">
      <formula>$C$38=6</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cfRule type="expression" dxfId="323" priority="108">
      <formula>$C$38=6</formula>
    </cfRule>
  </conditionalFormatting>
  <conditionalFormatting sqref="AL49:AM49 AL53:AL60 AL61:AN61 AL63:AM63 AL67:AN69">
    <cfRule type="expression" dxfId="322" priority="109">
      <formula>$AL$47="h なし"</formula>
    </cfRule>
  </conditionalFormatting>
  <conditionalFormatting sqref="AL49:AM49 AL53:AL54 AL56:AL60 AL61:AN61 AL63:AM63 AL67:AN67">
    <cfRule type="expression" dxfId="321" priority="110">
      <formula>AND($AL$47&lt;&gt;"h なし",$AL$47&lt;&gt;"")</formula>
    </cfRule>
  </conditionalFormatting>
  <conditionalFormatting sqref="AL68:AN69">
    <cfRule type="expression" dxfId="320" priority="111">
      <formula>$AL$67="あり"</formula>
    </cfRule>
  </conditionalFormatting>
  <conditionalFormatting sqref="AL55">
    <cfRule type="expression" dxfId="319" priority="112">
      <formula>$AL$54="○"</formula>
    </cfRule>
  </conditionalFormatting>
  <conditionalFormatting sqref="AL76:AN76">
    <cfRule type="expression" dxfId="318" priority="113">
      <formula>OR($AL$40="高等学校",$AL$40="中等教育学校後期課程")</formula>
    </cfRule>
  </conditionalFormatting>
  <conditionalFormatting sqref="AL77:AN77">
    <cfRule type="expression" dxfId="317" priority="114">
      <formula>$AL$76="d その他（自由記載）"</formula>
    </cfRule>
  </conditionalFormatting>
  <conditionalFormatting sqref="AL82:AN86 AL93 AL95:AL99 AL100:AM101">
    <cfRule type="expression" dxfId="316" priority="115">
      <formula>$AL$79="実施した"</formula>
    </cfRule>
  </conditionalFormatting>
  <conditionalFormatting sqref="AL103:AM103">
    <cfRule type="expression" dxfId="315" priority="116">
      <formula>$AL$79="実施していない"</formula>
    </cfRule>
  </conditionalFormatting>
  <conditionalFormatting sqref="AL104:AN105">
    <cfRule type="expression" dxfId="314" priority="117">
      <formula>$AL$103="j その他（自由記載）"</formula>
    </cfRule>
  </conditionalFormatting>
  <conditionalFormatting sqref="AL94:AN94">
    <cfRule type="expression" dxfId="313" priority="118">
      <formula>$AL$93="○"</formula>
    </cfRule>
  </conditionalFormatting>
  <conditionalFormatting sqref="AL87:AN88">
    <cfRule type="expression" dxfId="312" priority="119">
      <formula>$AL$86="出席扱い又は単位認定をしなかった"</formula>
    </cfRule>
  </conditionalFormatting>
  <conditionalFormatting sqref="AL112:AL119 AL120:AN123">
    <cfRule type="expression" dxfId="311" priority="120">
      <formula>$AL$107="実施した"</formula>
    </cfRule>
  </conditionalFormatting>
  <conditionalFormatting sqref="AL125:AN125">
    <cfRule type="expression" dxfId="310" priority="121">
      <formula>$AL$107="実施していない"</formula>
    </cfRule>
  </conditionalFormatting>
  <conditionalFormatting sqref="AL126:AN127">
    <cfRule type="expression" dxfId="309" priority="122">
      <formula>$AL$125="i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cfRule type="expression" dxfId="308" priority="123">
      <formula>$C$38=7</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cfRule type="expression" dxfId="307" priority="124">
      <formula>$C$38=7</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cfRule type="expression" dxfId="306" priority="125">
      <formula>$C$38=7</formula>
    </cfRule>
  </conditionalFormatting>
  <conditionalFormatting sqref="AP49:AQ49 AP53:AP60 AP61:AR61 AP63:AQ63 AP67:AR69">
    <cfRule type="expression" dxfId="305" priority="126">
      <formula>$AP$47="h なし"</formula>
    </cfRule>
  </conditionalFormatting>
  <conditionalFormatting sqref="AP49:AQ49 AP53:AP54 AP56:AP60 AP61:AR61 AP63:AQ63 AP67:AR67">
    <cfRule type="expression" dxfId="304" priority="127">
      <formula>AND($AP$47&lt;&gt;"h なし",$AP$47&lt;&gt;"")</formula>
    </cfRule>
  </conditionalFormatting>
  <conditionalFormatting sqref="AP68:AR69">
    <cfRule type="expression" dxfId="303" priority="128">
      <formula>$AP$67="あり"</formula>
    </cfRule>
  </conditionalFormatting>
  <conditionalFormatting sqref="AP55">
    <cfRule type="expression" dxfId="302" priority="129">
      <formula>$AP$54="○"</formula>
    </cfRule>
  </conditionalFormatting>
  <conditionalFormatting sqref="AP76:AR76">
    <cfRule type="expression" dxfId="301" priority="130">
      <formula>OR($AP$40="高等学校",$AP$40="中等教育学校後期課程")</formula>
    </cfRule>
  </conditionalFormatting>
  <conditionalFormatting sqref="AP77:AR77">
    <cfRule type="expression" dxfId="300" priority="131">
      <formula>$AP$76="d その他（自由記載）"</formula>
    </cfRule>
  </conditionalFormatting>
  <conditionalFormatting sqref="AP82:AR86 AP93 AP95:AP99 AP100:AQ101">
    <cfRule type="expression" dxfId="299" priority="132">
      <formula>$AP$79="実施した"</formula>
    </cfRule>
  </conditionalFormatting>
  <conditionalFormatting sqref="AP103:AQ103">
    <cfRule type="expression" dxfId="298" priority="133">
      <formula>$AP$79="実施していない"</formula>
    </cfRule>
  </conditionalFormatting>
  <conditionalFormatting sqref="AP104:AR105">
    <cfRule type="expression" dxfId="297" priority="134">
      <formula>$AP$103="j その他（自由記載）"</formula>
    </cfRule>
  </conditionalFormatting>
  <conditionalFormatting sqref="AP94:AR94">
    <cfRule type="expression" dxfId="296" priority="135">
      <formula>$AP$93="○"</formula>
    </cfRule>
  </conditionalFormatting>
  <conditionalFormatting sqref="AP87:AR88">
    <cfRule type="expression" dxfId="295" priority="136">
      <formula>$AP$86="出席扱い又は単位認定をしなかった"</formula>
    </cfRule>
  </conditionalFormatting>
  <conditionalFormatting sqref="AP112:AP119 AP120:AR123">
    <cfRule type="expression" dxfId="294" priority="137">
      <formula>$AP$107="実施した"</formula>
    </cfRule>
  </conditionalFormatting>
  <conditionalFormatting sqref="AP125:AR125">
    <cfRule type="expression" dxfId="293" priority="138">
      <formula>$AP$107="実施していない"</formula>
    </cfRule>
  </conditionalFormatting>
  <conditionalFormatting sqref="AP126:AR127">
    <cfRule type="expression" dxfId="292" priority="139">
      <formula>$AP$125="i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cfRule type="expression" dxfId="291" priority="140">
      <formula>$C$38=8</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cfRule type="expression" dxfId="290" priority="141">
      <formula>$C$38=8</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cfRule type="expression" dxfId="289" priority="142">
      <formula>$C$38=8</formula>
    </cfRule>
  </conditionalFormatting>
  <conditionalFormatting sqref="AT49:AU49 AT53:AT60 AT61:AV61 AT63:AU63 AT67:AV69">
    <cfRule type="expression" dxfId="288" priority="143">
      <formula>$AT$47="h なし"</formula>
    </cfRule>
  </conditionalFormatting>
  <conditionalFormatting sqref="AT49:AU49 AT53:AT54 AT56:AT60 AT61:AV61 AT63:AU63 AT67:AV67">
    <cfRule type="expression" dxfId="287" priority="144">
      <formula>AND($AT$47&lt;&gt;"h なし",$AT$47&lt;&gt;"")</formula>
    </cfRule>
  </conditionalFormatting>
  <conditionalFormatting sqref="AT68:AV69">
    <cfRule type="expression" dxfId="286" priority="145">
      <formula>$AT$67="あり"</formula>
    </cfRule>
  </conditionalFormatting>
  <conditionalFormatting sqref="AT55">
    <cfRule type="expression" dxfId="285" priority="146">
      <formula>$AT$54="○"</formula>
    </cfRule>
  </conditionalFormatting>
  <conditionalFormatting sqref="AT76:AV76">
    <cfRule type="expression" dxfId="284" priority="147">
      <formula>OR($AT$40="高等学校",$AT$40="中等教育学校後期課程")</formula>
    </cfRule>
  </conditionalFormatting>
  <conditionalFormatting sqref="AT77:AV77">
    <cfRule type="expression" dxfId="283" priority="148">
      <formula>$AT$76="d その他（自由記載）"</formula>
    </cfRule>
  </conditionalFormatting>
  <conditionalFormatting sqref="AT82:AV86 AT93 AT95:AT99 AT100:AU101">
    <cfRule type="expression" dxfId="282" priority="149">
      <formula>$AT$79="実施した"</formula>
    </cfRule>
  </conditionalFormatting>
  <conditionalFormatting sqref="AT103:AU103">
    <cfRule type="expression" dxfId="281" priority="150">
      <formula>$AT$79="実施していない"</formula>
    </cfRule>
  </conditionalFormatting>
  <conditionalFormatting sqref="AT104:AV105">
    <cfRule type="expression" dxfId="280" priority="151">
      <formula>$AT$103="j その他（自由記載）"</formula>
    </cfRule>
  </conditionalFormatting>
  <conditionalFormatting sqref="AT94:AV94">
    <cfRule type="expression" dxfId="279" priority="152">
      <formula>$AT$93="○"</formula>
    </cfRule>
  </conditionalFormatting>
  <conditionalFormatting sqref="AT87:AV88">
    <cfRule type="expression" dxfId="278" priority="153">
      <formula>$AT$86="出席扱い又は単位認定をしなかった"</formula>
    </cfRule>
  </conditionalFormatting>
  <conditionalFormatting sqref="AT112:AT119 AT120:AV123">
    <cfRule type="expression" dxfId="277" priority="154">
      <formula>$AT$107="実施した"</formula>
    </cfRule>
  </conditionalFormatting>
  <conditionalFormatting sqref="AT125:AV125">
    <cfRule type="expression" dxfId="276" priority="155">
      <formula>$AT$107="実施していない"</formula>
    </cfRule>
  </conditionalFormatting>
  <conditionalFormatting sqref="AT126:AV127">
    <cfRule type="expression" dxfId="275" priority="156">
      <formula>$AT$125="i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cfRule type="expression" dxfId="274" priority="157">
      <formula>$C$38=9</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cfRule type="expression" dxfId="273" priority="158">
      <formula>$C$38=9</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cfRule type="expression" dxfId="272" priority="159">
      <formula>$C$38=9</formula>
    </cfRule>
  </conditionalFormatting>
  <conditionalFormatting sqref="AX49:AY49 AX53:AX60 AX61:AZ61 AX63:AY63 AX67:AZ69">
    <cfRule type="expression" dxfId="271" priority="160">
      <formula>$AX$47="h なし"</formula>
    </cfRule>
  </conditionalFormatting>
  <conditionalFormatting sqref="AX49:AY49 AX53:AX54 AX56:AX60 AX61:AZ61 AX63:AY63 AX67:AZ67">
    <cfRule type="expression" dxfId="270" priority="161">
      <formula>AND($AX$47&lt;&gt;"h なし",$AX$47&lt;&gt;"")</formula>
    </cfRule>
  </conditionalFormatting>
  <conditionalFormatting sqref="AX68:AZ69">
    <cfRule type="expression" dxfId="269" priority="162">
      <formula>$AX$67="あり"</formula>
    </cfRule>
  </conditionalFormatting>
  <conditionalFormatting sqref="AX55">
    <cfRule type="expression" dxfId="268" priority="163">
      <formula>$AX$54="○"</formula>
    </cfRule>
  </conditionalFormatting>
  <conditionalFormatting sqref="AX76:AZ76">
    <cfRule type="expression" dxfId="267" priority="164">
      <formula>OR($AX$40="高等学校",$AX$40="中等教育学校後期課程")</formula>
    </cfRule>
  </conditionalFormatting>
  <conditionalFormatting sqref="AX77:AZ77">
    <cfRule type="expression" dxfId="266" priority="165">
      <formula>$AX$76="d その他（自由記載）"</formula>
    </cfRule>
  </conditionalFormatting>
  <conditionalFormatting sqref="AX82:AZ86 AX93 AX95:AX99 AX100:AY101">
    <cfRule type="expression" dxfId="265" priority="166">
      <formula>$AX$79="実施した"</formula>
    </cfRule>
  </conditionalFormatting>
  <conditionalFormatting sqref="AX103:AY103">
    <cfRule type="expression" dxfId="264" priority="167">
      <formula>$AX$79="実施していない"</formula>
    </cfRule>
  </conditionalFormatting>
  <conditionalFormatting sqref="AX104:AZ105">
    <cfRule type="expression" dxfId="263" priority="168">
      <formula>$AX$103="j その他（自由記載）"</formula>
    </cfRule>
  </conditionalFormatting>
  <conditionalFormatting sqref="AX94:AZ94">
    <cfRule type="expression" dxfId="262" priority="169">
      <formula>$AX$93="○"</formula>
    </cfRule>
  </conditionalFormatting>
  <conditionalFormatting sqref="AX87:AZ88">
    <cfRule type="expression" dxfId="261" priority="170">
      <formula>$AX$86="出席扱い又は単位認定をしなかった"</formula>
    </cfRule>
  </conditionalFormatting>
  <conditionalFormatting sqref="AX112:AX119 AX120:AZ123">
    <cfRule type="expression" dxfId="260" priority="171">
      <formula>$AX$107="実施した"</formula>
    </cfRule>
  </conditionalFormatting>
  <conditionalFormatting sqref="AX125:AZ125">
    <cfRule type="expression" dxfId="259" priority="172">
      <formula>$AX$107="実施していない"</formula>
    </cfRule>
  </conditionalFormatting>
  <conditionalFormatting sqref="AX126:AZ127">
    <cfRule type="expression" dxfId="258" priority="173">
      <formula>$AX$125="i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cfRule type="expression" dxfId="257" priority="174">
      <formula>$C$38=10</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cfRule type="expression" dxfId="256" priority="175">
      <formula>$C$38=10</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cfRule type="expression" dxfId="255" priority="176">
      <formula>$C$38=10</formula>
    </cfRule>
  </conditionalFormatting>
  <conditionalFormatting sqref="BB49:BC49 BB53:BB60 BB61:BD61 BB63:BC63 BB67:BD69">
    <cfRule type="expression" dxfId="254" priority="177">
      <formula>$BB$47="h なし"</formula>
    </cfRule>
  </conditionalFormatting>
  <conditionalFormatting sqref="BB49:BC49 BB53:BB54 BB56:BB60 BB61:BD61 BB63:BC63 BB67:BD67">
    <cfRule type="expression" dxfId="253" priority="178">
      <formula>AND($BB$47&lt;&gt;"h なし",$BB$47&lt;&gt;"")</formula>
    </cfRule>
  </conditionalFormatting>
  <conditionalFormatting sqref="BB68:BD69">
    <cfRule type="expression" dxfId="252" priority="179">
      <formula>$BB$67="あり"</formula>
    </cfRule>
  </conditionalFormatting>
  <conditionalFormatting sqref="BB55">
    <cfRule type="expression" dxfId="251" priority="180">
      <formula>$BB$54="○"</formula>
    </cfRule>
  </conditionalFormatting>
  <conditionalFormatting sqref="BB76:BD76">
    <cfRule type="expression" dxfId="250" priority="181">
      <formula>OR($BB$40="高等学校",$BB$40="中等教育学校後期課程")</formula>
    </cfRule>
  </conditionalFormatting>
  <conditionalFormatting sqref="BB77:BD77">
    <cfRule type="expression" dxfId="249" priority="182">
      <formula>$BB$76="d その他（自由記載）"</formula>
    </cfRule>
  </conditionalFormatting>
  <conditionalFormatting sqref="BB82:BD86 BB93 BB95:BB99 BB100:BC101">
    <cfRule type="expression" dxfId="248" priority="183">
      <formula>$BB$79="実施した"</formula>
    </cfRule>
  </conditionalFormatting>
  <conditionalFormatting sqref="BB103:BC103">
    <cfRule type="expression" dxfId="247" priority="184">
      <formula>$BB$79="実施していない"</formula>
    </cfRule>
  </conditionalFormatting>
  <conditionalFormatting sqref="BB104:BD105">
    <cfRule type="expression" dxfId="246" priority="185">
      <formula>$BB$103="j その他（自由記載）"</formula>
    </cfRule>
  </conditionalFormatting>
  <conditionalFormatting sqref="BB94:BD94">
    <cfRule type="expression" dxfId="245" priority="186">
      <formula>$BB$93="○"</formula>
    </cfRule>
  </conditionalFormatting>
  <conditionalFormatting sqref="BB87:BD88">
    <cfRule type="expression" dxfId="244" priority="187">
      <formula>$BB$86="出席扱い又は単位認定をしなかった"</formula>
    </cfRule>
  </conditionalFormatting>
  <conditionalFormatting sqref="BB112:BB119 BB120:BD123">
    <cfRule type="expression" dxfId="243" priority="188">
      <formula>$BB$107="実施した"</formula>
    </cfRule>
  </conditionalFormatting>
  <conditionalFormatting sqref="BB125:BD125">
    <cfRule type="expression" dxfId="242" priority="189">
      <formula>$BB$107="実施していない"</formula>
    </cfRule>
  </conditionalFormatting>
  <conditionalFormatting sqref="BB126:BD127">
    <cfRule type="expression" dxfId="241" priority="190">
      <formula>$BB$125="i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cfRule type="expression" dxfId="240" priority="191">
      <formula>$C$38=11</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cfRule type="expression" dxfId="239" priority="192">
      <formula>$C$38=11</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cfRule type="expression" dxfId="238" priority="193">
      <formula>$C$38=11</formula>
    </cfRule>
  </conditionalFormatting>
  <conditionalFormatting sqref="BF49:BG49 BF53:BF60 BF61:BH61 BF63:BG63 BF67:BH69">
    <cfRule type="expression" dxfId="237" priority="194">
      <formula>$BF$47="h なし"</formula>
    </cfRule>
  </conditionalFormatting>
  <conditionalFormatting sqref="BF49:BG49 BF53:BF54 BF56:BF60 BF61:BH61 BF63:BG63 BF67:BH67">
    <cfRule type="expression" dxfId="236" priority="195">
      <formula>AND($BF$47&lt;&gt;"h なし",$BF$47&lt;&gt;"")</formula>
    </cfRule>
  </conditionalFormatting>
  <conditionalFormatting sqref="BF68:BH69">
    <cfRule type="expression" dxfId="235" priority="196">
      <formula>$BF$67="あり"</formula>
    </cfRule>
  </conditionalFormatting>
  <conditionalFormatting sqref="BF55">
    <cfRule type="expression" dxfId="234" priority="197">
      <formula>$BF$54="○"</formula>
    </cfRule>
  </conditionalFormatting>
  <conditionalFormatting sqref="BF76:BH76">
    <cfRule type="expression" dxfId="233" priority="198">
      <formula>OR($BF$40="高等学校",$BF$40="中等教育学校後期課程")</formula>
    </cfRule>
  </conditionalFormatting>
  <conditionalFormatting sqref="BF77:BH77">
    <cfRule type="expression" dxfId="232" priority="199">
      <formula>$BF$76="d その他（自由記載）"</formula>
    </cfRule>
  </conditionalFormatting>
  <conditionalFormatting sqref="BF82:BH86 BF93 BF95:BF99 BF100:BG101">
    <cfRule type="expression" dxfId="231" priority="200">
      <formula>$BF$79="実施した"</formula>
    </cfRule>
  </conditionalFormatting>
  <conditionalFormatting sqref="BF103:BG103">
    <cfRule type="expression" dxfId="230" priority="201">
      <formula>$BF$79="実施していない"</formula>
    </cfRule>
  </conditionalFormatting>
  <conditionalFormatting sqref="BF104:BH105">
    <cfRule type="expression" dxfId="229" priority="202">
      <formula>$BF$103="j その他（自由記載）"</formula>
    </cfRule>
  </conditionalFormatting>
  <conditionalFormatting sqref="BF94:BH94">
    <cfRule type="expression" dxfId="228" priority="203">
      <formula>$BF$93="○"</formula>
    </cfRule>
  </conditionalFormatting>
  <conditionalFormatting sqref="BF87:BH88">
    <cfRule type="expression" dxfId="227" priority="204">
      <formula>$BF$86="出席扱い又は単位認定をしなかった"</formula>
    </cfRule>
  </conditionalFormatting>
  <conditionalFormatting sqref="BF112:BF119 BF120:BH123">
    <cfRule type="expression" dxfId="226" priority="205">
      <formula>$BF$107="実施した"</formula>
    </cfRule>
  </conditionalFormatting>
  <conditionalFormatting sqref="BF125:BH125">
    <cfRule type="expression" dxfId="225" priority="206">
      <formula>$BF$107="実施していない"</formula>
    </cfRule>
  </conditionalFormatting>
  <conditionalFormatting sqref="BF126:BH127">
    <cfRule type="expression" dxfId="224" priority="207">
      <formula>$BF$125="i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cfRule type="expression" dxfId="223" priority="208">
      <formula>$C$38=12</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cfRule type="expression" dxfId="222" priority="209">
      <formula>$C$38=12</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cfRule type="expression" dxfId="221" priority="210">
      <formula>$C$38=12</formula>
    </cfRule>
  </conditionalFormatting>
  <conditionalFormatting sqref="BJ49:BK49 BJ53:BJ60 BJ61:BL61 BJ63:BK63 BJ67:BL69">
    <cfRule type="expression" dxfId="220" priority="211">
      <formula>$BJ$47="h なし"</formula>
    </cfRule>
  </conditionalFormatting>
  <conditionalFormatting sqref="BJ49:BK49 BJ53:BJ54 BJ56:BJ60 BJ61:BL61 BJ63:BK63 BJ67:BL67">
    <cfRule type="expression" dxfId="219" priority="212">
      <formula>AND($BJ$47&lt;&gt;"h なし",$BJ$47&lt;&gt;"")</formula>
    </cfRule>
  </conditionalFormatting>
  <conditionalFormatting sqref="BJ68:BL69">
    <cfRule type="expression" dxfId="218" priority="213">
      <formula>$BJ$67="あり"</formula>
    </cfRule>
  </conditionalFormatting>
  <conditionalFormatting sqref="BJ55">
    <cfRule type="expression" dxfId="217" priority="214">
      <formula>$BJ$54="○"</formula>
    </cfRule>
  </conditionalFormatting>
  <conditionalFormatting sqref="BJ76:BL76">
    <cfRule type="expression" dxfId="216" priority="215">
      <formula>OR($BJ$40="高等学校",$BJ$40="中等教育学校後期課程")</formula>
    </cfRule>
  </conditionalFormatting>
  <conditionalFormatting sqref="BJ77:BL77">
    <cfRule type="expression" dxfId="215" priority="216">
      <formula>$BJ$76="d その他（自由記載）"</formula>
    </cfRule>
  </conditionalFormatting>
  <conditionalFormatting sqref="BJ82:BL86 BJ93 BJ95:BJ99 BJ100:BK101">
    <cfRule type="expression" dxfId="214" priority="217">
      <formula>$BJ$79="実施した"</formula>
    </cfRule>
  </conditionalFormatting>
  <conditionalFormatting sqref="BJ103:BK103">
    <cfRule type="expression" dxfId="213" priority="218">
      <formula>$BJ$79="実施していない"</formula>
    </cfRule>
  </conditionalFormatting>
  <conditionalFormatting sqref="BJ104:BL105">
    <cfRule type="expression" dxfId="212" priority="219">
      <formula>$BJ$103="j その他（自由記載）"</formula>
    </cfRule>
  </conditionalFormatting>
  <conditionalFormatting sqref="BJ94:BL94">
    <cfRule type="expression" dxfId="211" priority="220">
      <formula>$BJ$93="○"</formula>
    </cfRule>
  </conditionalFormatting>
  <conditionalFormatting sqref="BJ87:BL88">
    <cfRule type="expression" dxfId="210" priority="221">
      <formula>$BJ$86="出席扱い又は単位認定をしなかった"</formula>
    </cfRule>
  </conditionalFormatting>
  <conditionalFormatting sqref="BJ112:BJ119 BJ120:BL123">
    <cfRule type="expression" dxfId="209" priority="222">
      <formula>$BJ$107="実施した"</formula>
    </cfRule>
  </conditionalFormatting>
  <conditionalFormatting sqref="BJ125:BL125">
    <cfRule type="expression" dxfId="208" priority="223">
      <formula>$BJ$107="実施していない"</formula>
    </cfRule>
  </conditionalFormatting>
  <conditionalFormatting sqref="BJ126:BL127">
    <cfRule type="expression" dxfId="207" priority="224">
      <formula>$BJ$125="i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cfRule type="expression" dxfId="206" priority="225">
      <formula>$C$38=13</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cfRule type="expression" dxfId="205" priority="226">
      <formula>$C$38=13</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cfRule type="expression" dxfId="204" priority="227">
      <formula>$C$38=13</formula>
    </cfRule>
  </conditionalFormatting>
  <conditionalFormatting sqref="BN49:BO49 BN53:BN60 BN61:BP61 BN63:BO63 BN67:BP69">
    <cfRule type="expression" dxfId="203" priority="228">
      <formula>$BN$47="h なし"</formula>
    </cfRule>
  </conditionalFormatting>
  <conditionalFormatting sqref="BN49:BO49 BN53:BN54 BN56:BN60 BN61:BP61 BN63:BO63 BN67:BP67">
    <cfRule type="expression" dxfId="202" priority="229">
      <formula>AND($BN$47&lt;&gt;"h なし",$BN$47&lt;&gt;"")</formula>
    </cfRule>
  </conditionalFormatting>
  <conditionalFormatting sqref="BN68:BP69">
    <cfRule type="expression" dxfId="201" priority="230">
      <formula>$BN$67="あり"</formula>
    </cfRule>
  </conditionalFormatting>
  <conditionalFormatting sqref="BN55">
    <cfRule type="expression" dxfId="200" priority="231">
      <formula>$BN$54="○"</formula>
    </cfRule>
  </conditionalFormatting>
  <conditionalFormatting sqref="BN76:BP76">
    <cfRule type="expression" dxfId="199" priority="232">
      <formula>OR($BN$40="高等学校",$BN$40="中等教育学校後期課程")</formula>
    </cfRule>
  </conditionalFormatting>
  <conditionalFormatting sqref="BN77:BP77">
    <cfRule type="expression" dxfId="198" priority="233">
      <formula>$BN$76="d その他（自由記載）"</formula>
    </cfRule>
  </conditionalFormatting>
  <conditionalFormatting sqref="BN82:BP86 BN93 BN95:BN99 BN100:BO101">
    <cfRule type="expression" dxfId="197" priority="234">
      <formula>$BN$79="実施した"</formula>
    </cfRule>
  </conditionalFormatting>
  <conditionalFormatting sqref="BN103:BO103">
    <cfRule type="expression" dxfId="196" priority="235">
      <formula>$BN$79="実施していない"</formula>
    </cfRule>
  </conditionalFormatting>
  <conditionalFormatting sqref="BN104:BP105">
    <cfRule type="expression" dxfId="195" priority="236">
      <formula>$BN$103="j その他（自由記載）"</formula>
    </cfRule>
  </conditionalFormatting>
  <conditionalFormatting sqref="BN94:BP94">
    <cfRule type="expression" dxfId="194" priority="237">
      <formula>$BN$93="○"</formula>
    </cfRule>
  </conditionalFormatting>
  <conditionalFormatting sqref="BN87:BP88">
    <cfRule type="expression" dxfId="193" priority="238">
      <formula>$BN$86="出席扱い又は単位認定をしなかった"</formula>
    </cfRule>
  </conditionalFormatting>
  <conditionalFormatting sqref="BN112:BN119 BN120:BP123">
    <cfRule type="expression" dxfId="192" priority="239">
      <formula>$BN$107="実施した"</formula>
    </cfRule>
  </conditionalFormatting>
  <conditionalFormatting sqref="BN125:BP125">
    <cfRule type="expression" dxfId="191" priority="240">
      <formula>$BN$107="実施していない"</formula>
    </cfRule>
  </conditionalFormatting>
  <conditionalFormatting sqref="BN126:BP127">
    <cfRule type="expression" dxfId="190" priority="241">
      <formula>$BN$125="i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cfRule type="expression" dxfId="189" priority="242">
      <formula>$C$38=14</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cfRule type="expression" dxfId="188" priority="243">
      <formula>$C$38=14</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cfRule type="expression" dxfId="187" priority="244">
      <formula>$C$38=14</formula>
    </cfRule>
  </conditionalFormatting>
  <conditionalFormatting sqref="BR49:BS49 BR53:BR60 BR61:BT61 BR63:BS63 BR67:BT69">
    <cfRule type="expression" dxfId="186" priority="245">
      <formula>$BR$47="h なし"</formula>
    </cfRule>
  </conditionalFormatting>
  <conditionalFormatting sqref="BR49:BS49 BR53:BR54 BR56:BR60 BR61:BT61 BR63:BS63 BR67:BT67">
    <cfRule type="expression" dxfId="185" priority="246">
      <formula>AND($BR$47&lt;&gt;"h なし",$BR$47&lt;&gt;"")</formula>
    </cfRule>
  </conditionalFormatting>
  <conditionalFormatting sqref="BR68:BT69">
    <cfRule type="expression" dxfId="184" priority="247">
      <formula>$BR$67="あり"</formula>
    </cfRule>
  </conditionalFormatting>
  <conditionalFormatting sqref="BR55">
    <cfRule type="expression" dxfId="183" priority="248">
      <formula>$BR$54="○"</formula>
    </cfRule>
  </conditionalFormatting>
  <conditionalFormatting sqref="BR76:BT76">
    <cfRule type="expression" dxfId="182" priority="249">
      <formula>OR($BR$40="高等学校",$BR$40="中等教育学校後期課程")</formula>
    </cfRule>
  </conditionalFormatting>
  <conditionalFormatting sqref="BR77:BT77">
    <cfRule type="expression" dxfId="181" priority="250">
      <formula>$BR$76="d その他（自由記載）"</formula>
    </cfRule>
  </conditionalFormatting>
  <conditionalFormatting sqref="BR82:BT86 BR93 BR95:BR99 BR100:BS101">
    <cfRule type="expression" dxfId="180" priority="251">
      <formula>$BR$79="実施した"</formula>
    </cfRule>
  </conditionalFormatting>
  <conditionalFormatting sqref="BR103:BS103">
    <cfRule type="expression" dxfId="179" priority="252">
      <formula>$BR$79="実施していない"</formula>
    </cfRule>
  </conditionalFormatting>
  <conditionalFormatting sqref="BR104:BT105">
    <cfRule type="expression" dxfId="178" priority="253">
      <formula>$BR$103="j その他（自由記載）"</formula>
    </cfRule>
  </conditionalFormatting>
  <conditionalFormatting sqref="BR94:BT94">
    <cfRule type="expression" dxfId="177" priority="254">
      <formula>$BR$93="○"</formula>
    </cfRule>
  </conditionalFormatting>
  <conditionalFormatting sqref="BR87:BT88">
    <cfRule type="expression" dxfId="176" priority="255">
      <formula>$BR$86="出席扱い又は単位認定をしなかった"</formula>
    </cfRule>
  </conditionalFormatting>
  <conditionalFormatting sqref="BR112:BR119 BR120:BT123">
    <cfRule type="expression" dxfId="175" priority="256">
      <formula>$BR$107="実施した"</formula>
    </cfRule>
  </conditionalFormatting>
  <conditionalFormatting sqref="BR125:BT125">
    <cfRule type="expression" dxfId="174" priority="257">
      <formula>$BR$107="実施していない"</formula>
    </cfRule>
  </conditionalFormatting>
  <conditionalFormatting sqref="BR126:BT127">
    <cfRule type="expression" dxfId="173" priority="258">
      <formula>$BR$125="i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cfRule type="expression" dxfId="172" priority="259">
      <formula>$C$38=15</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cfRule type="expression" dxfId="171" priority="260">
      <formula>$C$38=15</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cfRule type="expression" dxfId="170" priority="261">
      <formula>$C$38=15</formula>
    </cfRule>
  </conditionalFormatting>
  <conditionalFormatting sqref="BV49:BW49 BV53:BV60 BV61:BX61 BV63:BW63 BV67:BX69">
    <cfRule type="expression" dxfId="169" priority="262">
      <formula>$BV$47="h なし"</formula>
    </cfRule>
  </conditionalFormatting>
  <conditionalFormatting sqref="BV49:BW49 BV53:BV54 BV56:BV60 BV61:BX61 BV63:BW63 BV67:BX67">
    <cfRule type="expression" dxfId="168" priority="263">
      <formula>AND($BV$47&lt;&gt;"h なし",$BV$47&lt;&gt;"")</formula>
    </cfRule>
  </conditionalFormatting>
  <conditionalFormatting sqref="BV68:BX69">
    <cfRule type="expression" dxfId="167" priority="264">
      <formula>$BV$67="あり"</formula>
    </cfRule>
  </conditionalFormatting>
  <conditionalFormatting sqref="BV55">
    <cfRule type="expression" dxfId="166" priority="265">
      <formula>$BV$54="○"</formula>
    </cfRule>
  </conditionalFormatting>
  <conditionalFormatting sqref="BV76:BX76">
    <cfRule type="expression" dxfId="165" priority="266">
      <formula>OR($BV$40="高等学校",$BV$40="中等教育学校後期課程")</formula>
    </cfRule>
  </conditionalFormatting>
  <conditionalFormatting sqref="BV77:BX77">
    <cfRule type="expression" dxfId="164" priority="267">
      <formula>$BV$76="d その他（自由記載）"</formula>
    </cfRule>
  </conditionalFormatting>
  <conditionalFormatting sqref="BV82:BX86 BV93 BV95:BV99 BV100:BW101">
    <cfRule type="expression" dxfId="163" priority="268">
      <formula>$BV$79="実施した"</formula>
    </cfRule>
  </conditionalFormatting>
  <conditionalFormatting sqref="BV103:BW103">
    <cfRule type="expression" dxfId="162" priority="269">
      <formula>$BV$79="実施していない"</formula>
    </cfRule>
  </conditionalFormatting>
  <conditionalFormatting sqref="BV104:BX105">
    <cfRule type="expression" dxfId="161" priority="270">
      <formula>$BV$103="j その他（自由記載）"</formula>
    </cfRule>
  </conditionalFormatting>
  <conditionalFormatting sqref="BV94:BX94">
    <cfRule type="expression" dxfId="160" priority="271">
      <formula>$BV$93="○"</formula>
    </cfRule>
  </conditionalFormatting>
  <conditionalFormatting sqref="BV87:BX88">
    <cfRule type="expression" dxfId="159" priority="272">
      <formula>$BV$86="出席扱い又は単位認定をしなかった"</formula>
    </cfRule>
  </conditionalFormatting>
  <conditionalFormatting sqref="BV112:BV119 BV120:BX123">
    <cfRule type="expression" dxfId="158" priority="273">
      <formula>$BV$107="実施した"</formula>
    </cfRule>
  </conditionalFormatting>
  <conditionalFormatting sqref="BV125:BX125">
    <cfRule type="expression" dxfId="157" priority="274">
      <formula>$BV$107="実施していない"</formula>
    </cfRule>
  </conditionalFormatting>
  <conditionalFormatting sqref="BV126:BX127">
    <cfRule type="expression" dxfId="156" priority="275">
      <formula>$BV$125="i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cfRule type="expression" dxfId="155" priority="276">
      <formula>$C$38=16</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cfRule type="expression" dxfId="154" priority="277">
      <formula>$C$38=16</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cfRule type="expression" dxfId="153" priority="278">
      <formula>$C$38=16</formula>
    </cfRule>
  </conditionalFormatting>
  <conditionalFormatting sqref="BZ49:CA49 BZ53:BZ60 BZ61:CB61 BZ63:CA63 BZ67:CB69">
    <cfRule type="expression" dxfId="152" priority="279">
      <formula>$BZ$47="h なし"</formula>
    </cfRule>
  </conditionalFormatting>
  <conditionalFormatting sqref="BZ49:CA49 BZ53:BZ54 BZ56:BZ60 BZ61:CB61 BZ63:CA63 BZ67:CB67">
    <cfRule type="expression" dxfId="151" priority="280">
      <formula>AND($BZ$47&lt;&gt;"h なし",$BZ$47&lt;&gt;"")</formula>
    </cfRule>
  </conditionalFormatting>
  <conditionalFormatting sqref="BZ68:CB69">
    <cfRule type="expression" dxfId="150" priority="281">
      <formula>$BZ$67="あり"</formula>
    </cfRule>
  </conditionalFormatting>
  <conditionalFormatting sqref="BZ55">
    <cfRule type="expression" dxfId="149" priority="282">
      <formula>$BZ$54="○"</formula>
    </cfRule>
  </conditionalFormatting>
  <conditionalFormatting sqref="BZ76:CB76">
    <cfRule type="expression" dxfId="148" priority="283">
      <formula>OR($BZ$40="高等学校",$BZ$40="中等教育学校後期課程")</formula>
    </cfRule>
  </conditionalFormatting>
  <conditionalFormatting sqref="BZ77:CB77">
    <cfRule type="expression" dxfId="147" priority="284">
      <formula>$BZ$76="d その他（自由記載）"</formula>
    </cfRule>
  </conditionalFormatting>
  <conditionalFormatting sqref="BZ82:CB86 BZ93 BZ95:BZ99 BZ100:CA101">
    <cfRule type="expression" dxfId="146" priority="285">
      <formula>$BZ$79="実施した"</formula>
    </cfRule>
  </conditionalFormatting>
  <conditionalFormatting sqref="BZ103:CA103">
    <cfRule type="expression" dxfId="145" priority="286">
      <formula>$BZ$79="実施していない"</formula>
    </cfRule>
  </conditionalFormatting>
  <conditionalFormatting sqref="BZ104:CB105">
    <cfRule type="expression" dxfId="144" priority="287">
      <formula>$BZ$103="j その他（自由記載）"</formula>
    </cfRule>
  </conditionalFormatting>
  <conditionalFormatting sqref="BZ94:CB94">
    <cfRule type="expression" dxfId="143" priority="288">
      <formula>$BZ$93="○"</formula>
    </cfRule>
  </conditionalFormatting>
  <conditionalFormatting sqref="BZ87:CB88">
    <cfRule type="expression" dxfId="142" priority="289">
      <formula>$BZ$86="出席扱い又は単位認定をしなかった"</formula>
    </cfRule>
  </conditionalFormatting>
  <conditionalFormatting sqref="BZ112:BZ119 BZ120:CB123">
    <cfRule type="expression" dxfId="141" priority="290">
      <formula>$BZ$107="実施した"</formula>
    </cfRule>
  </conditionalFormatting>
  <conditionalFormatting sqref="BZ125:CB125">
    <cfRule type="expression" dxfId="140" priority="291">
      <formula>$BZ$107="実施していない"</formula>
    </cfRule>
  </conditionalFormatting>
  <conditionalFormatting sqref="BZ126:CB127">
    <cfRule type="expression" dxfId="139" priority="292">
      <formula>$BZ$125="i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fRule type="expression" dxfId="138" priority="293">
      <formula>$C$38=17</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fRule type="expression" dxfId="137" priority="294">
      <formula>$C$38=17</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fRule type="expression" dxfId="136" priority="295">
      <formula>$C$38=17</formula>
    </cfRule>
  </conditionalFormatting>
  <conditionalFormatting sqref="CD49:CE49 CD53:CD60 CD61:CF61 CD63:CE63 CD67:CF69">
    <cfRule type="expression" dxfId="135" priority="296">
      <formula>$CD$47="h なし"</formula>
    </cfRule>
  </conditionalFormatting>
  <conditionalFormatting sqref="CD49:CE49 CD53:CD54 CD56:CD60 CD61:CF61 CD63:CE63 CD67:CF67">
    <cfRule type="expression" dxfId="134" priority="297">
      <formula>AND($CD$47&lt;&gt;"h なし",$CD$47&lt;&gt;"")</formula>
    </cfRule>
  </conditionalFormatting>
  <conditionalFormatting sqref="CD68:CF69">
    <cfRule type="expression" dxfId="133" priority="298">
      <formula>$CD$67="あり"</formula>
    </cfRule>
  </conditionalFormatting>
  <conditionalFormatting sqref="CD55">
    <cfRule type="expression" dxfId="132" priority="299">
      <formula>$CD$54="○"</formula>
    </cfRule>
  </conditionalFormatting>
  <conditionalFormatting sqref="CD76:CF76">
    <cfRule type="expression" dxfId="131" priority="300">
      <formula>OR($CD$40="高等学校",$CD$40="中等教育学校後期課程")</formula>
    </cfRule>
  </conditionalFormatting>
  <conditionalFormatting sqref="CD77:CF77">
    <cfRule type="expression" dxfId="130" priority="301">
      <formula>$CD$76="d その他（自由記載）"</formula>
    </cfRule>
  </conditionalFormatting>
  <conditionalFormatting sqref="CD82:CF86 CD93 CD95:CD99 CD100:CE101">
    <cfRule type="expression" dxfId="129" priority="302">
      <formula>$CD$79="実施した"</formula>
    </cfRule>
  </conditionalFormatting>
  <conditionalFormatting sqref="CD103:CE103">
    <cfRule type="expression" dxfId="128" priority="303">
      <formula>$CD$79="実施していない"</formula>
    </cfRule>
  </conditionalFormatting>
  <conditionalFormatting sqref="CD104:CF105">
    <cfRule type="expression" dxfId="127" priority="304">
      <formula>$CD$103="j その他（自由記載）"</formula>
    </cfRule>
  </conditionalFormatting>
  <conditionalFormatting sqref="CD94:CF94">
    <cfRule type="expression" dxfId="126" priority="305">
      <formula>$CD$93="○"</formula>
    </cfRule>
  </conditionalFormatting>
  <conditionalFormatting sqref="CD87:CF88">
    <cfRule type="expression" dxfId="125" priority="306">
      <formula>$CD$86="出席扱い又は単位認定をしなかった"</formula>
    </cfRule>
  </conditionalFormatting>
  <conditionalFormatting sqref="CD112:CD119 CD120:CF123">
    <cfRule type="expression" dxfId="124" priority="307">
      <formula>$CD$107="実施した"</formula>
    </cfRule>
  </conditionalFormatting>
  <conditionalFormatting sqref="CD125:CF125">
    <cfRule type="expression" dxfId="123" priority="308">
      <formula>$CD$107="実施していない"</formula>
    </cfRule>
  </conditionalFormatting>
  <conditionalFormatting sqref="CD126:CF127">
    <cfRule type="expression" dxfId="122" priority="309">
      <formula>$CD$125="i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D39 CC53:CC61 CC93:CC99 CC112:CC119 CD129 CD138:CD144">
    <cfRule type="expression" dxfId="121" priority="310">
      <formula>$C$38=18</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D49:CE49 CD53:CD60 CD61:CF61 CD63:CE63 CD67:CF69 CD76:CF77 CD82:CF88 CD93 CD94:CF94 CD95:CD99 CD100:CE101 CD103:CF105 CD112:CF123 CD125:CF127">
    <cfRule type="expression" dxfId="120" priority="311">
      <formula>$C$38=18</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D40:CF40 CD41 CD42:CF44 CD45 CD47:CF47 CD72:CF72 CD79:CE79 CD107:CE107">
    <cfRule type="expression" dxfId="119" priority="312">
      <formula>$C$38=18</formula>
    </cfRule>
  </conditionalFormatting>
  <conditionalFormatting sqref="CH49:CI49 CH53:CH60 CH61:CJ61 CH63:CI63 CH67:CJ69">
    <cfRule type="expression" dxfId="118" priority="313">
      <formula>$CH$47="h なし"</formula>
    </cfRule>
  </conditionalFormatting>
  <conditionalFormatting sqref="CH49:CI49 CH53:CH54 CH56:CH60 CH61:CJ61 CH63:CI63 CH67:CJ67">
    <cfRule type="expression" dxfId="117" priority="314">
      <formula>AND($CH$47&lt;&gt;"h なし",$CH$47&lt;&gt;"")</formula>
    </cfRule>
  </conditionalFormatting>
  <conditionalFormatting sqref="CH68:CJ69">
    <cfRule type="expression" dxfId="116" priority="315">
      <formula>$CH$67="あり"</formula>
    </cfRule>
  </conditionalFormatting>
  <conditionalFormatting sqref="CH55">
    <cfRule type="expression" dxfId="115" priority="316">
      <formula>$CH$54="○"</formula>
    </cfRule>
  </conditionalFormatting>
  <conditionalFormatting sqref="CH76:CJ76">
    <cfRule type="expression" dxfId="114" priority="317">
      <formula>OR($CH$40="高等学校",$CH$40="中等教育学校後期課程")</formula>
    </cfRule>
  </conditionalFormatting>
  <conditionalFormatting sqref="CH77:CJ77">
    <cfRule type="expression" dxfId="113" priority="318">
      <formula>$CH$76="d その他（自由記載）"</formula>
    </cfRule>
  </conditionalFormatting>
  <conditionalFormatting sqref="CH82:CJ86 CH93 CH95:CH99 CH100:CI101">
    <cfRule type="expression" dxfId="112" priority="319">
      <formula>$CH$79="実施した"</formula>
    </cfRule>
  </conditionalFormatting>
  <conditionalFormatting sqref="CH103:CI103">
    <cfRule type="expression" dxfId="111" priority="320">
      <formula>$CH$79="実施していない"</formula>
    </cfRule>
  </conditionalFormatting>
  <conditionalFormatting sqref="CH104:CJ105">
    <cfRule type="expression" dxfId="110" priority="321">
      <formula>$CH$103="j その他（自由記載）"</formula>
    </cfRule>
  </conditionalFormatting>
  <conditionalFormatting sqref="CH94:CJ94">
    <cfRule type="expression" dxfId="109" priority="322">
      <formula>$CH$93="○"</formula>
    </cfRule>
  </conditionalFormatting>
  <conditionalFormatting sqref="CH87:CJ88">
    <cfRule type="expression" dxfId="108" priority="323">
      <formula>$CH$86="出席扱い又は単位認定をしなかった"</formula>
    </cfRule>
  </conditionalFormatting>
  <conditionalFormatting sqref="CH112:CH119 CH120:CJ123">
    <cfRule type="expression" dxfId="107" priority="324">
      <formula>$CH$107="実施した"</formula>
    </cfRule>
  </conditionalFormatting>
  <conditionalFormatting sqref="CH125:CJ125">
    <cfRule type="expression" dxfId="106" priority="325">
      <formula>$CH$107="実施していない"</formula>
    </cfRule>
  </conditionalFormatting>
  <conditionalFormatting sqref="CH126:CJ127">
    <cfRule type="expression" dxfId="105" priority="326">
      <formula>$CH$125="i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D39 CC53:CC61 CC93:CC99 CC112:CC119 CD129 CD138:CD144 CH39 CG53:CG61 CG93:CG99 CG112:CG119 CH129 CH138:CH144">
    <cfRule type="expression" dxfId="104" priority="327">
      <formula>$C$38=19</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D49:CE49 CD53:CD60 CD61:CF61 CD63:CE63 CD67:CF69 CD76:CF77 CD82:CF88 CD93 CD94:CF94 CD95:CD99 CD100:CE101 CD103:CF105 CD112:CF123 CD125:CF127 CH49:CI49 CH53:CH60 CH61:CJ61 CH63:CI63 CH67:CJ69 CH76:CJ77 CH82:CJ88 CH93 CH94:CJ94 CH95:CH99 CH100:CI101 CH103:CJ105 CH112:CJ123 CH125:CJ127">
    <cfRule type="expression" dxfId="103" priority="328">
      <formula>$C$38=19</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D40:CF40 CD41 CD42:CF44 CD45 CD47:CF47 CD72:CF72 CD79:CE79 CD107:CE107 CH40:CJ40 CH41 CH42:CJ44 CH45 CH47:CJ47 CH72:CJ72 CH79:CI79 CH107:CI107">
    <cfRule type="expression" dxfId="102" priority="329">
      <formula>$C$38=19</formula>
    </cfRule>
  </conditionalFormatting>
  <conditionalFormatting sqref="CL49:CM49 CL53:CL60 CL61:CN61 CL63:CM63 CL67:CN69">
    <cfRule type="expression" dxfId="101" priority="330">
      <formula>$CL$47="h なし"</formula>
    </cfRule>
  </conditionalFormatting>
  <conditionalFormatting sqref="CL49:CM49 CL53:CL54 CL56:CL60 CL61:CN61 CL63:CM63 CL67:CN67">
    <cfRule type="expression" dxfId="100" priority="331">
      <formula>AND($CL$47&lt;&gt;"h なし",$CL$47&lt;&gt;"")</formula>
    </cfRule>
  </conditionalFormatting>
  <conditionalFormatting sqref="CL68:CN69">
    <cfRule type="expression" dxfId="99" priority="332">
      <formula>$CL$67="あり"</formula>
    </cfRule>
  </conditionalFormatting>
  <conditionalFormatting sqref="CL55">
    <cfRule type="expression" dxfId="98" priority="333">
      <formula>$CL$54="○"</formula>
    </cfRule>
  </conditionalFormatting>
  <conditionalFormatting sqref="CL76:CN76">
    <cfRule type="expression" dxfId="97" priority="334">
      <formula>OR($CL$40="高等学校",$CL$40="中等教育学校後期課程")</formula>
    </cfRule>
  </conditionalFormatting>
  <conditionalFormatting sqref="CL77:CN77">
    <cfRule type="expression" dxfId="96" priority="335">
      <formula>$CL$76="d その他（自由記載）"</formula>
    </cfRule>
  </conditionalFormatting>
  <conditionalFormatting sqref="CL82:CN86 CL93 CL95:CL99 CL100:CM101">
    <cfRule type="expression" dxfId="95" priority="336">
      <formula>$CL$79="実施した"</formula>
    </cfRule>
  </conditionalFormatting>
  <conditionalFormatting sqref="CL103:CM103">
    <cfRule type="expression" dxfId="94" priority="337">
      <formula>$CL$79="実施していない"</formula>
    </cfRule>
  </conditionalFormatting>
  <conditionalFormatting sqref="CL104:CN105">
    <cfRule type="expression" dxfId="93" priority="338">
      <formula>$CL$103="j その他（自由記載）"</formula>
    </cfRule>
  </conditionalFormatting>
  <conditionalFormatting sqref="CL94:CN94">
    <cfRule type="expression" dxfId="92" priority="339">
      <formula>$CL$93="○"</formula>
    </cfRule>
  </conditionalFormatting>
  <conditionalFormatting sqref="CL87:CN88">
    <cfRule type="expression" dxfId="91" priority="340">
      <formula>$CL$86="出席扱い又は単位認定をしなかった"</formula>
    </cfRule>
  </conditionalFormatting>
  <conditionalFormatting sqref="CL112:CL119 CL120:CN123">
    <cfRule type="expression" dxfId="90" priority="341">
      <formula>$CL$107="実施した"</formula>
    </cfRule>
  </conditionalFormatting>
  <conditionalFormatting sqref="CL125:CN125">
    <cfRule type="expression" dxfId="89" priority="342">
      <formula>$CL$107="実施していない"</formula>
    </cfRule>
  </conditionalFormatting>
  <conditionalFormatting sqref="CL126:CN127">
    <cfRule type="expression" dxfId="88" priority="343">
      <formula>$CL$125="i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D39 CC53:CC61 CC93:CC99 CC112:CC119 CD129 CD138:CD144 CH39 CG53:CG61 CG93:CG99 CG112:CG119 CH129 CH138:CH144 CL39 CK53:CK61 CK93:CK99 CK112:CK119 CL129 CL138:CL144">
    <cfRule type="expression" dxfId="87" priority="344">
      <formula>$C$38=20</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D49:CE49 CD53:CD60 CD61:CF61 CD63:CE63 CD67:CF69 CD76:CF77 CD82:CF88 CD93 CD94:CF94 CD95:CD99 CD100:CE101 CD103:CF105 CD112:CF123 CD125:CF127 CH49:CI49 CH53:CH60 CH61:CJ61 CH63:CI63 CH67:CJ69 CH76:CJ77 CH82:CJ88 CH93 CH94:CJ94 CH95:CH99 CH100:CI101 CH103:CJ105 CH112:CJ123 CH125:CJ127 CL49:CM49 CL53:CL60 CL61:CN61 CL63:CM63 CL67:CN69 CL76:CN77 CL82:CN88 CL93 CL94:CN94 CL95:CL99 CL100:CM101 CL103:CN105 CL112:CN123 CL125:CN127">
    <cfRule type="expression" dxfId="86" priority="345">
      <formula>$C$38=20</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D40:CF40 CD41 CD42:CF44 CD45 CD47:CF47 CD72:CF72 CD79:CE79 CD107:CE107 CH40:CJ40 CH41 CH42:CJ44 CH45 CH47:CJ47 CH72:CJ72 CH79:CI79 CH107:CI107 CL40:CN40 CL41 CL42:CN44 CL45 CL47:CN47 CL72:CN72 CL79:CM79 CL107:CM107">
    <cfRule type="expression" dxfId="85" priority="346">
      <formula>$C$38=20</formula>
    </cfRule>
  </conditionalFormatting>
  <conditionalFormatting sqref="CP49:CQ49 CP53:CP60 CP61:CR61 CP63:CQ63 CP67:CR69">
    <cfRule type="expression" dxfId="84" priority="347">
      <formula>$CP$47="h なし"</formula>
    </cfRule>
  </conditionalFormatting>
  <conditionalFormatting sqref="CP49:CQ49 CP53:CP54 CP56:CP60 CP61:CR61 CP63:CQ63 CP67:CR67">
    <cfRule type="expression" dxfId="83" priority="348">
      <formula>AND($CP$47&lt;&gt;"h なし",$CP$47&lt;&gt;"")</formula>
    </cfRule>
  </conditionalFormatting>
  <conditionalFormatting sqref="CP68:CR69">
    <cfRule type="expression" dxfId="82" priority="349">
      <formula>$CP$67="あり"</formula>
    </cfRule>
  </conditionalFormatting>
  <conditionalFormatting sqref="CP55">
    <cfRule type="expression" dxfId="81" priority="350">
      <formula>$CP$54="○"</formula>
    </cfRule>
  </conditionalFormatting>
  <conditionalFormatting sqref="CP76:CR76">
    <cfRule type="expression" dxfId="80" priority="351">
      <formula>OR($CP$40="高等学校",$CP$40="中等教育学校後期課程")</formula>
    </cfRule>
  </conditionalFormatting>
  <conditionalFormatting sqref="CP77:CR77">
    <cfRule type="expression" dxfId="79" priority="352">
      <formula>$CP$76="d その他（自由記載）"</formula>
    </cfRule>
  </conditionalFormatting>
  <conditionalFormatting sqref="CP82:CR86 CP93 CP95:CP99 CP100:CQ101">
    <cfRule type="expression" dxfId="78" priority="353">
      <formula>$CP$79="実施した"</formula>
    </cfRule>
  </conditionalFormatting>
  <conditionalFormatting sqref="CP103:CQ103">
    <cfRule type="expression" dxfId="77" priority="354">
      <formula>$CP$79="実施していない"</formula>
    </cfRule>
  </conditionalFormatting>
  <conditionalFormatting sqref="CP104:CR105">
    <cfRule type="expression" dxfId="76" priority="355">
      <formula>$CP$103="j その他（自由記載）"</formula>
    </cfRule>
  </conditionalFormatting>
  <conditionalFormatting sqref="CP94:CR94">
    <cfRule type="expression" dxfId="75" priority="356">
      <formula>$CP$93="○"</formula>
    </cfRule>
  </conditionalFormatting>
  <conditionalFormatting sqref="CP87:CR88">
    <cfRule type="expression" dxfId="74" priority="357">
      <formula>$CP$86="出席扱い又は単位認定をしなかった"</formula>
    </cfRule>
  </conditionalFormatting>
  <conditionalFormatting sqref="CP112:CP119 CP120:CR123">
    <cfRule type="expression" dxfId="73" priority="358">
      <formula>$CP$107="実施した"</formula>
    </cfRule>
  </conditionalFormatting>
  <conditionalFormatting sqref="CP125:CR125">
    <cfRule type="expression" dxfId="72" priority="359">
      <formula>$CP$107="実施していない"</formula>
    </cfRule>
  </conditionalFormatting>
  <conditionalFormatting sqref="CP126:CR127">
    <cfRule type="expression" dxfId="71" priority="360">
      <formula>$CP$125="i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D39 CC53:CC61 CC93:CC99 CC112:CC119 CD129 CD138:CD144 CH39 CG53:CG61 CG93:CG99 CG112:CG119 CH129 CH138:CH144 CL39 CK53:CK61 CK93:CK99 CK112:CK119 CL129 CL138:CL144 CP39 CO53:CO61 CO93:CO99 CO112:CO119 CP129 CP138:CP144">
    <cfRule type="expression" dxfId="70" priority="361">
      <formula>$C$38=21</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D49:CE49 CD53:CD60 CD61:CF61 CD63:CE63 CD67:CF69 CD76:CF77 CD82:CF88 CD93 CD94:CF94 CD95:CD99 CD100:CE101 CD103:CF105 CD112:CF123 CD125:CF127 CH49:CI49 CH53:CH60 CH61:CJ61 CH63:CI63 CH67:CJ69 CH76:CJ77 CH82:CJ88 CH93 CH94:CJ94 CH95:CH99 CH100:CI101 CH103:CJ105 CH112:CJ123 CH125:CJ127 CL49:CM49 CL53:CL60 CL61:CN61 CL63:CM63 CL67:CN69 CL76:CN77 CL82:CN88 CL93 CL94:CN94 CL95:CL99 CL100:CM101 CL103:CN105 CL112:CN123 CL125:CN127 CP49:CQ49 CP53:CP60 CP61:CR61 CP63:CQ63 CP67:CR69 CP76:CR77 CP82:CR88 CP93 CP94:CR94 CP95:CP99 CP100:CQ101 CP103:CR105 CP112:CR123 CP125:CR127">
    <cfRule type="expression" dxfId="69" priority="362">
      <formula>$C$38=21</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D40:CF40 CD41 CD42:CF44 CD45 CD47:CF47 CD72:CF72 CD79:CE79 CD107:CE107 CH40:CJ40 CH41 CH42:CJ44 CH45 CH47:CJ47 CH72:CJ72 CH79:CI79 CH107:CI107 CL40:CN40 CL41 CL42:CN44 CL45 CL47:CN47 CL72:CN72 CL79:CM79 CL107:CM107 CP40:CR40 CP41 CP42:CR44 CP45 CP47:CR47 CP72:CR72 CP79:CQ79 CP107:CQ107">
    <cfRule type="expression" dxfId="68" priority="363">
      <formula>$C$38=21</formula>
    </cfRule>
  </conditionalFormatting>
  <conditionalFormatting sqref="CT49:CU49 CT53:CT60 CT61:CV61 CT63:CU63 CT67:CV69">
    <cfRule type="expression" dxfId="67" priority="364">
      <formula>$CT$47="h なし"</formula>
    </cfRule>
  </conditionalFormatting>
  <conditionalFormatting sqref="CT49:CU49 CT53:CT54 CT56:CT60 CT61:CV61 CT63:CU63 CT67:CV67">
    <cfRule type="expression" dxfId="66" priority="365">
      <formula>AND($CT$47&lt;&gt;"h なし",$CT$47&lt;&gt;"")</formula>
    </cfRule>
  </conditionalFormatting>
  <conditionalFormatting sqref="CT68:CV69">
    <cfRule type="expression" dxfId="65" priority="366">
      <formula>$CT$67="あり"</formula>
    </cfRule>
  </conditionalFormatting>
  <conditionalFormatting sqref="CT55">
    <cfRule type="expression" dxfId="64" priority="367">
      <formula>$CT$54="○"</formula>
    </cfRule>
  </conditionalFormatting>
  <conditionalFormatting sqref="CT76:CV76">
    <cfRule type="expression" dxfId="63" priority="368">
      <formula>OR($CT$40="高等学校",$CT$40="中等教育学校後期課程")</formula>
    </cfRule>
  </conditionalFormatting>
  <conditionalFormatting sqref="CT77:CV77">
    <cfRule type="expression" dxfId="62" priority="369">
      <formula>$CT$76="d その他（自由記載）"</formula>
    </cfRule>
  </conditionalFormatting>
  <conditionalFormatting sqref="CT82:CV86 CT93 CT95:CT99 CT100:CU101">
    <cfRule type="expression" dxfId="61" priority="370">
      <formula>$CT$79="実施した"</formula>
    </cfRule>
  </conditionalFormatting>
  <conditionalFormatting sqref="CT103:CU103">
    <cfRule type="expression" dxfId="60" priority="371">
      <formula>$CT$79="実施していない"</formula>
    </cfRule>
  </conditionalFormatting>
  <conditionalFormatting sqref="CT104:CV105">
    <cfRule type="expression" dxfId="59" priority="372">
      <formula>$CT$103="j その他（自由記載）"</formula>
    </cfRule>
  </conditionalFormatting>
  <conditionalFormatting sqref="CT94:CV94">
    <cfRule type="expression" dxfId="58" priority="373">
      <formula>$CT$93="○"</formula>
    </cfRule>
  </conditionalFormatting>
  <conditionalFormatting sqref="CT87:CV88">
    <cfRule type="expression" dxfId="57" priority="374">
      <formula>$CT$86="出席扱い又は単位認定をしなかった"</formula>
    </cfRule>
  </conditionalFormatting>
  <conditionalFormatting sqref="CT112:CT119 CT120:CV123">
    <cfRule type="expression" dxfId="56" priority="375">
      <formula>$CT$107="実施した"</formula>
    </cfRule>
  </conditionalFormatting>
  <conditionalFormatting sqref="CT125:CV125">
    <cfRule type="expression" dxfId="55" priority="376">
      <formula>$CT$107="実施していない"</formula>
    </cfRule>
  </conditionalFormatting>
  <conditionalFormatting sqref="CT126:CV127">
    <cfRule type="expression" dxfId="54" priority="377">
      <formula>$CT$125="i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D39 CC53:CC61 CC93:CC99 CC112:CC119 CD129 CD138:CD144 CH39 CG53:CG61 CG93:CG99 CG112:CG119 CH129 CH138:CH144 CL39 CK53:CK61 CK93:CK99 CK112:CK119 CL129 CL138:CL144 CP39 CO53:CO61 CO93:CO99 CO112:CO119 CP129 CP138:CP144 CT39 CS53:CS61 CS93:CS99 CS112:CS119 CT129 CT138:CT144">
    <cfRule type="expression" dxfId="53" priority="378">
      <formula>$C$38=22</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D49:CE49 CD53:CD60 CD61:CF61 CD63:CE63 CD67:CF69 CD76:CF77 CD82:CF88 CD93 CD94:CF94 CD95:CD99 CD100:CE101 CD103:CF105 CD112:CF123 CD125:CF127 CH49:CI49 CH53:CH60 CH61:CJ61 CH63:CI63 CH67:CJ69 CH76:CJ77 CH82:CJ88 CH93 CH94:CJ94 CH95:CH99 CH100:CI101 CH103:CJ105 CH112:CJ123 CH125:CJ127 CL49:CM49 CL53:CL60 CL61:CN61 CL63:CM63 CL67:CN69 CL76:CN77 CL82:CN88 CL93 CL94:CN94 CL95:CL99 CL100:CM101 CL103:CN105 CL112:CN123 CL125:CN127 CP49:CQ49 CP53:CP60 CP61:CR61 CP63:CQ63 CP67:CR69 CP76:CR77 CP82:CR88 CP93 CP94:CR94 CP95:CP99 CP100:CQ101 CP103:CR105 CP112:CR123 CP125:CR127 CT49:CU49 CT53:CT60 CT61:CV61 CT63:CU63 CT67:CV69 CT76:CV77 CT82:CV88 CT93 CT94:CV94 CT95:CT99 CT100:CU101 CT103:CV105 CT112:CV123 CT125:CV127">
    <cfRule type="expression" dxfId="52" priority="379">
      <formula>$C$38=22</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D40:CF40 CD41 CD42:CF44 CD45 CD47:CF47 CD72:CF72 CD79:CE79 CD107:CE107 CH40:CJ40 CH41 CH42:CJ44 CH45 CH47:CJ47 CH72:CJ72 CH79:CI79 CH107:CI107 CL40:CN40 CL41 CL42:CN44 CL45 CL47:CN47 CL72:CN72 CL79:CM79 CL107:CM107 CP40:CR40 CP41 CP42:CR44 CP45 CP47:CR47 CP72:CR72 CP79:CQ79 CP107:CQ107 CT40:CV40 CT41 CT42:CV44 CT45 CT47:CV47 CT72:CV72 CT79:CU79 CT107:CU107">
    <cfRule type="expression" dxfId="51" priority="380">
      <formula>$C$38=22</formula>
    </cfRule>
  </conditionalFormatting>
  <conditionalFormatting sqref="CX49:CY49 CX53:CX60 CX61:CZ61 CX63:CY63 CX67:CZ69">
    <cfRule type="expression" dxfId="50" priority="381">
      <formula>$CX$47="h なし"</formula>
    </cfRule>
  </conditionalFormatting>
  <conditionalFormatting sqref="CX49:CY49 CX53:CX54 CX56:CX60 CX61:CZ61 CX63:CY63 CX67:CZ67">
    <cfRule type="expression" dxfId="49" priority="382">
      <formula>AND($CX$47&lt;&gt;"h なし",$CX$47&lt;&gt;"")</formula>
    </cfRule>
  </conditionalFormatting>
  <conditionalFormatting sqref="CX68:CZ69">
    <cfRule type="expression" dxfId="48" priority="383">
      <formula>$CX$67="あり"</formula>
    </cfRule>
  </conditionalFormatting>
  <conditionalFormatting sqref="CX55">
    <cfRule type="expression" dxfId="47" priority="384">
      <formula>$CX$54="○"</formula>
    </cfRule>
  </conditionalFormatting>
  <conditionalFormatting sqref="CX76:CZ76">
    <cfRule type="expression" dxfId="46" priority="385">
      <formula>OR($CX$40="高等学校",$CX$40="中等教育学校後期課程")</formula>
    </cfRule>
  </conditionalFormatting>
  <conditionalFormatting sqref="CX77:CZ77">
    <cfRule type="expression" dxfId="45" priority="386">
      <formula>$CX$76="d その他（自由記載）"</formula>
    </cfRule>
  </conditionalFormatting>
  <conditionalFormatting sqref="CX82:CZ86 CX93 CX95:CX99 CX100:CY101">
    <cfRule type="expression" dxfId="44" priority="387">
      <formula>$CX$79="実施した"</formula>
    </cfRule>
  </conditionalFormatting>
  <conditionalFormatting sqref="CX103:CY103">
    <cfRule type="expression" dxfId="43" priority="388">
      <formula>$CX$79="実施していない"</formula>
    </cfRule>
  </conditionalFormatting>
  <conditionalFormatting sqref="CX104:CZ105">
    <cfRule type="expression" dxfId="42" priority="389">
      <formula>$CX$103="j その他（自由記載）"</formula>
    </cfRule>
  </conditionalFormatting>
  <conditionalFormatting sqref="CX94:CZ94">
    <cfRule type="expression" dxfId="41" priority="390">
      <formula>$CX$93="○"</formula>
    </cfRule>
  </conditionalFormatting>
  <conditionalFormatting sqref="CX87:CZ88">
    <cfRule type="expression" dxfId="40" priority="391">
      <formula>$CX$86="出席扱い又は単位認定をしなかった"</formula>
    </cfRule>
  </conditionalFormatting>
  <conditionalFormatting sqref="CX112:CX119 CX120:CZ123">
    <cfRule type="expression" dxfId="39" priority="392">
      <formula>$CX$107="実施した"</formula>
    </cfRule>
  </conditionalFormatting>
  <conditionalFormatting sqref="CX125:CZ125">
    <cfRule type="expression" dxfId="38" priority="393">
      <formula>$CX$107="実施していない"</formula>
    </cfRule>
  </conditionalFormatting>
  <conditionalFormatting sqref="CX126:CZ127">
    <cfRule type="expression" dxfId="37" priority="394">
      <formula>$CX$125="i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D39 CC53:CC61 CC93:CC99 CC112:CC119 CD129 CD138:CD144 CH39 CG53:CG61 CG93:CG99 CG112:CG119 CH129 CH138:CH144 CL39 CK53:CK61 CK93:CK99 CK112:CK119 CL129 CL138:CL144 CP39 CO53:CO61 CO93:CO99 CO112:CO119 CP129 CP138:CP144 CT39 CS53:CS61 CS93:CS99 CS112:CS119 CT129 CT138:CT144 CX39 CW53:CW61 CW93:CW99 CW112:CW119 CX129 CX138:CX144">
    <cfRule type="expression" dxfId="36" priority="395">
      <formula>$C$38=23</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D49:CE49 CD53:CD60 CD61:CF61 CD63:CE63 CD67:CF69 CD76:CF77 CD82:CF88 CD93 CD94:CF94 CD95:CD99 CD100:CE101 CD103:CF105 CD112:CF123 CD125:CF127 CH49:CI49 CH53:CH60 CH61:CJ61 CH63:CI63 CH67:CJ69 CH76:CJ77 CH82:CJ88 CH93 CH94:CJ94 CH95:CH99 CH100:CI101 CH103:CJ105 CH112:CJ123 CH125:CJ127 CL49:CM49 CL53:CL60 CL61:CN61 CL63:CM63 CL67:CN69 CL76:CN77 CL82:CN88 CL93 CL94:CN94 CL95:CL99 CL100:CM101 CL103:CN105 CL112:CN123 CL125:CN127 CP49:CQ49 CP53:CP60 CP61:CR61 CP63:CQ63 CP67:CR69 CP76:CR77 CP82:CR88 CP93 CP94:CR94 CP95:CP99 CP100:CQ101 CP103:CR105 CP112:CR123 CP125:CR127 CT49:CU49 CT53:CT60 CT61:CV61 CT63:CU63 CT67:CV69 CT76:CV77 CT82:CV88 CT93 CT94:CV94 CT95:CT99 CT100:CU101 CT103:CV105 CT112:CV123 CT125:CV127 CX49:CY49 CX53:CX60 CX61:CZ61 CX63:CY63 CX67:CZ69 CX76:CZ77 CX82:CZ88 CX93 CX94:CZ94 CX95:CX99 CX100:CY101 CX103:CZ105 CX112:CZ123 CX125:CZ127">
    <cfRule type="expression" dxfId="35" priority="396">
      <formula>$C$38=23</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D40:CF40 CD41 CD42:CF44 CD45 CD47:CF47 CD72:CF72 CD79:CE79 CD107:CE107 CH40:CJ40 CH41 CH42:CJ44 CH45 CH47:CJ47 CH72:CJ72 CH79:CI79 CH107:CI107 CL40:CN40 CL41 CL42:CN44 CL45 CL47:CN47 CL72:CN72 CL79:CM79 CL107:CM107 CP40:CR40 CP41 CP42:CR44 CP45 CP47:CR47 CP72:CR72 CP79:CQ79 CP107:CQ107 CT40:CV40 CT41 CT42:CV44 CT45 CT47:CV47 CT72:CV72 CT79:CU79 CT107:CU107 CX40:CZ40 CX41 CX42:CZ44 CX45 CX47:CZ47 CX72:CZ72 CX79:CY79 CX107:CY107">
    <cfRule type="expression" dxfId="34" priority="397">
      <formula>$C$38=23</formula>
    </cfRule>
  </conditionalFormatting>
  <conditionalFormatting sqref="DB49:DC49 DB53:DB60 DB61:DD61 DB63:DC63 DB67:DD69">
    <cfRule type="expression" dxfId="33" priority="398">
      <formula>$DB$47="h なし"</formula>
    </cfRule>
  </conditionalFormatting>
  <conditionalFormatting sqref="DB49:DC49 DB53:DB54 DB56:DB60 DB61:DD61 DB63:DC63 DB67:DD67">
    <cfRule type="expression" dxfId="32" priority="399">
      <formula>AND($DB$47&lt;&gt;"h なし",$DB$47&lt;&gt;"")</formula>
    </cfRule>
  </conditionalFormatting>
  <conditionalFormatting sqref="DB68:DD69">
    <cfRule type="expression" dxfId="31" priority="400">
      <formula>$DB$67="あり"</formula>
    </cfRule>
  </conditionalFormatting>
  <conditionalFormatting sqref="DB55">
    <cfRule type="expression" dxfId="30" priority="401">
      <formula>$DB$54="○"</formula>
    </cfRule>
  </conditionalFormatting>
  <conditionalFormatting sqref="DB76:DD76">
    <cfRule type="expression" dxfId="29" priority="402">
      <formula>OR($DB$40="高等学校",$DB$40="中等教育学校後期課程")</formula>
    </cfRule>
  </conditionalFormatting>
  <conditionalFormatting sqref="DB77:DD77">
    <cfRule type="expression" dxfId="28" priority="403">
      <formula>$DB$76="d その他（自由記載）"</formula>
    </cfRule>
  </conditionalFormatting>
  <conditionalFormatting sqref="DB82:DD86 DB93 DB95:DB99 DB100:DC101">
    <cfRule type="expression" dxfId="27" priority="404">
      <formula>$DB$79="実施した"</formula>
    </cfRule>
  </conditionalFormatting>
  <conditionalFormatting sqref="DB103:DC103">
    <cfRule type="expression" dxfId="26" priority="405">
      <formula>$DB$79="実施していない"</formula>
    </cfRule>
  </conditionalFormatting>
  <conditionalFormatting sqref="DB104:DD105">
    <cfRule type="expression" dxfId="25" priority="406">
      <formula>$DB$103="j その他（自由記載）"</formula>
    </cfRule>
  </conditionalFormatting>
  <conditionalFormatting sqref="DB94:DD94">
    <cfRule type="expression" dxfId="24" priority="407">
      <formula>$DB$93="○"</formula>
    </cfRule>
  </conditionalFormatting>
  <conditionalFormatting sqref="DB87:DD88">
    <cfRule type="expression" dxfId="23" priority="408">
      <formula>$DB$86="出席扱い又は単位認定をしなかった"</formula>
    </cfRule>
  </conditionalFormatting>
  <conditionalFormatting sqref="DB112:DB119 DB120:DD123">
    <cfRule type="expression" dxfId="22" priority="409">
      <formula>$DB$107="実施した"</formula>
    </cfRule>
  </conditionalFormatting>
  <conditionalFormatting sqref="DB125:DD125">
    <cfRule type="expression" dxfId="21" priority="410">
      <formula>$DB$107="実施していない"</formula>
    </cfRule>
  </conditionalFormatting>
  <conditionalFormatting sqref="DB126:DD127">
    <cfRule type="expression" dxfId="20" priority="411">
      <formula>$DB$125="i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D39 CC53:CC61 CC93:CC99 CC112:CC119 CD129 CD138:CD144 CH39 CG53:CG61 CG93:CG99 CG112:CG119 CH129 CH138:CH144 CL39 CK53:CK61 CK93:CK99 CK112:CK119 CL129 CL138:CL144 CP39 CO53:CO61 CO93:CO99 CO112:CO119 CP129 CP138:CP144 CT39 CS53:CS61 CS93:CS99 CS112:CS119 CT129 CT138:CT144 CX39 CW53:CW61 CW93:CW99 CW112:CW119 CX129 CX138:CX144 DB39 DA53:DA61 DA93:DA99 DA112:DA119 DB129 DB138:DB144">
    <cfRule type="expression" dxfId="19" priority="412">
      <formula>$C$38=24</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D49:CE49 CD53:CD60 CD61:CF61 CD63:CE63 CD67:CF69 CD76:CF77 CD82:CF88 CD93 CD94:CF94 CD95:CD99 CD100:CE101 CD103:CF105 CD112:CF123 CD125:CF127 CH49:CI49 CH53:CH60 CH61:CJ61 CH63:CI63 CH67:CJ69 CH76:CJ77 CH82:CJ88 CH93 CH94:CJ94 CH95:CH99 CH100:CI101 CH103:CJ105 CH112:CJ123 CH125:CJ127 CL49:CM49 CL53:CL60 CL61:CN61 CL63:CM63 CL67:CN69 CL76:CN77 CL82:CN88 CL93 CL94:CN94 CL95:CL99 CL100:CM101 CL103:CN105 CL112:CN123 CL125:CN127 CP49:CQ49 CP53:CP60 CP61:CR61 CP63:CQ63 CP67:CR69 CP76:CR77 CP82:CR88 CP93 CP94:CR94 CP95:CP99 CP100:CQ101 CP103:CR105 CP112:CR123 CP125:CR127 CT49:CU49 CT53:CT60 CT61:CV61 CT63:CU63 CT67:CV69 CT76:CV77 CT82:CV88 CT93 CT94:CV94 CT95:CT99 CT100:CU101 CT103:CV105 CT112:CV123 CT125:CV127 CX49:CY49 CX53:CX60 CX61:CZ61 CX63:CY63 CX67:CZ69 CX76:CZ77 CX82:CZ88 CX93 CX94:CZ94 CX95:CX99 CX100:CY101 CX103:CZ105 CX112:CZ123 CX125:CZ127 DB49:DC49 DB53:DB60 DB61:DD61 DB63:DC63 DB67:DD69 DB76:DD77 DB82:DD88 DB93 DB94:DD94 DB95:DB99 DB100:DC101 DB103:DD105 DB112:DD123 DB125:DD127">
    <cfRule type="expression" dxfId="18" priority="413">
      <formula>$C$38=24</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D40:CF40 CD41 CD42:CF44 CD45 CD47:CF47 CD72:CF72 CD79:CE79 CD107:CE107 CH40:CJ40 CH41 CH42:CJ44 CH45 CH47:CJ47 CH72:CJ72 CH79:CI79 CH107:CI107 CL40:CN40 CL41 CL42:CN44 CL45 CL47:CN47 CL72:CN72 CL79:CM79 CL107:CM107 CP40:CR40 CP41 CP42:CR44 CP45 CP47:CR47 CP72:CR72 CP79:CQ79 CP107:CQ107 CT40:CV40 CT41 CT42:CV44 CT45 CT47:CV47 CT72:CV72 CT79:CU79 CT107:CU107 CX40:CZ40 CX41 CX42:CZ44 CX45 CX47:CZ47 CX72:CZ72 CX79:CY79 CX107:CY107 DB40:DD40 DB41 DB42:DD44 DB45 DB47:DD47 DB72:DD72 DB79:DC79 DB107:DC107">
    <cfRule type="expression" dxfId="17" priority="414">
      <formula>$C$38=24</formula>
    </cfRule>
  </conditionalFormatting>
  <conditionalFormatting sqref="DF49:DG49 DF53:DF60 DF61:DH61 DF63:DG63 DF67:DH69">
    <cfRule type="expression" dxfId="16" priority="415">
      <formula>$DF$47="h なし"</formula>
    </cfRule>
  </conditionalFormatting>
  <conditionalFormatting sqref="DF49:DG49 DF53:DF54 DF56:DF60 DF61:DH61 DF63:DG63 DF67:DH67">
    <cfRule type="expression" dxfId="15" priority="416">
      <formula>AND($DF$47&lt;&gt;"h なし",$DF$47&lt;&gt;"")</formula>
    </cfRule>
  </conditionalFormatting>
  <conditionalFormatting sqref="DF68:DH69">
    <cfRule type="expression" dxfId="14" priority="417">
      <formula>$DF$67="あり"</formula>
    </cfRule>
  </conditionalFormatting>
  <conditionalFormatting sqref="DF55">
    <cfRule type="expression" dxfId="13" priority="418">
      <formula>$DF$54="○"</formula>
    </cfRule>
  </conditionalFormatting>
  <conditionalFormatting sqref="DF76:DH76">
    <cfRule type="expression" dxfId="12" priority="419">
      <formula>OR($DF$40="高等学校",$DF$40="中等教育学校後期課程")</formula>
    </cfRule>
  </conditionalFormatting>
  <conditionalFormatting sqref="DF77:DH77">
    <cfRule type="expression" dxfId="11" priority="420">
      <formula>$DF$76="d その他（自由記載）"</formula>
    </cfRule>
  </conditionalFormatting>
  <conditionalFormatting sqref="DF82:DH86 DF93 DF95:DF99 DF100:DG101">
    <cfRule type="expression" dxfId="10" priority="421">
      <formula>$DF$79="実施した"</formula>
    </cfRule>
  </conditionalFormatting>
  <conditionalFormatting sqref="DF103:DG103">
    <cfRule type="expression" dxfId="9" priority="422">
      <formula>$DF$79="実施していない"</formula>
    </cfRule>
  </conditionalFormatting>
  <conditionalFormatting sqref="DF104:DH105">
    <cfRule type="expression" dxfId="8" priority="423">
      <formula>$DF$103="j その他（自由記載）"</formula>
    </cfRule>
  </conditionalFormatting>
  <conditionalFormatting sqref="DF94:DH94">
    <cfRule type="expression" dxfId="7" priority="424">
      <formula>$DF$93="○"</formula>
    </cfRule>
  </conditionalFormatting>
  <conditionalFormatting sqref="DF87:DH88">
    <cfRule type="expression" dxfId="6" priority="425">
      <formula>$DF$86="出席扱い又は単位認定をしなかった"</formula>
    </cfRule>
  </conditionalFormatting>
  <conditionalFormatting sqref="DF112:DF119 DF120:DH123">
    <cfRule type="expression" dxfId="5" priority="426">
      <formula>$DF$107="実施した"</formula>
    </cfRule>
  </conditionalFormatting>
  <conditionalFormatting sqref="DF125:DH125">
    <cfRule type="expression" dxfId="4" priority="427">
      <formula>$DF$107="実施していない"</formula>
    </cfRule>
  </conditionalFormatting>
  <conditionalFormatting sqref="DF126:DH127">
    <cfRule type="expression" dxfId="3" priority="428">
      <formula>$DF$125="i その他（自由記載）"</formula>
    </cfRule>
  </conditionalFormatting>
  <conditionalFormatting sqref="A34 N39 M53:M61 M93:M99 M112:M119 N129 N138:N144 R39 Q53:Q61 Q93:Q99 Q112:Q119 R129 R138:R144 V39 U53:U61 U93:U99 U112:U119 V129 V138:V144 Z39 Y53:Y61 Y93:Y99 Y112:Y119 Z129 Z138:Z144 AD39 AC53:AC61 AC93:AC99 AC112:AC119 AD129 AD138:AD144 AH39 AG53:AG61 AG93:AG99 AG112:AG119 AH129 AH138:AH144 AL39 AK53:AK61 AK93:AK99 AK112:AK119 AL129 AL138:AL144 AP39 AO53:AO61 AO93:AO99 AO112:AO119 AP129 AP138:AP144 AT39 AS53:AS61 AS93:AS99 AS112:AS119 AT129 AT138:AT144 AX39 AW53:AW61 AW93:AW99 AW112:AW119 AX129 AX138:AX144 BB39 BA53:BA61 BA93:BA99 BA112:BA119 BB129 BB138:BB144 BF39 BE53:BE61 BE93:BE99 BE112:BE119 BF129 BF138:BF144 BJ39 BI53:BI61 BI93:BI99 BI112:BI119 BJ129 BJ138:BJ144 BN39 BM53:BM61 BM93:BM99 BM112:BM119 BN129 BN138:BN144 BR39 BQ53:BQ61 BQ93:BQ99 BQ112:BQ119 BR129 BR138:BR144 BV39 BU53:BU61 BU93:BU99 BU112:BU119 BV129 BV138:BV144 BZ39 BY53:BY61 BY93:BY99 BY112:BY119 BZ129 BZ138:BZ144 CD39 CC53:CC61 CC93:CC99 CC112:CC119 CD129 CD138:CD144 CH39 CG53:CG61 CG93:CG99 CG112:CG119 CH129 CH138:CH144 CL39 CK53:CK61 CK93:CK99 CK112:CK119 CL129 CL138:CL144 CP39 CO53:CO61 CO93:CO99 CO112:CO119 CP129 CP138:CP144 CT39 CS53:CS61 CS93:CS99 CS112:CS119 CT129 CT138:CT144 CX39 CW53:CW61 CW93:CW99 CW112:CW119 CX129 CX138:CX144 DB39 DA53:DA61 DA93:DA99 DA112:DA119 DB129 DB138:DB144 DF39 DE53:DE61 DE93:DE99 DE112:DE119 DF129 DF138:DF144">
    <cfRule type="expression" dxfId="2" priority="429">
      <formula>$C$38=25</formula>
    </cfRule>
  </conditionalFormatting>
  <conditionalFormatting sqref="A34 N49:O49 N53:N60 N61:P61 N63:O63 N67:P69 N76:P77 N82:P88 N93 N94:P94 N95:N99 N100:O101 N103:P105 N112:P123 N125:P127 R49:S49 R53:R60 R61:T61 R63:S63 R67:T69 R76:T77 R82:T88 R93 R94:T94 R95:R99 R100:S101 R103:T105 R112:T123 R125:T127 V49:W49 V53:V60 V61:X61 V63:W63 V67:X69 V76:X77 V82:X88 V93 V94:X94 V95:V99 V100:W101 V103:X105 V112:X123 V125:X127 Z49:AA49 Z53:Z60 Z61:AB61 Z63:AA63 Z67:AB69 Z76:AB77 Z82:AB88 Z93 Z94:AB94 Z95:Z99 Z100:AA101 Z103:AB105 Z112:AB123 Z125:AB127 AD49:AE49 AD53:AD60 AD61:AF61 AD63:AE63 AD67:AF69 AD76:AF77 AD82:AF88 AD93 AD94:AF94 AD95:AD99 AD100:AE101 AD103:AF105 AD112:AF123 AD125:AF127 AH49:AI49 AH53:AH60 AH61:AJ61 AH63:AI63 AH67:AJ69 AH76:AJ77 AH82:AJ88 AH93 AH94:AJ94 AH95:AH99 AH100:AI101 AH103:AJ105 AH112:AJ123 AH125:AJ127 AL49:AM49 AL53:AL60 AL61:AN61 AL63:AM63 AL67:AN69 AL76:AN77 AL82:AN88 AL93 AL94:AN94 AL95:AL99 AL100:AM101 AL103:AN105 AL112:AN123 AL125:AN127 AP49:AQ49 AP53:AP60 AP61:AR61 AP63:AQ63 AP67:AR69 AP76:AR77 AP82:AR88 AP93 AP94:AR94 AP95:AP99 AP100:AQ101 AP103:AR105 AP112:AR123 AP125:AR127 AT49:AU49 AT53:AT60 AT61:AV61 AT63:AU63 AT67:AV69 AT76:AV77 AT82:AV88 AT93 AT94:AV94 AT95:AT99 AT100:AU101 AT103:AV105 AT112:AV123 AT125:AV127 AX49:AY49 AX53:AX60 AX61:AZ61 AX63:AY63 AX67:AZ69 AX76:AZ77 AX82:AZ88 AX93 AX94:AZ94 AX95:AX99 AX100:AY101 AX103:AZ105 AX112:AZ123 AX125:AZ127 BB49:BC49 BB53:BB60 BB61:BD61 BB63:BC63 BB67:BD69 BB76:BD77 BB82:BD88 BB93 BB94:BD94 BB95:BB99 BB100:BC101 BB103:BD105 BB112:BD123 BB125:BD127 BF49:BG49 BF53:BF60 BF61:BH61 BF63:BG63 BF67:BH69 BF76:BH77 BF82:BH88 BF93 BF94:BH94 BF95:BF99 BF100:BG101 BF103:BH105 BF112:BH123 BF125:BH127 BJ49:BK49 BJ53:BJ60 BJ61:BL61 BJ63:BK63 BJ67:BL69 BJ76:BL77 BJ82:BL88 BJ93 BJ94:BL94 BJ95:BJ99 BJ100:BK101 BJ103:BL105 BJ112:BL123 BJ125:BL127 BN49:BO49 BN53:BN60 BN61:BP61 BN63:BO63 BN67:BP69 BN76:BP77 BN82:BP88 BN93 BN94:BP94 BN95:BN99 BN100:BO101 BN103:BP105 BN112:BP123 BN125:BP127 BR49:BS49 BR53:BR60 BR61:BT61 BR63:BS63 BR67:BT69 BR76:BT77 BR82:BT88 BR93 BR94:BT94 BR95:BR99 BR100:BS101 BR103:BT105 BR112:BT123 BR125:BT127 BV49:BW49 BV53:BV60 BV61:BX61 BV63:BW63 BV67:BX69 BV76:BX77 BV82:BX88 BV93 BV94:BX94 BV95:BV99 BV100:BW101 BV103:BX105 BV112:BX123 BV125:BX127 BZ49:CA49 BZ53:BZ60 BZ61:CB61 BZ63:CA63 BZ67:CB69 BZ76:CB77 BZ82:CB88 BZ93 BZ94:CB94 BZ95:BZ99 BZ100:CA101 BZ103:CB105 BZ112:CB123 BZ125:CB127 CD49:CE49 CD53:CD60 CD61:CF61 CD63:CE63 CD67:CF69 CD76:CF77 CD82:CF88 CD93 CD94:CF94 CD95:CD99 CD100:CE101 CD103:CF105 CD112:CF123 CD125:CF127 CH49:CI49 CH53:CH60 CH61:CJ61 CH63:CI63 CH67:CJ69 CH76:CJ77 CH82:CJ88 CH93 CH94:CJ94 CH95:CH99 CH100:CI101 CH103:CJ105 CH112:CJ123 CH125:CJ127 CL49:CM49 CL53:CL60 CL61:CN61 CL63:CM63 CL67:CN69 CL76:CN77 CL82:CN88 CL93 CL94:CN94 CL95:CL99 CL100:CM101 CL103:CN105 CL112:CN123 CL125:CN127 CP49:CQ49 CP53:CP60 CP61:CR61 CP63:CQ63 CP67:CR69 CP76:CR77 CP82:CR88 CP93 CP94:CR94 CP95:CP99 CP100:CQ101 CP103:CR105 CP112:CR123 CP125:CR127 CT49:CU49 CT53:CT60 CT61:CV61 CT63:CU63 CT67:CV69 CT76:CV77 CT82:CV88 CT93 CT94:CV94 CT95:CT99 CT100:CU101 CT103:CV105 CT112:CV123 CT125:CV127 CX49:CY49 CX53:CX60 CX61:CZ61 CX63:CY63 CX67:CZ69 CX76:CZ77 CX82:CZ88 CX93 CX94:CZ94 CX95:CX99 CX100:CY101 CX103:CZ105 CX112:CZ123 CX125:CZ127 DB49:DC49 DB53:DB60 DB61:DD61 DB63:DC63 DB67:DD69 DB76:DD77 DB82:DD88 DB93 DB94:DD94 DB95:DB99 DB100:DC101 DB103:DD105 DB112:DD123 DB125:DD127 DF49:DG49 DF53:DF60 DF61:DH61 DF63:DG63 DF67:DH69 DF76:DH77 DF82:DH88 DF93 DF94:DH94 DF95:DF99 DF100:DG101 DF103:DH105 DF112:DH123 DF125:DH127">
    <cfRule type="expression" dxfId="1" priority="430">
      <formula>$C$38=25</formula>
    </cfRule>
  </conditionalFormatting>
  <conditionalFormatting sqref="A34 N40:P40 N41 N42:P44 N45 N47:P47 N72:P72 N79:O79 N107:O107 R40:T40 R41 R42:T44 R45 R47:T47 R72:T72 R79:S79 R107:S107 V40:X40 V41 V42:X44 V45 V47:X47 V72:X72 V79:W79 V107:W107 Z40:AB40 Z41 Z42:AB44 Z45 Z47:AB47 Z72:AB72 Z79:AA79 Z107:AA107 AD40:AF40 AD41 AD42:AF44 AD45 AD47:AF47 AD72:AF72 AD79:AE79 AD107:AE107 AH40:AJ40 AH41 AH42:AJ44 AH45 AH47:AJ47 AH72:AJ72 AH79:AI79 AH107:AI107 AL40:AN40 AL41 AL42:AN44 AL45 AL47:AN47 AL72:AN72 AL79:AM79 AL107:AM107 AP40:AR40 AP41 AP42:AR44 AP45 AP47:AR47 AP72:AR72 AP79:AQ79 AP107:AQ107 AT40:AV40 AT41 AT42:AV44 AT45 AT47:AV47 AT72:AV72 AT79:AU79 AT107:AU107 AX40:AZ40 AX41 AX42:AZ44 AX45 AX47:AZ47 AX72:AZ72 AX79:AY79 AX107:AY107 BB40:BD40 BB41 BB42:BD44 BB45 BB47:BD47 BB72:BD72 BB79:BC79 BB107:BC107 BF40:BH40 BF41 BF42:BH44 BF45 BF47:BH47 BF72:BH72 BF79:BG79 BF107:BG107 BJ40:BL40 BJ41 BJ42:BL44 BJ45 BJ47:BL47 BJ72:BL72 BJ79:BK79 BJ107:BK107 BN40:BP40 BN41 BN42:BP44 BN45 BN47:BP47 BN72:BP72 BN79:BO79 BN107:BO107 BR40:BT40 BR41 BR42:BT44 BR45 BR47:BT47 BR72:BT72 BR79:BS79 BR107:BS107 BV40:BX40 BV41 BV42:BX44 BV45 BV47:BX47 BV72:BX72 BV79:BW79 BV107:BW107 BZ40:CB40 BZ41 BZ42:CB44 BZ45 BZ47:CB47 BZ72:CB72 BZ79:CA79 BZ107:CA107 CD40:CF40 CD41 CD42:CF44 CD45 CD47:CF47 CD72:CF72 CD79:CE79 CD107:CE107 CH40:CJ40 CH41 CH42:CJ44 CH45 CH47:CJ47 CH72:CJ72 CH79:CI79 CH107:CI107 CL40:CN40 CL41 CL42:CN44 CL45 CL47:CN47 CL72:CN72 CL79:CM79 CL107:CM107 CP40:CR40 CP41 CP42:CR44 CP45 CP47:CR47 CP72:CR72 CP79:CQ79 CP107:CQ107 CT40:CV40 CT41 CT42:CV44 CT45 CT47:CV47 CT72:CV72 CT79:CU79 CT107:CU107 CX40:CZ40 CX41 CX42:CZ44 CX45 CX47:CZ47 CX72:CZ72 CX79:CY79 CX107:CY107 DB40:DD40 DB41 DB42:DD44 DB45 DB47:DD47 DB72:DD72 DB79:DC79 DB107:DC107 DF40:DH40 DF41 DF42:DH44 DF45 DF47:DH47 DF72:DH72 DF79:DG79 DF107:DG107">
    <cfRule type="expression" dxfId="0" priority="431">
      <formula>$C$38=25</formula>
    </cfRule>
  </conditionalFormatting>
  <dataValidations count="24">
    <dataValidation type="whole" imeMode="off" operator="lessThanOrEqual" allowBlank="1" showInputMessage="1" showErrorMessage="1" error="児童生徒数は最大25人までです！" sqref="C38">
      <formula1>25</formula1>
    </dataValidation>
    <dataValidation type="list" allowBlank="1" showInputMessage="1" showErrorMessage="1" sqref="I86 N86 R86 V86 Z86 AD86 AH86 AL86 AP86 AT86 AX86 BB86 BF86 BJ86 BN86 BR86 BV86 BZ86 CD86 CH86 CL86 CP86 CT86 CX86 DB86 DF86">
      <formula1>"出席扱い又は単位認定をした,出席扱い又は単位認定をしなかった"</formula1>
    </dataValidation>
    <dataValidation type="list" allowBlank="1" showInputMessage="1" showErrorMessage="1" sqref="N67:P67 R67:T67 V67:X67 Z67:AB67 AD67:AF67 AH67:AJ67 AL67:AN67 AP67:AR67 AT67:AV67 AX67:AZ67 BB67:BD67 BF67:BH67 BJ67:BL67 BN67:BP67 BR67:BT67 BV67:BX67 BZ67:CB67 CD67:CF67 CH67:CJ67 CL67:CN67 CP67:CR67 CT67:CV67 CX67:CZ67 DB67:DD67 DF67:DH67">
      <formula1>"あり,なし"</formula1>
    </dataValidation>
    <dataValidation type="whole" operator="greaterThan" allowBlank="1" showInputMessage="1" showErrorMessage="1" sqref="C15:C17">
      <formula1>0</formula1>
    </dataValidation>
    <dataValidation type="whole" imeMode="off" operator="greaterThan" allowBlank="1" showInputMessage="1" showErrorMessage="1" sqref="AD45 Z45 V45 R45 N45 I45 AX45 AT45 AP45 AL45 AH45 BR45 BN45 BJ45 BF45 BB45 CL45 CH45 CD45 BZ45 BV45 DF45 DB45 CX45 CT45 CP45">
      <formula1>0</formula1>
    </dataValidation>
    <dataValidation type="list" allowBlank="1" showInputMessage="1" showErrorMessage="1" sqref="I112 N112 R112 V112 Z112 AD112 AH112 AL112 AP112 AT112 AX112 BB112 BF112 BJ112 BN112 BR112 BV112 BZ112 CD112 CH112 CL112 CP112 CT112 CX112 DB112 DF112">
      <formula1>"対面"</formula1>
    </dataValidation>
    <dataValidation type="list" allowBlank="1" showInputMessage="1" showErrorMessage="1" sqref="I118:I119 N118:N119 R118:R119 Z118:Z119 AD118:AD119 AH118:AH119 AL118:AL119 AP118:AP119 AT118:AT119 AX118:AX119 BB118:BB119 BF118:BF119 BJ118:BJ119 BN118:BN119 BR118:BR119 BV118:BV119 BZ118:BZ119 CD118:CD119 CH118:CH119 CL118:CL119 CP118:CP119 CT118:CT119 CX118:CX119 DB118:DB119 DF118:DF119 V118:V119">
      <formula1>"ICT"</formula1>
    </dataValidation>
    <dataValidation type="list" allowBlank="1" showInputMessage="1" showErrorMessage="1" sqref="I113:I117 N113:N117 R113:R117 V113:V117 Z113:Z117 AD113:AD117 AH113:AH117 AL113:AL117 AP113:AP117 AT113:AT117 AX113:AX117 BB113:BB117 BF113:BF117 BJ113:BJ117 BN113:BN117 BR113:BR117 BV113:BV117 BZ113:BZ117 CD113:CD117 CH113:CH117 CL113:CL117 CP113:CP117 CT113:CT117 CX113:CX117 DB113:DB117 DF113:DF117">
      <formula1>"対面,ICT,両方（対面の方が多い）,両方（ICTの方が多い）,両方（対面とICT同じくらい）"</formula1>
    </dataValidation>
    <dataValidation type="list" allowBlank="1" showInputMessage="1" showErrorMessage="1" sqref="N47:P47 R47:T47 V47:X47 Z47:AB47 AD47:AF47 I47 AH47:AJ47 AL47:AN47 AP47:AR47 AT47:AV47 AX47:AZ47 BB47:BD47 BF47:BH47 BJ47:BL47 BN47:BP47 BR47:BT47 BV47:BX47 BZ47:CB47 CD47:CF47 CH47:CJ47 CL47:CN47 CP47:CR47 CT47:CV47 CX47:CZ47 DB47:DD47 DF47:DH47">
      <formula1>"a 県内の特別支援学校からの転入等,b 県外の特別支援学校からの転入等,c 県内小中高等学校等の特別支援学級からの転入等,d 県外小中高等学校等の特別支援学級からの転入等,e 県内小中高等学校等の通常の学級からの転入等,f 県外小中高等学校等の通常の学級からの転入等,g その他,h なし"</formula1>
    </dataValidation>
    <dataValidation type="list" allowBlank="1" showInputMessage="1" showErrorMessage="1" sqref="N101 I101 AD101 V101 Z101 R101 AH101 AX101 AP101 AT101 AL101 BB101 BR101 BJ101 BN101 BF101 BV101 CL101 CD101 CH101 BZ101 CP101 DF101 CX101 DB101 CT101">
      <formula1>"１日１時間以内,１日２時間以内,１日３時間以内,１日４時間以内,１日４時間以上"</formula1>
    </dataValidation>
    <dataValidation type="list" allowBlank="1" showInputMessage="1" showErrorMessage="1" sqref="I100 N100 AD100 V100 Z100 R100 AH100 AX100 AP100 AT100 AL100 BB100 BR100 BJ100 BN100 BF100 BV100 CL100 CD100 CH100 BZ100 CP100 DF100 CX100 DB100 CT100">
      <formula1>"週に１日程度,週に２日程度,週に３日程度,週に４日程度,週に５日程度"</formula1>
    </dataValidation>
    <dataValidation type="list" allowBlank="1" showInputMessage="1" showErrorMessage="1" sqref="N103 I103 V103 AD103 Z103 R103 AH103 AP103 AX103 AT103 AL103 BB103 BJ103 BR103 BN103 BF103 BV103 CD103 CL103 CH103 BZ103 CP103 CX103 DF103 DB103 CT103">
      <formula1>"a 生徒や保護者の希望,b 遠隔授業に対する校内規定が整備されていない,c 教材準備が困難,d ICT機器がそろっていない,e 通信環境が整備されていない,f ICTの活用に詳しい教員がいない,g 教員に対応できるゆとりがない,h 受信側の環境が整わない,I 本人の体調や治療の状況,j その他（自由記載）"</formula1>
    </dataValidation>
    <dataValidation type="list" allowBlank="1" showInputMessage="1" showErrorMessage="1" sqref="N125 R125 V125 AD125 Z125 I125 AH125 AL125 AP125 AX125 AT125 BB125 BF125 BJ125 BR125 BN125 BV125 BZ125 CD125 CL125 CH125 CP125 CT125 CX125 DF125 DB125">
      <formula1>"a 生徒や保護者の希望,b 遠隔授業に対する校内規定が整備されていない,c 教材準備が困難,d ICT機器がそろっていない,e 通信環境が整備されていない,f ICTの活用に詳しい教員がいない,g 教員に対応できるゆとりがない,h 受信側の環境が整わない,I その他（自由記載）"</formula1>
    </dataValidation>
    <dataValidation type="list" allowBlank="1" showInputMessage="1" showErrorMessage="1" sqref="I79 N79:O79 R79:S79 V79:W79 N107:O107 I107 V107:W107 Z107:AA107 AD107:AE107 R107 Z79:AA79 AD79:AE79 AH79:AI79 AL79:AM79 AP79:AQ79 AH107:AI107 AP107:AQ107 AT107:AU107 AX107:AY107 AL107 AT79:AU79 AX79:AY79 BB79:BC79 BF79:BG79 BJ79:BK79 BB107:BC107 BJ107:BK107 BN107:BO107 BR107:BS107 BF107 BN79:BO79 BR79:BS79 BV79:BW79 BZ79:CA79 CD79:CE79 BV107:BW107 CD107:CE107 CH107:CI107 CL107:CM107 BZ107 CH79:CI79 CL79:CM79 CP79:CQ79 CT79:CU79 CX79:CY79 CP107:CQ107 CX107:CY107 DB107:DC107 DF107:DG107 CT107 DB79:DC79 DF79:DG79">
      <formula1>"実施した,実施していない"</formula1>
    </dataValidation>
    <dataValidation type="list" allowBlank="1" showInputMessage="1" showErrorMessage="1" sqref="N76 R76 V76 Z76 AD76 I76 AH76 AL76 AP76 AT76 AX76 BB76 BF76 BJ76 BN76 BR76 BV76 BZ76 CD76 CH76 CL76 CP76 CT76 CX76 DB76 DF76">
      <formula1>"a 進級・卒業,b 原級留置,c 退学,d その他（自由記載）"</formula1>
    </dataValidation>
    <dataValidation type="list" allowBlank="1" showInputMessage="1" showErrorMessage="1" sqref="AD72 N72 R72 V72 Z72 I72 AX72 AH72 AL72 AP72 AT72 BR72 BB72 BF72 BJ72 BN72 CL72 BV72 BZ72 CD72 CH72 DF72 CP72 CT72 CX72 DB72">
      <formula1>"a 通常の学級から特別支援学級への転籍,b 特別支援学級から通常の学級への転籍,c 他学科への転籍（高校のみ）,d 転籍なし"</formula1>
    </dataValidation>
    <dataValidation type="list" allowBlank="1" showInputMessage="1" showErrorMessage="1" sqref="R63 V63 N63 Z63 AD63 I63 AL63 AP63 AH63 AT63 AX63 BF63 BJ63 BB63 BN63 BR63 BZ63 CD63 BV63 CH63 CL63 CT63 CX63 CP63 DB63 DF63">
      <formula1>"復学した,復学しなかった"</formula1>
    </dataValidation>
    <dataValidation type="list" allowBlank="1" showInputMessage="1" showErrorMessage="1" sqref="V49 N49 Z49 AD49 AL49 AP49 AH49 AT49 AX49 BF49 BJ49 BB49 BN49 BR49 BZ49 CD49 BV49 CH49 CL49 CT49 CX49 CP49 DB49 DF49 I49 R49">
      <formula1>"１月以内,３月以内,半年以内,半年以上"</formula1>
    </dataValidation>
    <dataValidation type="list" allowBlank="1" showInputMessage="1" showErrorMessage="1" sqref="Z53:Z60 I93 I95:I99 I53:I60 AD93 AD95:AD99 V53:V60 N53:N60 R53:R60 R93 R95:R99 V93 V95:V99 Z93 Z95:Z99 N93 N95:N99 AD53:AD60 AT53:AT60 DB95:DB99 AX95:AX99 AP53:AP60 AH53:AH60 AL53:AL60 CP93 AL95:AL99 CP95:CP99 AP95:AP99 DF53:DF60 AT95:AT99 AH93 AH95:AH99 AX53:AX60 BN53:BN60 AX93 BR95:BR99 BJ53:BJ60 BB53:BB60 BF53:BF60 AL93 BF95:BF99 AP93 BJ95:BJ99 AT93 BN95:BN99 BB93 BB95:BB99 BR53:BR60 CH53:CH60 BR93 CL95:CL99 CD53:CD60 BV53:BV60 BZ53:BZ60 BF93 BZ95:BZ99 BJ93 CD95:CD99 BN93 CH95:CH99 BV93 BV95:BV99 CL53:CL60 DB53:DB60 CL93 DF95:DF99 CX53:CX60 CP53:CP60 CT53:CT60 BZ93 CT95:CT99 CD93 CX95:CX99 CH93 DF93 CT93 CX93 DB93">
      <formula1>"○"</formula1>
    </dataValidation>
    <dataValidation type="list" allowBlank="1" showInputMessage="1" showErrorMessage="1" sqref="V41 N41 R41 Z41 AD41 AP41 AH41 AL41 AT41 AX41 BJ41 BB41 BF41 BN41 BR41 CD41 BV41 BZ41 CH41 CL41 CX41 CP41 CT41 DB41 DF41">
      <formula1>INDIRECT(N$40)</formula1>
    </dataValidation>
    <dataValidation type="list" allowBlank="1" showInputMessage="1" showErrorMessage="1" sqref="I41:J41">
      <formula1>INDIRECT($I$40)</formula1>
    </dataValidation>
    <dataValidation type="list" allowBlank="1" showInputMessage="1" showErrorMessage="1" sqref="AD44 N44 R44 V44 Z44 I44 AX44 AH44 AL44 AP44 AT44 BR44 BB44 BF44 BJ44 BN44 CL44 BV44 BZ44 CD44 CH44 DF44 CP44 CT44 CX44 DB44">
      <formula1>"入院,自宅療養,入院自宅療養両方"</formula1>
    </dataValidation>
    <dataValidation type="list" allowBlank="1" showInputMessage="1" showErrorMessage="1" sqref="B23:C33">
      <formula1>"知的障害, 肢体不自由, 病弱・身体虚弱, 弱視, 難聴, 言語障害, 自閉症・情緒障害"</formula1>
    </dataValidation>
    <dataValidation type="custom" imeMode="halfAlpha" allowBlank="1" showInputMessage="1" showErrorMessage="1" sqref="J10">
      <formula1>AND(ISNUMBER(VALUE(SUBSTITUTE(J10,"-",""))),LEN(J10)&lt;=13)</formula1>
    </dataValidation>
  </dataValidations>
  <printOptions horizontalCentered="1"/>
  <pageMargins left="0.70866141732283461" right="0.70866141732283461" top="0.74803149606299213" bottom="0.74803149606299213" header="0.31496062992125984" footer="0.31496062992125984"/>
  <pageSetup paperSize="9" scale="37"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所属学校!$A$1:$G$1</xm:f>
          </x14:formula1>
          <xm:sqref>AD40 N40 R40 V40 Z40 I40 AX40 AH40 AL40 AP40 AT40 BR40 BB40 BF40 BJ40 BN40 CL40 BV40 BZ40 CD40 CH40 DF40 CP40 CT40 CX40 DB40</xm:sqref>
        </x14:dataValidation>
        <x14:dataValidation type="list" allowBlank="1" showInputMessage="1" showErrorMessage="1">
          <x14:formula1>
            <xm:f>主傷病カテゴリ!$A$1:$A$21</xm:f>
          </x14:formula1>
          <xm:sqref>AD42 N42 R42 V42 Z42 I42 AX42 AH42 AL42 AP42 AT42 BR42 BB42 BF42 BJ42 BN42 CL42 BV42 BZ42 CD42 CH42 DF42 CP42 CT42 CX42 DB42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sch"/>
  <dimension ref="A1:J7"/>
  <sheetViews>
    <sheetView workbookViewId="0"/>
  </sheetViews>
  <sheetFormatPr defaultRowHeight="18" x14ac:dyDescent="0.45"/>
  <sheetData>
    <row r="1" spans="1:10" x14ac:dyDescent="0.45">
      <c r="A1" t="s">
        <v>230</v>
      </c>
      <c r="B1" t="s">
        <v>231</v>
      </c>
      <c r="C1" t="s">
        <v>232</v>
      </c>
      <c r="D1" t="s">
        <v>233</v>
      </c>
      <c r="E1" t="s">
        <v>234</v>
      </c>
      <c r="F1" t="s">
        <v>235</v>
      </c>
      <c r="G1" t="s">
        <v>236</v>
      </c>
      <c r="H1" t="s">
        <v>237</v>
      </c>
      <c r="I1" t="s">
        <v>238</v>
      </c>
      <c r="J1" t="s">
        <v>239</v>
      </c>
    </row>
    <row r="2" spans="1:10" x14ac:dyDescent="0.45">
      <c r="A2">
        <v>1</v>
      </c>
      <c r="B2">
        <v>1</v>
      </c>
      <c r="C2">
        <v>1</v>
      </c>
      <c r="D2">
        <v>1</v>
      </c>
      <c r="E2">
        <v>1</v>
      </c>
      <c r="F2">
        <v>1</v>
      </c>
      <c r="G2">
        <v>1</v>
      </c>
      <c r="H2">
        <v>1</v>
      </c>
      <c r="I2">
        <v>1</v>
      </c>
      <c r="J2">
        <v>1</v>
      </c>
    </row>
    <row r="3" spans="1:10" x14ac:dyDescent="0.45">
      <c r="A3">
        <v>2</v>
      </c>
      <c r="B3">
        <v>2</v>
      </c>
      <c r="C3">
        <v>2</v>
      </c>
      <c r="D3">
        <v>2</v>
      </c>
      <c r="E3">
        <v>2</v>
      </c>
      <c r="F3">
        <v>2</v>
      </c>
      <c r="G3">
        <v>2</v>
      </c>
      <c r="H3">
        <v>2</v>
      </c>
      <c r="I3">
        <v>2</v>
      </c>
      <c r="J3">
        <v>2</v>
      </c>
    </row>
    <row r="4" spans="1:10" x14ac:dyDescent="0.45">
      <c r="A4">
        <v>3</v>
      </c>
      <c r="B4">
        <v>3</v>
      </c>
      <c r="C4">
        <v>3</v>
      </c>
      <c r="D4">
        <v>3</v>
      </c>
      <c r="E4">
        <v>3</v>
      </c>
      <c r="F4">
        <v>3</v>
      </c>
      <c r="G4">
        <v>3</v>
      </c>
      <c r="H4">
        <v>3</v>
      </c>
      <c r="I4">
        <v>3</v>
      </c>
      <c r="J4">
        <v>3</v>
      </c>
    </row>
    <row r="5" spans="1:10" x14ac:dyDescent="0.45">
      <c r="A5">
        <v>4</v>
      </c>
      <c r="C5">
        <v>4</v>
      </c>
      <c r="H5">
        <v>4</v>
      </c>
    </row>
    <row r="6" spans="1:10" x14ac:dyDescent="0.45">
      <c r="A6">
        <v>5</v>
      </c>
      <c r="C6">
        <v>5</v>
      </c>
      <c r="H6">
        <v>5</v>
      </c>
    </row>
    <row r="7" spans="1:10" x14ac:dyDescent="0.45">
      <c r="A7">
        <v>6</v>
      </c>
      <c r="C7">
        <v>6</v>
      </c>
      <c r="H7">
        <v>6</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cat"/>
  <dimension ref="A1:A21"/>
  <sheetViews>
    <sheetView workbookViewId="0">
      <selection activeCell="C29" sqref="C29"/>
    </sheetView>
  </sheetViews>
  <sheetFormatPr defaultRowHeight="18" x14ac:dyDescent="0.45"/>
  <sheetData>
    <row r="1" spans="1:1" x14ac:dyDescent="0.45">
      <c r="A1" t="s">
        <v>240</v>
      </c>
    </row>
    <row r="2" spans="1:1" x14ac:dyDescent="0.45">
      <c r="A2" t="s">
        <v>241</v>
      </c>
    </row>
    <row r="3" spans="1:1" x14ac:dyDescent="0.45">
      <c r="A3" t="s">
        <v>242</v>
      </c>
    </row>
    <row r="4" spans="1:1" x14ac:dyDescent="0.45">
      <c r="A4" t="s">
        <v>243</v>
      </c>
    </row>
    <row r="5" spans="1:1" x14ac:dyDescent="0.45">
      <c r="A5" t="s">
        <v>244</v>
      </c>
    </row>
    <row r="6" spans="1:1" x14ac:dyDescent="0.45">
      <c r="A6" t="s">
        <v>245</v>
      </c>
    </row>
    <row r="7" spans="1:1" x14ac:dyDescent="0.45">
      <c r="A7" t="s">
        <v>246</v>
      </c>
    </row>
    <row r="8" spans="1:1" x14ac:dyDescent="0.45">
      <c r="A8" t="s">
        <v>247</v>
      </c>
    </row>
    <row r="9" spans="1:1" x14ac:dyDescent="0.45">
      <c r="A9" t="s">
        <v>248</v>
      </c>
    </row>
    <row r="10" spans="1:1" x14ac:dyDescent="0.45">
      <c r="A10" t="s">
        <v>249</v>
      </c>
    </row>
    <row r="11" spans="1:1" x14ac:dyDescent="0.45">
      <c r="A11" t="s">
        <v>250</v>
      </c>
    </row>
    <row r="12" spans="1:1" x14ac:dyDescent="0.45">
      <c r="A12" t="s">
        <v>251</v>
      </c>
    </row>
    <row r="13" spans="1:1" x14ac:dyDescent="0.45">
      <c r="A13" t="s">
        <v>252</v>
      </c>
    </row>
    <row r="14" spans="1:1" x14ac:dyDescent="0.45">
      <c r="A14" t="s">
        <v>140</v>
      </c>
    </row>
    <row r="15" spans="1:1" x14ac:dyDescent="0.45">
      <c r="A15" t="s">
        <v>253</v>
      </c>
    </row>
    <row r="16" spans="1:1" x14ac:dyDescent="0.45">
      <c r="A16" t="s">
        <v>254</v>
      </c>
    </row>
    <row r="17" spans="1:1" x14ac:dyDescent="0.45">
      <c r="A17" t="s">
        <v>255</v>
      </c>
    </row>
    <row r="18" spans="1:1" x14ac:dyDescent="0.45">
      <c r="A18" t="s">
        <v>256</v>
      </c>
    </row>
    <row r="19" spans="1:1" x14ac:dyDescent="0.45">
      <c r="A19" t="s">
        <v>257</v>
      </c>
    </row>
    <row r="20" spans="1:1" x14ac:dyDescent="0.45">
      <c r="A20" t="s">
        <v>258</v>
      </c>
    </row>
    <row r="21" spans="1:1" x14ac:dyDescent="0.45">
      <c r="A21" t="s">
        <v>259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77</vt:i4>
      </vt:variant>
    </vt:vector>
  </HeadingPairs>
  <TitlesOfParts>
    <vt:vector size="79" baseType="lpstr">
      <vt:lpstr>調査票①</vt:lpstr>
      <vt:lpstr>調査票②</vt:lpstr>
      <vt:lpstr>ERR_CHK</vt:lpstr>
      <vt:lpstr>調査票①!Print_Area</vt:lpstr>
      <vt:lpstr>Q3_1_1</vt:lpstr>
      <vt:lpstr>Q3_1_2</vt:lpstr>
      <vt:lpstr>Q3_2_1</vt:lpstr>
      <vt:lpstr>Q3_2_2</vt:lpstr>
      <vt:lpstr>Q3_3_1</vt:lpstr>
      <vt:lpstr>Q3_4_1</vt:lpstr>
      <vt:lpstr>Q3_5_1</vt:lpstr>
      <vt:lpstr>Q3_5_2</vt:lpstr>
      <vt:lpstr>Q3_5_3a</vt:lpstr>
      <vt:lpstr>Q3_5_3b</vt:lpstr>
      <vt:lpstr>Q3_5_3b2</vt:lpstr>
      <vt:lpstr>Q3_5_3c</vt:lpstr>
      <vt:lpstr>Q3_5_3d</vt:lpstr>
      <vt:lpstr>Q3_5_3e</vt:lpstr>
      <vt:lpstr>Q3_5_3f</vt:lpstr>
      <vt:lpstr>Q3_5_3g</vt:lpstr>
      <vt:lpstr>Q3_5_3h</vt:lpstr>
      <vt:lpstr>Q3_5_4</vt:lpstr>
      <vt:lpstr>Q3_5_5</vt:lpstr>
      <vt:lpstr>Q3_5_6</vt:lpstr>
      <vt:lpstr>Q3_6_1</vt:lpstr>
      <vt:lpstr>Q3_7_1</vt:lpstr>
      <vt:lpstr>Q3_7_2</vt:lpstr>
      <vt:lpstr>Q3_8_1</vt:lpstr>
      <vt:lpstr>Q3_8_10</vt:lpstr>
      <vt:lpstr>Q3_8_2</vt:lpstr>
      <vt:lpstr>Q3_8_3</vt:lpstr>
      <vt:lpstr>Q3_8_4</vt:lpstr>
      <vt:lpstr>Q3_8_5</vt:lpstr>
      <vt:lpstr>Q3_8_6a</vt:lpstr>
      <vt:lpstr>Q3_8_6a2</vt:lpstr>
      <vt:lpstr>Q3_8_6b</vt:lpstr>
      <vt:lpstr>Q3_8_6c</vt:lpstr>
      <vt:lpstr>Q3_8_6d</vt:lpstr>
      <vt:lpstr>Q3_8_6e</vt:lpstr>
      <vt:lpstr>Q3_8_6f</vt:lpstr>
      <vt:lpstr>Q3_8_7</vt:lpstr>
      <vt:lpstr>Q3_8_8</vt:lpstr>
      <vt:lpstr>Q3_8_9</vt:lpstr>
      <vt:lpstr>Q3_9_1</vt:lpstr>
      <vt:lpstr>Q3_9_2a</vt:lpstr>
      <vt:lpstr>Q3_9_2b</vt:lpstr>
      <vt:lpstr>Q3_9_2c</vt:lpstr>
      <vt:lpstr>Q3_9_2d</vt:lpstr>
      <vt:lpstr>Q3_9_2e</vt:lpstr>
      <vt:lpstr>Q3_9_2f</vt:lpstr>
      <vt:lpstr>Q3_9_2g</vt:lpstr>
      <vt:lpstr>Q3_9_2h</vt:lpstr>
      <vt:lpstr>Q3_9_3</vt:lpstr>
      <vt:lpstr>Q3_9_4</vt:lpstr>
      <vt:lpstr>Q3_9_5</vt:lpstr>
      <vt:lpstr>Q3_9_6</vt:lpstr>
      <vt:lpstr>Q3_A</vt:lpstr>
      <vt:lpstr>Result</vt:lpstr>
      <vt:lpstr>エラーがあります</vt:lpstr>
      <vt:lpstr>エラーチェック１</vt:lpstr>
      <vt:lpstr>エラーチェック２</vt:lpstr>
      <vt:lpstr>エラーチェック３</vt:lpstr>
      <vt:lpstr>エラーチェック４</vt:lpstr>
      <vt:lpstr>エラーチェック５</vt:lpstr>
      <vt:lpstr>エラーチェック６</vt:lpstr>
      <vt:lpstr>エラーチェック７</vt:lpstr>
      <vt:lpstr>義務教育学校後期課程</vt:lpstr>
      <vt:lpstr>義務教育学校前期課程</vt:lpstr>
      <vt:lpstr>高等学校</vt:lpstr>
      <vt:lpstr>小学校</vt:lpstr>
      <vt:lpstr>中学校</vt:lpstr>
      <vt:lpstr>中等教育学校後期課程</vt:lpstr>
      <vt:lpstr>中等教育学校前期課程</vt:lpstr>
      <vt:lpstr>特別支援学校高等部</vt:lpstr>
      <vt:lpstr>特別支援学校小学部</vt:lpstr>
      <vt:lpstr>特別支援学校中学部</vt:lpstr>
      <vt:lpstr>病院内特別支援学級児童生徒数</vt:lpstr>
      <vt:lpstr>病院入院児童生徒数</vt:lpstr>
      <vt:lpstr>病気療養児数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021696</dc:creator>
  <cp:lastModifiedBy>021696</cp:lastModifiedBy>
  <dcterms:created xsi:type="dcterms:W3CDTF">2023-03-03T04:08:08Z</dcterms:created>
  <dcterms:modified xsi:type="dcterms:W3CDTF">2023-03-03T04:09:31Z</dcterms:modified>
</cp:coreProperties>
</file>