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71.11\share\05企画チーム\01道路メンテナンス関係\03大型道路構造物\03大型道路構造物長寿命化修繕計画策定\02個別施設計画\R6\02公表用資料\"/>
    </mc:Choice>
  </mc:AlternateContent>
  <bookViews>
    <workbookView xWindow="0" yWindow="0" windowWidth="28770" windowHeight="11130"/>
  </bookViews>
  <sheets>
    <sheet name="修繕計画表（シェッド等）" sheetId="7" r:id="rId1"/>
    <sheet name="修繕計画表（大型カルバート）" sheetId="6" r:id="rId2"/>
    <sheet name="修繕計画表（横断歩道橋） " sheetId="2" r:id="rId3"/>
    <sheet name="修繕計画表（門型標識）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xlnm._FilterDatabase" localSheetId="0" hidden="1">'修繕計画表（シェッド等）'!$A$4:$AN$41</definedName>
    <definedName name="_xlnm._FilterDatabase" localSheetId="2" hidden="1">'修繕計画表（横断歩道橋） '!$A$4:$AD$4</definedName>
    <definedName name="_xlnm._FilterDatabase" localSheetId="1" hidden="1">'修繕計画表（大型カルバート）'!$A$4:$AI$21</definedName>
    <definedName name="_xlnm._FilterDatabase" localSheetId="3" hidden="1">'修繕計画表（門型標識）'!$A$4:$WMA$4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>[4]一覧表!#REF!</definedName>
    <definedName name="as">#REF!</definedName>
    <definedName name="b">[4]一覧表!#REF!</definedName>
    <definedName name="_xlnm.Print_Area" localSheetId="0">'修繕計画表（シェッド等）'!$H$1:$X$79</definedName>
    <definedName name="_xlnm.Print_Area" localSheetId="2">'修繕計画表（横断歩道橋） '!$H$1:$X$19</definedName>
    <definedName name="_xlnm.Print_Area" localSheetId="1">'修繕計画表（大型カルバート）'!$H$1:$X$21</definedName>
    <definedName name="_xlnm.Print_Area" localSheetId="3">'修繕計画表（門型標識）'!$H$1:$X$55</definedName>
    <definedName name="_xlnm.Print_Area">'[5]１７'!$A$1:$I$72</definedName>
    <definedName name="PRINT_AREA_MI">'[6]１２'!$B$7:$BK$15</definedName>
    <definedName name="_xlnm.Print_Titles" localSheetId="0">'修繕計画表（シェッド等）'!$1:$4</definedName>
    <definedName name="_xlnm.Print_Titles" localSheetId="2">'修繕計画表（横断歩道橋） '!$1:$4</definedName>
    <definedName name="_xlnm.Print_Titles" localSheetId="1">'修繕計画表（大型カルバート）'!$1:$4</definedName>
    <definedName name="_xlnm.Print_Titles" localSheetId="3">'修繕計画表（門型標識）'!$1:$4</definedName>
    <definedName name="SubA">[4]一覧表!#REF!</definedName>
    <definedName name="あ">[4]一覧表!#REF!</definedName>
    <definedName name="開始">#REF!</definedName>
    <definedName name="業者名">#REF!</definedName>
    <definedName name="工種名">#REF!</definedName>
    <definedName name="工種名１">#REF!</definedName>
    <definedName name="市町村名">#REF!</definedName>
    <definedName name="主桁材質リスト">[4]一覧表!#REF!</definedName>
    <definedName name="終了">#REF!</definedName>
    <definedName name="上部工全体">#REF!</definedName>
    <definedName name="番号">#REF!</definedName>
    <definedName name="路線区分">#REF!</definedName>
    <definedName name="路線名">#REF!</definedName>
    <definedName name="路船名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53" i="8" l="1"/>
  <c r="AU54" i="8"/>
  <c r="AU5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2" i="8"/>
  <c r="AU5" i="8"/>
  <c r="AU19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5" i="2"/>
  <c r="AU9" i="6"/>
  <c r="AU6" i="6"/>
  <c r="AU7" i="6"/>
  <c r="AU8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5" i="6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5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" i="8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5" i="2"/>
  <c r="AG6" i="6" l="1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5" i="6"/>
  <c r="AH7" i="6" l="1"/>
  <c r="AI7" i="6"/>
  <c r="AE7" i="6"/>
  <c r="AF7" i="6"/>
  <c r="AH8" i="6"/>
  <c r="AI8" i="6"/>
  <c r="AE8" i="6"/>
  <c r="AF8" i="6"/>
  <c r="AH9" i="6"/>
  <c r="AI9" i="6"/>
  <c r="AE9" i="6"/>
  <c r="AF9" i="6"/>
  <c r="AH10" i="6"/>
  <c r="AI10" i="6"/>
  <c r="AE10" i="6"/>
  <c r="AF10" i="6"/>
  <c r="AH11" i="6"/>
  <c r="AI11" i="6"/>
  <c r="AE11" i="6"/>
  <c r="AF11" i="6"/>
  <c r="AH12" i="6"/>
  <c r="AI12" i="6"/>
  <c r="AE12" i="6"/>
  <c r="AF12" i="6"/>
  <c r="AH13" i="6"/>
  <c r="AI13" i="6"/>
  <c r="AE13" i="6"/>
  <c r="AF13" i="6"/>
  <c r="AH14" i="6"/>
  <c r="AI14" i="6"/>
  <c r="AE14" i="6"/>
  <c r="AF14" i="6"/>
  <c r="AH15" i="6"/>
  <c r="AI15" i="6"/>
  <c r="AE15" i="6"/>
  <c r="AF15" i="6"/>
  <c r="AH16" i="6"/>
  <c r="AI16" i="6"/>
  <c r="AE16" i="6"/>
  <c r="AF16" i="6"/>
  <c r="AH17" i="6"/>
  <c r="AI17" i="6"/>
  <c r="AE17" i="6"/>
  <c r="AF17" i="6"/>
  <c r="AH18" i="6"/>
  <c r="AI18" i="6"/>
  <c r="AE18" i="6"/>
  <c r="AF18" i="6"/>
  <c r="AH19" i="6"/>
  <c r="AI19" i="6"/>
  <c r="AE19" i="6"/>
  <c r="AF19" i="6"/>
  <c r="AH20" i="6"/>
  <c r="AI20" i="6"/>
  <c r="AE20" i="6"/>
  <c r="AF20" i="6"/>
  <c r="AH21" i="6"/>
  <c r="AI21" i="6"/>
  <c r="AE21" i="6"/>
  <c r="AF21" i="6"/>
  <c r="AF6" i="6"/>
  <c r="AF5" i="6"/>
  <c r="AE6" i="6"/>
  <c r="AE5" i="6"/>
  <c r="AI6" i="6"/>
  <c r="AI5" i="6"/>
  <c r="AH6" i="6"/>
  <c r="AH5" i="6"/>
  <c r="AB2" i="8" l="1"/>
  <c r="AA2" i="8"/>
  <c r="Z2" i="8"/>
  <c r="Y2" i="8"/>
  <c r="A2" i="8"/>
  <c r="A2" i="2"/>
  <c r="AB2" i="2"/>
  <c r="Z2" i="2"/>
  <c r="Y2" i="2"/>
  <c r="A2" i="6"/>
  <c r="AE2" i="6"/>
  <c r="AB2" i="6"/>
  <c r="Z2" i="6"/>
  <c r="Y2" i="6"/>
  <c r="Y2" i="7"/>
  <c r="Z2" i="7"/>
  <c r="AA2" i="7"/>
  <c r="AB2" i="7"/>
  <c r="AE2" i="7"/>
  <c r="AA2" i="2" l="1"/>
  <c r="AA2" i="6" l="1"/>
  <c r="AO2" i="6"/>
  <c r="AN2" i="6"/>
  <c r="AM2" i="6"/>
  <c r="AL2" i="6"/>
  <c r="A2" i="7"/>
</calcChain>
</file>

<file path=xl/sharedStrings.xml><?xml version="1.0" encoding="utf-8"?>
<sst xmlns="http://schemas.openxmlformats.org/spreadsheetml/2006/main" count="1844" uniqueCount="348">
  <si>
    <t>通し
番号</t>
    <rPh sb="0" eb="1">
      <t>トオ</t>
    </rPh>
    <rPh sb="3" eb="5">
      <t>バンゴウ</t>
    </rPh>
    <phoneticPr fontId="4"/>
  </si>
  <si>
    <t>管理区分</t>
    <rPh sb="0" eb="2">
      <t>カンリ</t>
    </rPh>
    <rPh sb="2" eb="4">
      <t>クブン</t>
    </rPh>
    <phoneticPr fontId="4"/>
  </si>
  <si>
    <t>優先順位</t>
    <rPh sb="0" eb="2">
      <t>ユウセン</t>
    </rPh>
    <rPh sb="2" eb="4">
      <t>ジュンイ</t>
    </rPh>
    <phoneticPr fontId="4"/>
  </si>
  <si>
    <t>道路種別</t>
    <rPh sb="0" eb="2">
      <t>ドウロ</t>
    </rPh>
    <rPh sb="2" eb="4">
      <t>シュベツ</t>
    </rPh>
    <phoneticPr fontId="4"/>
  </si>
  <si>
    <t>路線名</t>
    <rPh sb="0" eb="2">
      <t>ロセン</t>
    </rPh>
    <rPh sb="2" eb="3">
      <t>メイ</t>
    </rPh>
    <phoneticPr fontId="4"/>
  </si>
  <si>
    <t>市町村名</t>
    <rPh sb="0" eb="3">
      <t>シチョウソン</t>
    </rPh>
    <rPh sb="3" eb="4">
      <t>メイ</t>
    </rPh>
    <phoneticPr fontId="5"/>
  </si>
  <si>
    <t>管理者名</t>
    <rPh sb="0" eb="3">
      <t>カンリシャ</t>
    </rPh>
    <rPh sb="3" eb="4">
      <t>メイ</t>
    </rPh>
    <phoneticPr fontId="5"/>
  </si>
  <si>
    <t>市町村名</t>
    <phoneticPr fontId="5"/>
  </si>
  <si>
    <t>管理者</t>
    <phoneticPr fontId="5"/>
  </si>
  <si>
    <t>沿岸広域振興局土木部</t>
  </si>
  <si>
    <t>沿岸広域振興局土木部宮古土木センター</t>
  </si>
  <si>
    <t>盛岡広域振興局土木部</t>
  </si>
  <si>
    <t>県南広域振興局土木部花巻土木センター</t>
  </si>
  <si>
    <t>県南広域振興局土木部千厩土木センター</t>
  </si>
  <si>
    <t>沿岸広域振興局土木部大船渡土木センター</t>
  </si>
  <si>
    <t>県南広域振興局土木部遠野土木センター</t>
  </si>
  <si>
    <t>沿岸広域振興局土木部岩泉土木センター</t>
  </si>
  <si>
    <t>県北広域振興局土木部</t>
  </si>
  <si>
    <t>県北広域振興局土木部二戸土木センター</t>
  </si>
  <si>
    <t>県南広域振興局土木部一関土木センター</t>
  </si>
  <si>
    <t>県南広域振興局土木部</t>
  </si>
  <si>
    <t>施設名</t>
    <rPh sb="0" eb="2">
      <t>シセツ</t>
    </rPh>
    <rPh sb="2" eb="3">
      <t>メイ</t>
    </rPh>
    <phoneticPr fontId="4"/>
  </si>
  <si>
    <t>予防保全</t>
    <rPh sb="0" eb="2">
      <t>ヨボウ</t>
    </rPh>
    <rPh sb="2" eb="4">
      <t>ホゼン</t>
    </rPh>
    <phoneticPr fontId="3"/>
  </si>
  <si>
    <t>施設の
健全性</t>
    <rPh sb="0" eb="2">
      <t>シセツ</t>
    </rPh>
    <rPh sb="4" eb="7">
      <t>ケンゼンセイ</t>
    </rPh>
    <phoneticPr fontId="4"/>
  </si>
  <si>
    <t>BOX延長
(m)</t>
    <rPh sb="3" eb="5">
      <t>エンチョウ</t>
    </rPh>
    <phoneticPr fontId="8"/>
  </si>
  <si>
    <t>道路幅員
(m)</t>
    <rPh sb="0" eb="2">
      <t>ドウロ</t>
    </rPh>
    <phoneticPr fontId="8"/>
  </si>
  <si>
    <t>径間数
(ブロック数)</t>
    <rPh sb="0" eb="2">
      <t>ケイカン</t>
    </rPh>
    <rPh sb="2" eb="3">
      <t>スウ</t>
    </rPh>
    <rPh sb="9" eb="10">
      <t>スウ</t>
    </rPh>
    <phoneticPr fontId="9"/>
  </si>
  <si>
    <t>延長
(m)</t>
    <rPh sb="0" eb="2">
      <t>エンチョウ</t>
    </rPh>
    <phoneticPr fontId="4"/>
  </si>
  <si>
    <t>土木部等</t>
    <rPh sb="0" eb="2">
      <t>ドボク</t>
    </rPh>
    <rPh sb="2" eb="3">
      <t>ブ</t>
    </rPh>
    <rPh sb="3" eb="4">
      <t>トウ</t>
    </rPh>
    <phoneticPr fontId="5"/>
  </si>
  <si>
    <t>スパン数</t>
    <rPh sb="3" eb="4">
      <t>スウ</t>
    </rPh>
    <phoneticPr fontId="2"/>
  </si>
  <si>
    <t>対策</t>
    <rPh sb="0" eb="2">
      <t>タイサク</t>
    </rPh>
    <phoneticPr fontId="2"/>
  </si>
  <si>
    <t>概算工事費（千円）</t>
    <rPh sb="0" eb="2">
      <t>ガイサン</t>
    </rPh>
    <rPh sb="2" eb="5">
      <t>コウジヒ</t>
    </rPh>
    <rPh sb="6" eb="7">
      <t>セン</t>
    </rPh>
    <rPh sb="7" eb="8">
      <t>エン</t>
    </rPh>
    <phoneticPr fontId="4"/>
  </si>
  <si>
    <t>予防保全</t>
    <rPh sb="0" eb="2">
      <t>ヨボウ</t>
    </rPh>
    <rPh sb="2" eb="4">
      <t>ホゼン</t>
    </rPh>
    <phoneticPr fontId="11"/>
  </si>
  <si>
    <t>予防保全</t>
    <rPh sb="2" eb="4">
      <t>ホゼン</t>
    </rPh>
    <phoneticPr fontId="11"/>
  </si>
  <si>
    <t>予防保全</t>
    <rPh sb="2" eb="4">
      <t>ホゼン</t>
    </rPh>
    <phoneticPr fontId="3"/>
  </si>
  <si>
    <t>（非公表）</t>
    <phoneticPr fontId="3"/>
  </si>
  <si>
    <t>R２(２月補正)</t>
    <phoneticPr fontId="3"/>
  </si>
  <si>
    <t>R３(当初予算)</t>
    <rPh sb="3" eb="5">
      <t>トウショ</t>
    </rPh>
    <rPh sb="5" eb="7">
      <t>ヨサン</t>
    </rPh>
    <phoneticPr fontId="3"/>
  </si>
  <si>
    <t>法定点検
年度</t>
    <rPh sb="0" eb="2">
      <t>ホウテイ</t>
    </rPh>
    <rPh sb="2" eb="4">
      <t>テンケン</t>
    </rPh>
    <rPh sb="5" eb="7">
      <t>ネンド</t>
    </rPh>
    <phoneticPr fontId="4"/>
  </si>
  <si>
    <t>修繕等の時期
(年度)</t>
    <rPh sb="0" eb="2">
      <t>シュウゼン</t>
    </rPh>
    <rPh sb="2" eb="3">
      <t>ナド</t>
    </rPh>
    <rPh sb="4" eb="6">
      <t>ジキ</t>
    </rPh>
    <rPh sb="8" eb="10">
      <t>ネンド</t>
    </rPh>
    <phoneticPr fontId="4"/>
  </si>
  <si>
    <t>【事後】今後50年
必要事業費
(億円)</t>
    <rPh sb="1" eb="3">
      <t>ジゴ</t>
    </rPh>
    <rPh sb="4" eb="6">
      <t>コンゴ</t>
    </rPh>
    <rPh sb="8" eb="9">
      <t>トシ</t>
    </rPh>
    <rPh sb="10" eb="12">
      <t>ヒツヨウ</t>
    </rPh>
    <rPh sb="12" eb="15">
      <t>ジギョウヒ</t>
    </rPh>
    <rPh sb="17" eb="19">
      <t>オクエン</t>
    </rPh>
    <phoneticPr fontId="3"/>
  </si>
  <si>
    <t>【予防】今後50年
必要事業費
(億円)</t>
    <rPh sb="1" eb="3">
      <t>ヨボウ</t>
    </rPh>
    <rPh sb="4" eb="6">
      <t>コンゴ</t>
    </rPh>
    <rPh sb="8" eb="9">
      <t>トシ</t>
    </rPh>
    <rPh sb="10" eb="12">
      <t>ヒツヨウ</t>
    </rPh>
    <rPh sb="12" eb="15">
      <t>ジギョウヒ</t>
    </rPh>
    <rPh sb="17" eb="19">
      <t>オクエン</t>
    </rPh>
    <phoneticPr fontId="3"/>
  </si>
  <si>
    <t>今後50年
コスト縮減額
(億円)</t>
    <rPh sb="0" eb="2">
      <t>コンゴ</t>
    </rPh>
    <rPh sb="4" eb="5">
      <t>トシ</t>
    </rPh>
    <rPh sb="9" eb="11">
      <t>シュクゲン</t>
    </rPh>
    <rPh sb="11" eb="12">
      <t>ガク</t>
    </rPh>
    <rPh sb="14" eb="16">
      <t>オクエン</t>
    </rPh>
    <phoneticPr fontId="3"/>
  </si>
  <si>
    <t>【R３-R６】
計画対象</t>
    <rPh sb="8" eb="10">
      <t>ケイカク</t>
    </rPh>
    <rPh sb="10" eb="12">
      <t>タイショウ</t>
    </rPh>
    <phoneticPr fontId="3"/>
  </si>
  <si>
    <t>全幅員
(m)</t>
    <rPh sb="0" eb="1">
      <t>ゼン</t>
    </rPh>
    <rPh sb="1" eb="3">
      <t>フクイン</t>
    </rPh>
    <phoneticPr fontId="4"/>
  </si>
  <si>
    <t>次回法定
点検年度</t>
    <rPh sb="0" eb="2">
      <t>ジカイ</t>
    </rPh>
    <rPh sb="2" eb="4">
      <t>ホウテイ</t>
    </rPh>
    <rPh sb="5" eb="7">
      <t>テンケン</t>
    </rPh>
    <rPh sb="7" eb="9">
      <t>ネンド</t>
    </rPh>
    <phoneticPr fontId="4"/>
  </si>
  <si>
    <t>【別紙】岩手県大型道路構造物長寿命化修繕計画（横断歩道橋個別修繕計画）</t>
    <rPh sb="1" eb="3">
      <t>ベッシ</t>
    </rPh>
    <rPh sb="4" eb="7">
      <t>イワテケン</t>
    </rPh>
    <rPh sb="7" eb="14">
      <t>オオガタドウロコウゾウブツ</t>
    </rPh>
    <rPh sb="14" eb="18">
      <t>チョウジュミョウカ</t>
    </rPh>
    <rPh sb="18" eb="20">
      <t>シュウゼン</t>
    </rPh>
    <rPh sb="20" eb="22">
      <t>ケイカク</t>
    </rPh>
    <rPh sb="23" eb="28">
      <t>オウダンホドウキョウ</t>
    </rPh>
    <rPh sb="28" eb="30">
      <t>コベツ</t>
    </rPh>
    <rPh sb="30" eb="32">
      <t>シュウゼン</t>
    </rPh>
    <rPh sb="32" eb="34">
      <t>ケイカク</t>
    </rPh>
    <phoneticPr fontId="3"/>
  </si>
  <si>
    <t>【別紙】岩手県大型道路構造物長寿命化修繕計画（大型カルバート個別修繕計画）</t>
    <rPh sb="1" eb="3">
      <t>ベッシ</t>
    </rPh>
    <rPh sb="4" eb="7">
      <t>イワテケン</t>
    </rPh>
    <rPh sb="7" eb="14">
      <t>オオガタドウロコウゾウブツ</t>
    </rPh>
    <rPh sb="14" eb="18">
      <t>チョウジュミョウカ</t>
    </rPh>
    <rPh sb="18" eb="20">
      <t>シュウゼン</t>
    </rPh>
    <rPh sb="20" eb="22">
      <t>ケイカク</t>
    </rPh>
    <rPh sb="23" eb="25">
      <t>オオガタ</t>
    </rPh>
    <rPh sb="30" eb="32">
      <t>コベツ</t>
    </rPh>
    <rPh sb="32" eb="34">
      <t>シュウゼン</t>
    </rPh>
    <rPh sb="34" eb="36">
      <t>ケイカク</t>
    </rPh>
    <phoneticPr fontId="3"/>
  </si>
  <si>
    <t>構造種別</t>
    <rPh sb="0" eb="2">
      <t>コウゾウ</t>
    </rPh>
    <rPh sb="2" eb="4">
      <t>シュベツ</t>
    </rPh>
    <phoneticPr fontId="4"/>
  </si>
  <si>
    <t>【別紙】岩手県大型道路構造物長寿命化修繕計画（シェッド等個別修繕計画）</t>
    <rPh sb="1" eb="3">
      <t>ベッシ</t>
    </rPh>
    <rPh sb="4" eb="7">
      <t>イワテケン</t>
    </rPh>
    <rPh sb="7" eb="14">
      <t>オオガタドウロコウゾウブツ</t>
    </rPh>
    <rPh sb="14" eb="18">
      <t>チョウジュミョウカ</t>
    </rPh>
    <rPh sb="18" eb="20">
      <t>シュウゼン</t>
    </rPh>
    <rPh sb="20" eb="22">
      <t>ケイカク</t>
    </rPh>
    <rPh sb="27" eb="28">
      <t>トウ</t>
    </rPh>
    <rPh sb="28" eb="30">
      <t>コベツ</t>
    </rPh>
    <rPh sb="30" eb="32">
      <t>シュウゼン</t>
    </rPh>
    <rPh sb="32" eb="34">
      <t>ケイカク</t>
    </rPh>
    <phoneticPr fontId="3"/>
  </si>
  <si>
    <t>建設年
(年)</t>
    <rPh sb="0" eb="2">
      <t>ケンセツ</t>
    </rPh>
    <rPh sb="2" eb="3">
      <t>ネン</t>
    </rPh>
    <rPh sb="5" eb="6">
      <t>ネン</t>
    </rPh>
    <phoneticPr fontId="4"/>
  </si>
  <si>
    <t>修繕等の内容</t>
    <rPh sb="0" eb="2">
      <t>シュウゼン</t>
    </rPh>
    <rPh sb="2" eb="3">
      <t>ナド</t>
    </rPh>
    <rPh sb="4" eb="6">
      <t>ナイヨウ</t>
    </rPh>
    <phoneticPr fontId="4"/>
  </si>
  <si>
    <t>橋種</t>
    <rPh sb="0" eb="2">
      <t>キョウシュ</t>
    </rPh>
    <phoneticPr fontId="4"/>
  </si>
  <si>
    <t>【別紙】岩手県大型道路構造物長寿命化修繕計画（門型標識等個別修繕計画）</t>
    <rPh sb="1" eb="3">
      <t>ベッシ</t>
    </rPh>
    <rPh sb="4" eb="7">
      <t>イワテケン</t>
    </rPh>
    <rPh sb="7" eb="14">
      <t>オオガタドウロコウゾウブツ</t>
    </rPh>
    <rPh sb="14" eb="18">
      <t>チョウジュミョウカ</t>
    </rPh>
    <rPh sb="18" eb="20">
      <t>シュウゼン</t>
    </rPh>
    <rPh sb="20" eb="22">
      <t>ケイカク</t>
    </rPh>
    <rPh sb="23" eb="27">
      <t>モンガタヒョウシキ</t>
    </rPh>
    <rPh sb="27" eb="28">
      <t>ナド</t>
    </rPh>
    <rPh sb="28" eb="30">
      <t>コベツ</t>
    </rPh>
    <rPh sb="30" eb="32">
      <t>シュウゼン</t>
    </rPh>
    <rPh sb="32" eb="34">
      <t>ケイカク</t>
    </rPh>
    <phoneticPr fontId="3"/>
  </si>
  <si>
    <t>【令和７年３月】</t>
    <rPh sb="1" eb="3">
      <t>レイワ</t>
    </rPh>
    <rPh sb="4" eb="5">
      <t>ネン</t>
    </rPh>
    <rPh sb="6" eb="7">
      <t>ガツ</t>
    </rPh>
    <phoneticPr fontId="3"/>
  </si>
  <si>
    <t>―</t>
  </si>
  <si>
    <t>～</t>
    <phoneticPr fontId="3"/>
  </si>
  <si>
    <t>概算工事費
(百万円)</t>
    <rPh sb="0" eb="2">
      <t>ガイサン</t>
    </rPh>
    <rPh sb="2" eb="5">
      <t>コウジヒ</t>
    </rPh>
    <rPh sb="7" eb="10">
      <t>ヒャクマンエン</t>
    </rPh>
    <phoneticPr fontId="4"/>
  </si>
  <si>
    <t>門形式</t>
    <phoneticPr fontId="3"/>
  </si>
  <si>
    <t>01　盛岡</t>
    <rPh sb="3" eb="5">
      <t>モリオカ</t>
    </rPh>
    <phoneticPr fontId="3"/>
  </si>
  <si>
    <t>02　岩手</t>
    <rPh sb="3" eb="5">
      <t>イワテ</t>
    </rPh>
    <phoneticPr fontId="3"/>
  </si>
  <si>
    <t>03　花巻</t>
    <rPh sb="3" eb="5">
      <t>ハナマキ</t>
    </rPh>
    <phoneticPr fontId="3"/>
  </si>
  <si>
    <t>04　北上</t>
    <rPh sb="3" eb="5">
      <t>キタカミ</t>
    </rPh>
    <phoneticPr fontId="3"/>
  </si>
  <si>
    <t>05　県南</t>
    <rPh sb="3" eb="5">
      <t>ケンナン</t>
    </rPh>
    <phoneticPr fontId="3"/>
  </si>
  <si>
    <t>06　一関</t>
    <rPh sb="3" eb="5">
      <t>イチノセキ</t>
    </rPh>
    <phoneticPr fontId="3"/>
  </si>
  <si>
    <t>07　千厩</t>
    <rPh sb="3" eb="5">
      <t>センマヤ</t>
    </rPh>
    <phoneticPr fontId="3"/>
  </si>
  <si>
    <t>08　大船渡</t>
    <rPh sb="3" eb="6">
      <t>オオフナト</t>
    </rPh>
    <phoneticPr fontId="3"/>
  </si>
  <si>
    <t>09　遠野</t>
    <rPh sb="3" eb="5">
      <t>トオノ</t>
    </rPh>
    <phoneticPr fontId="3"/>
  </si>
  <si>
    <t>10　沿岸</t>
    <rPh sb="3" eb="5">
      <t>エンガン</t>
    </rPh>
    <phoneticPr fontId="3"/>
  </si>
  <si>
    <t>11　宮古</t>
    <rPh sb="3" eb="5">
      <t>ミヤコ</t>
    </rPh>
    <phoneticPr fontId="3"/>
  </si>
  <si>
    <t>12　岩泉</t>
    <rPh sb="3" eb="5">
      <t>イワイズミ</t>
    </rPh>
    <phoneticPr fontId="3"/>
  </si>
  <si>
    <t>13　県北</t>
    <rPh sb="3" eb="5">
      <t>ケンポク</t>
    </rPh>
    <phoneticPr fontId="3"/>
  </si>
  <si>
    <t>14　二戸</t>
    <rPh sb="3" eb="5">
      <t>ニノヘ</t>
    </rPh>
    <phoneticPr fontId="3"/>
  </si>
  <si>
    <t>県南広域地域振興局土木部北上土木センター</t>
    <rPh sb="0" eb="2">
      <t>ケンナン</t>
    </rPh>
    <rPh sb="2" eb="4">
      <t>コウイキ</t>
    </rPh>
    <rPh sb="4" eb="9">
      <t>チイキシンコウキョク</t>
    </rPh>
    <rPh sb="9" eb="11">
      <t>ドボク</t>
    </rPh>
    <rPh sb="11" eb="12">
      <t>ブ</t>
    </rPh>
    <rPh sb="12" eb="14">
      <t>キタカミ</t>
    </rPh>
    <rPh sb="14" eb="16">
      <t>ドボク</t>
    </rPh>
    <phoneticPr fontId="3"/>
  </si>
  <si>
    <t>盛岡広域地域振興局土木部岩手土木センター</t>
    <rPh sb="0" eb="2">
      <t>モリオカ</t>
    </rPh>
    <rPh sb="2" eb="4">
      <t>コウイキ</t>
    </rPh>
    <rPh sb="4" eb="6">
      <t>チイキ</t>
    </rPh>
    <rPh sb="6" eb="8">
      <t>シンコウ</t>
    </rPh>
    <rPh sb="8" eb="9">
      <t>キョク</t>
    </rPh>
    <rPh sb="9" eb="11">
      <t>ドボク</t>
    </rPh>
    <rPh sb="11" eb="12">
      <t>ブ</t>
    </rPh>
    <rPh sb="12" eb="14">
      <t>イワテ</t>
    </rPh>
    <rPh sb="14" eb="16">
      <t>ドボク</t>
    </rPh>
    <phoneticPr fontId="3"/>
  </si>
  <si>
    <t>※　令和６年12月末時点で県が管理する大型カルバート。修繕等の内容、修繕等の時期は、損傷の進行状況、予算の状況及び詳細設計の結果等を踏まえて変更する場合がある。</t>
    <rPh sb="2" eb="4">
      <t>レイワ</t>
    </rPh>
    <rPh sb="5" eb="6">
      <t>ネン</t>
    </rPh>
    <rPh sb="8" eb="9">
      <t>ガツ</t>
    </rPh>
    <rPh sb="9" eb="10">
      <t>スエ</t>
    </rPh>
    <rPh sb="10" eb="12">
      <t>ジテン</t>
    </rPh>
    <rPh sb="13" eb="14">
      <t>ケン</t>
    </rPh>
    <rPh sb="15" eb="17">
      <t>カンリ</t>
    </rPh>
    <rPh sb="19" eb="21">
      <t>オオガタ</t>
    </rPh>
    <rPh sb="27" eb="29">
      <t>シュウゼン</t>
    </rPh>
    <rPh sb="29" eb="30">
      <t>ナド</t>
    </rPh>
    <rPh sb="31" eb="33">
      <t>ナイヨウ</t>
    </rPh>
    <rPh sb="34" eb="36">
      <t>シュウゼン</t>
    </rPh>
    <rPh sb="36" eb="37">
      <t>ナド</t>
    </rPh>
    <rPh sb="38" eb="40">
      <t>ジキ</t>
    </rPh>
    <rPh sb="42" eb="44">
      <t>ソンショウ</t>
    </rPh>
    <rPh sb="45" eb="47">
      <t>シンコウ</t>
    </rPh>
    <rPh sb="47" eb="49">
      <t>ジョウキョウ</t>
    </rPh>
    <rPh sb="50" eb="52">
      <t>ヨサン</t>
    </rPh>
    <rPh sb="53" eb="55">
      <t>ジョウキョウ</t>
    </rPh>
    <rPh sb="55" eb="56">
      <t>オヨ</t>
    </rPh>
    <rPh sb="57" eb="59">
      <t>ショウサイ</t>
    </rPh>
    <rPh sb="59" eb="61">
      <t>セッケイ</t>
    </rPh>
    <rPh sb="62" eb="64">
      <t>ケッカ</t>
    </rPh>
    <rPh sb="64" eb="65">
      <t>ナド</t>
    </rPh>
    <rPh sb="66" eb="67">
      <t>フ</t>
    </rPh>
    <rPh sb="70" eb="72">
      <t>ヘンコウ</t>
    </rPh>
    <rPh sb="74" eb="76">
      <t>バアイ</t>
    </rPh>
    <phoneticPr fontId="3"/>
  </si>
  <si>
    <t>※　令和６年12月末時点で県が管理する門型標識。修繕等の内容、修繕等の時期は、損傷の進行状況、予算の状況及び詳細設計の結果等を踏まえて変更する場合がある。</t>
    <rPh sb="2" eb="4">
      <t>レイワ</t>
    </rPh>
    <rPh sb="5" eb="6">
      <t>ネン</t>
    </rPh>
    <rPh sb="8" eb="9">
      <t>ガツ</t>
    </rPh>
    <rPh sb="9" eb="10">
      <t>スエ</t>
    </rPh>
    <rPh sb="10" eb="12">
      <t>ジテン</t>
    </rPh>
    <rPh sb="13" eb="14">
      <t>ケン</t>
    </rPh>
    <rPh sb="15" eb="17">
      <t>カンリ</t>
    </rPh>
    <rPh sb="19" eb="23">
      <t>モンガタヒョウシキ</t>
    </rPh>
    <rPh sb="24" eb="26">
      <t>シュウゼン</t>
    </rPh>
    <rPh sb="26" eb="27">
      <t>ナド</t>
    </rPh>
    <rPh sb="28" eb="30">
      <t>ナイヨウ</t>
    </rPh>
    <rPh sb="31" eb="33">
      <t>シュウゼン</t>
    </rPh>
    <rPh sb="33" eb="34">
      <t>ナド</t>
    </rPh>
    <rPh sb="35" eb="37">
      <t>ジキ</t>
    </rPh>
    <rPh sb="39" eb="41">
      <t>ソンショウ</t>
    </rPh>
    <rPh sb="42" eb="44">
      <t>シンコウ</t>
    </rPh>
    <rPh sb="44" eb="46">
      <t>ジョウキョウ</t>
    </rPh>
    <rPh sb="47" eb="49">
      <t>ヨサン</t>
    </rPh>
    <rPh sb="50" eb="52">
      <t>ジョウキョウ</t>
    </rPh>
    <rPh sb="52" eb="53">
      <t>オヨ</t>
    </rPh>
    <rPh sb="54" eb="56">
      <t>ショウサイ</t>
    </rPh>
    <rPh sb="56" eb="58">
      <t>セッケイ</t>
    </rPh>
    <rPh sb="59" eb="61">
      <t>ケッカ</t>
    </rPh>
    <rPh sb="61" eb="62">
      <t>ナド</t>
    </rPh>
    <rPh sb="63" eb="64">
      <t>フ</t>
    </rPh>
    <rPh sb="67" eb="69">
      <t>ヘンコウ</t>
    </rPh>
    <rPh sb="71" eb="73">
      <t>バアイ</t>
    </rPh>
    <phoneticPr fontId="3"/>
  </si>
  <si>
    <t>※　令和６年12月末時点で県が管理する横断歩道橋。修繕等の内容、修繕等の時期は、損傷の進行状況、予算の状況及び詳細設計の結果等を踏まえて変更する場合がある。</t>
    <rPh sb="2" eb="4">
      <t>レイワ</t>
    </rPh>
    <rPh sb="5" eb="6">
      <t>ネン</t>
    </rPh>
    <rPh sb="8" eb="9">
      <t>ガツ</t>
    </rPh>
    <rPh sb="9" eb="10">
      <t>スエ</t>
    </rPh>
    <rPh sb="10" eb="12">
      <t>ジテン</t>
    </rPh>
    <rPh sb="13" eb="14">
      <t>ケン</t>
    </rPh>
    <rPh sb="15" eb="17">
      <t>カンリ</t>
    </rPh>
    <rPh sb="19" eb="24">
      <t>オウダンホドウキョウ</t>
    </rPh>
    <rPh sb="25" eb="27">
      <t>シュウゼン</t>
    </rPh>
    <rPh sb="27" eb="28">
      <t>ナド</t>
    </rPh>
    <rPh sb="29" eb="31">
      <t>ナイヨウ</t>
    </rPh>
    <rPh sb="32" eb="34">
      <t>シュウゼン</t>
    </rPh>
    <rPh sb="34" eb="35">
      <t>ナド</t>
    </rPh>
    <rPh sb="36" eb="38">
      <t>ジキ</t>
    </rPh>
    <rPh sb="40" eb="42">
      <t>ソンショウ</t>
    </rPh>
    <rPh sb="43" eb="45">
      <t>シンコウ</t>
    </rPh>
    <rPh sb="45" eb="47">
      <t>ジョウキョウ</t>
    </rPh>
    <rPh sb="48" eb="50">
      <t>ヨサン</t>
    </rPh>
    <rPh sb="51" eb="53">
      <t>ジョウキョウ</t>
    </rPh>
    <rPh sb="53" eb="54">
      <t>オヨ</t>
    </rPh>
    <rPh sb="55" eb="57">
      <t>ショウサイ</t>
    </rPh>
    <rPh sb="57" eb="59">
      <t>セッケイ</t>
    </rPh>
    <rPh sb="60" eb="62">
      <t>ケッカ</t>
    </rPh>
    <rPh sb="62" eb="63">
      <t>ナド</t>
    </rPh>
    <rPh sb="64" eb="65">
      <t>フ</t>
    </rPh>
    <rPh sb="68" eb="70">
      <t>ヘンコウ</t>
    </rPh>
    <rPh sb="72" eb="74">
      <t>バアイ</t>
    </rPh>
    <phoneticPr fontId="3"/>
  </si>
  <si>
    <t>※　令和６年12月末時点で県が管理するシェッド・シェルター。修繕等の内容、修繕等の時期は、損傷の進行状況、予算の状況及び詳細設計の結果等を踏まえて変更する場合がある。</t>
    <rPh sb="2" eb="4">
      <t>レイワ</t>
    </rPh>
    <rPh sb="5" eb="6">
      <t>ネン</t>
    </rPh>
    <rPh sb="8" eb="9">
      <t>ガツ</t>
    </rPh>
    <rPh sb="9" eb="10">
      <t>スエ</t>
    </rPh>
    <rPh sb="10" eb="12">
      <t>ジテン</t>
    </rPh>
    <rPh sb="13" eb="14">
      <t>ケン</t>
    </rPh>
    <rPh sb="15" eb="17">
      <t>カンリ</t>
    </rPh>
    <rPh sb="30" eb="32">
      <t>シュウゼン</t>
    </rPh>
    <rPh sb="32" eb="33">
      <t>ナド</t>
    </rPh>
    <rPh sb="34" eb="36">
      <t>ナイヨウ</t>
    </rPh>
    <rPh sb="37" eb="39">
      <t>シュウゼン</t>
    </rPh>
    <rPh sb="39" eb="40">
      <t>ナド</t>
    </rPh>
    <rPh sb="41" eb="43">
      <t>ジキ</t>
    </rPh>
    <rPh sb="45" eb="47">
      <t>ソンショウ</t>
    </rPh>
    <rPh sb="48" eb="50">
      <t>シンコウ</t>
    </rPh>
    <rPh sb="50" eb="52">
      <t>ジョウキョウ</t>
    </rPh>
    <rPh sb="53" eb="55">
      <t>ヨサン</t>
    </rPh>
    <rPh sb="56" eb="58">
      <t>ジョウキョウ</t>
    </rPh>
    <rPh sb="58" eb="59">
      <t>オヨ</t>
    </rPh>
    <rPh sb="60" eb="62">
      <t>ショウサイ</t>
    </rPh>
    <rPh sb="62" eb="64">
      <t>セッケイ</t>
    </rPh>
    <rPh sb="65" eb="67">
      <t>ケッカ</t>
    </rPh>
    <rPh sb="67" eb="68">
      <t>ナド</t>
    </rPh>
    <rPh sb="69" eb="70">
      <t>フ</t>
    </rPh>
    <rPh sb="73" eb="75">
      <t>ヘンコウ</t>
    </rPh>
    <rPh sb="77" eb="79">
      <t>バアイ</t>
    </rPh>
    <phoneticPr fontId="3"/>
  </si>
  <si>
    <t>R7予算措置（千円）</t>
    <rPh sb="2" eb="4">
      <t>ヨサン</t>
    </rPh>
    <rPh sb="4" eb="6">
      <t>ソチ</t>
    </rPh>
    <rPh sb="7" eb="9">
      <t>センエン</t>
    </rPh>
    <phoneticPr fontId="4"/>
  </si>
  <si>
    <t>R8予算措置（千円）</t>
    <rPh sb="2" eb="4">
      <t>ヨサン</t>
    </rPh>
    <rPh sb="4" eb="6">
      <t>ソチ</t>
    </rPh>
    <rPh sb="7" eb="9">
      <t>センエン</t>
    </rPh>
    <phoneticPr fontId="4"/>
  </si>
  <si>
    <t>R9以降の工事費（千円）</t>
    <rPh sb="2" eb="4">
      <t>イコウ</t>
    </rPh>
    <rPh sb="5" eb="8">
      <t>コウジヒ</t>
    </rPh>
    <rPh sb="9" eb="11">
      <t>センエン</t>
    </rPh>
    <phoneticPr fontId="3"/>
  </si>
  <si>
    <t>一般国道107号_道路標識2</t>
  </si>
  <si>
    <t>一般国道</t>
  </si>
  <si>
    <t>107号</t>
  </si>
  <si>
    <t>西和賀町</t>
  </si>
  <si>
    <t>不明</t>
  </si>
  <si>
    <t>Ⅲ</t>
  </si>
  <si>
    <t>一般国道283号_道路標識5</t>
  </si>
  <si>
    <t>283号</t>
  </si>
  <si>
    <t>釜石市</t>
  </si>
  <si>
    <t>一般県道東和花巻温泉線_道路標識</t>
  </si>
  <si>
    <t>一般県道</t>
  </si>
  <si>
    <t>東和花巻温泉線</t>
  </si>
  <si>
    <t>花巻市</t>
  </si>
  <si>
    <t>Ⅱ</t>
  </si>
  <si>
    <t>一般国道282号_道路標識1</t>
  </si>
  <si>
    <t>282号</t>
  </si>
  <si>
    <t>八幡平市</t>
  </si>
  <si>
    <t>一般国道283号_道路標識6</t>
  </si>
  <si>
    <t>主要地方道釜石港線_道路標識2</t>
  </si>
  <si>
    <t>主要地方道</t>
  </si>
  <si>
    <t>釜石港線</t>
  </si>
  <si>
    <t>一般国道107号_道路標識1</t>
  </si>
  <si>
    <t>北上市</t>
  </si>
  <si>
    <t>一般国道107号_道路標識4</t>
  </si>
  <si>
    <t>遠野市</t>
  </si>
  <si>
    <t>主要地方道釜石港線_道路標識1</t>
  </si>
  <si>
    <t>一般国道282号_道路標識2</t>
  </si>
  <si>
    <t>一般国道281号_道路標識2</t>
  </si>
  <si>
    <t>281号</t>
  </si>
  <si>
    <t>岩手町</t>
  </si>
  <si>
    <t>一般国道281号_道路標識1</t>
  </si>
  <si>
    <t>一般国道281号_道路標識4</t>
  </si>
  <si>
    <t>久慈市</t>
  </si>
  <si>
    <t>一般国道281号_道路標識3</t>
  </si>
  <si>
    <t>主要地方道上米内湯沢線_道路標識1</t>
  </si>
  <si>
    <t>上米内湯沢線</t>
  </si>
  <si>
    <t>盛岡市</t>
  </si>
  <si>
    <t>一般国道396号_道路標識3</t>
  </si>
  <si>
    <t>396号</t>
  </si>
  <si>
    <t>主要地方道盛岡横手線_道路標識1</t>
  </si>
  <si>
    <t>盛岡横手線</t>
  </si>
  <si>
    <t>主要地方道盛岡和賀線_道路標識2</t>
  </si>
  <si>
    <t>盛岡和賀線</t>
  </si>
  <si>
    <t>主要地方道盛岡横手線_道路標識2</t>
  </si>
  <si>
    <t>主要地方道盛岡横手線_道路標識３</t>
  </si>
  <si>
    <t>一般国道396号_道路標識1</t>
  </si>
  <si>
    <t>主要地方道上米内湯沢線_道路標識3</t>
  </si>
  <si>
    <t>一般国道283号_道路標識2</t>
  </si>
  <si>
    <t>一般国道107号_道路標識3</t>
  </si>
  <si>
    <t>主要地方道花巻平泉線_道路標識1</t>
  </si>
  <si>
    <t>花巻平泉線</t>
  </si>
  <si>
    <t>主要地方道花巻平泉線_道路標識2</t>
  </si>
  <si>
    <t>一般国道456号_道路標識</t>
  </si>
  <si>
    <t>456号</t>
  </si>
  <si>
    <t>一般県道本宮長田町線_道路標識3</t>
  </si>
  <si>
    <t>本宮長田町線</t>
  </si>
  <si>
    <t>主要地方道軽米種市線_道路標識</t>
  </si>
  <si>
    <t>軽米種市線</t>
  </si>
  <si>
    <t>洋野町</t>
  </si>
  <si>
    <t>一般国道283号_道路標識4</t>
  </si>
  <si>
    <t>一般県道本宮長田町線_道路標識1</t>
  </si>
  <si>
    <t>一般県道本宮長田町線_道路標識2</t>
  </si>
  <si>
    <t>一般県道矢巾西安庭線_道路標識1</t>
  </si>
  <si>
    <t>矢巾西安庭線</t>
  </si>
  <si>
    <t>矢巾町</t>
  </si>
  <si>
    <t>一般県道矢巾西安庭線_道路標識2</t>
  </si>
  <si>
    <t>雫石町</t>
  </si>
  <si>
    <t>主要地方道大更八幡平線_道路標識</t>
  </si>
  <si>
    <t>大更八幡平線</t>
  </si>
  <si>
    <t>一般国道281号_道路標識5</t>
  </si>
  <si>
    <t>Ⅰ</t>
  </si>
  <si>
    <t>主要地方道盛岡和賀線_道路標識1</t>
  </si>
  <si>
    <t>主要地方道上米内湯沢線_道路標識2</t>
  </si>
  <si>
    <t>一般国道396号_道路標識2</t>
  </si>
  <si>
    <t>一般国道283号_道路標識3</t>
  </si>
  <si>
    <t>一般国道283号_道路標識1</t>
  </si>
  <si>
    <t>国道396号門型標識</t>
  </si>
  <si>
    <t>106号 都南川目道路</t>
  </si>
  <si>
    <t>門型標識(No.1+7.0)</t>
  </si>
  <si>
    <t>106号 宮古盛岡横断道路</t>
  </si>
  <si>
    <t>宮古市</t>
  </si>
  <si>
    <t>上米内湯沢線門型標識</t>
  </si>
  <si>
    <t>門型標識(No.20+16.0(L))</t>
  </si>
  <si>
    <t>門型標識(No.489+10.0(L))</t>
  </si>
  <si>
    <t>106号手代森門型標識</t>
  </si>
  <si>
    <t>川目の門型標識</t>
  </si>
  <si>
    <t>根市門型標識</t>
  </si>
  <si>
    <t>106号 宮古西道路</t>
  </si>
  <si>
    <t>門型標識(No.6+7.0)</t>
  </si>
  <si>
    <t>門型標識(No.110+1.0)</t>
  </si>
  <si>
    <t>鈴子歩道橋</t>
  </si>
  <si>
    <t>本舘横断歩道橋</t>
  </si>
  <si>
    <t>山の神西宮野目線</t>
  </si>
  <si>
    <t>湯沢歩道橋</t>
  </si>
  <si>
    <t>南城横断歩道橋</t>
  </si>
  <si>
    <t>北上横断歩道橋</t>
  </si>
  <si>
    <t>相去飯豊線</t>
  </si>
  <si>
    <t>沢歩道橋</t>
  </si>
  <si>
    <t>284号</t>
  </si>
  <si>
    <t>一関市</t>
  </si>
  <si>
    <t>幸町歩道橋</t>
  </si>
  <si>
    <t>城西歩道橋</t>
  </si>
  <si>
    <t>八幡小学校前横断歩道橋</t>
  </si>
  <si>
    <t>中寺林犬淵線</t>
  </si>
  <si>
    <t>青物歩道橋</t>
  </si>
  <si>
    <t>盛岡環状線</t>
  </si>
  <si>
    <t>小佐野駅前歩道橋</t>
  </si>
  <si>
    <t>南町歩道橋</t>
  </si>
  <si>
    <t>342号</t>
  </si>
  <si>
    <t>青山歩道橋</t>
  </si>
  <si>
    <t>盛岡滝沢線</t>
  </si>
  <si>
    <t>桜城歩道橋</t>
  </si>
  <si>
    <t>盛岡停車場線</t>
  </si>
  <si>
    <t>木伏口歩道橋</t>
  </si>
  <si>
    <t>市道真滝中央線カルバート</t>
  </si>
  <si>
    <t>下似内跨道橋</t>
  </si>
  <si>
    <t>花巻空港インター線</t>
  </si>
  <si>
    <t>2号道路</t>
  </si>
  <si>
    <t>門3号橋</t>
  </si>
  <si>
    <t>340号</t>
  </si>
  <si>
    <t>岩泉町</t>
  </si>
  <si>
    <t>樋渡カルバート</t>
  </si>
  <si>
    <t>三日町瀬原線</t>
  </si>
  <si>
    <t>平泉町</t>
  </si>
  <si>
    <t>志羅山カルバート</t>
  </si>
  <si>
    <t>坂下カルバート</t>
  </si>
  <si>
    <t>朝日大橋東カルバート</t>
  </si>
  <si>
    <t>花巻大曲線</t>
  </si>
  <si>
    <t>前堀架道橋</t>
  </si>
  <si>
    <t>一関大東線</t>
  </si>
  <si>
    <t>竹花カルバート</t>
  </si>
  <si>
    <t>溝橋No.275+11.915</t>
  </si>
  <si>
    <t>溝橋No.263+8.810</t>
  </si>
  <si>
    <t>溝橋No.291+14.478</t>
  </si>
  <si>
    <t>前川原跨道橋</t>
  </si>
  <si>
    <t>前沢東山線</t>
  </si>
  <si>
    <t>奥州市</t>
  </si>
  <si>
    <t>清田跨道橋</t>
  </si>
  <si>
    <t>宇別トンネル</t>
  </si>
  <si>
    <t>葛巻日影線</t>
  </si>
  <si>
    <t>一戸町</t>
  </si>
  <si>
    <t>中央公園トンネル</t>
  </si>
  <si>
    <t>太田スノーシェルター</t>
  </si>
  <si>
    <t>川舟スノーシェルター</t>
  </si>
  <si>
    <t>大月峠スノーシェルター</t>
  </si>
  <si>
    <t>久慈岩泉線</t>
  </si>
  <si>
    <t>御在所(3工区)スノーシェルター</t>
  </si>
  <si>
    <t>御在所(2工区)スノーシェルター</t>
  </si>
  <si>
    <t>大沼1,2号(2工区)スノーシェルター</t>
  </si>
  <si>
    <t>大沼1,2号(1工区)スノーシェルター</t>
  </si>
  <si>
    <t>学習院前(1工区)スノーシェルター</t>
  </si>
  <si>
    <t>杉名畑スノーシェルター</t>
  </si>
  <si>
    <t>大荒沢2号スノーシェッド</t>
  </si>
  <si>
    <t>和賀仙人(1工区)スノーシェルター</t>
  </si>
  <si>
    <t>大荒沢1号(2工区)スノーシェッド</t>
  </si>
  <si>
    <t>百間平(3工区)スノーシェッド</t>
  </si>
  <si>
    <t>百間平(2工区)スノーシェッド</t>
  </si>
  <si>
    <t>百間平ロックシェッド</t>
  </si>
  <si>
    <t>百間平(4工区)スノーシェッド</t>
  </si>
  <si>
    <t>竜ヶ森(2工区)スノーシェルター</t>
  </si>
  <si>
    <t>竜ヶ森(1工区)スノーシェルター</t>
  </si>
  <si>
    <t>竜ヶ森(3工区)スノーシェルター</t>
  </si>
  <si>
    <t>柏木スノーシェルター</t>
  </si>
  <si>
    <t>106号</t>
  </si>
  <si>
    <t>明神スノーシェルター</t>
  </si>
  <si>
    <t>大荒沢1号(1工区)スノーシェッド</t>
  </si>
  <si>
    <t>百間平(1工区)スノーシェッド</t>
  </si>
  <si>
    <t>杉名畑スノーシェッド</t>
  </si>
  <si>
    <t>和賀仙人スノーシェッド</t>
  </si>
  <si>
    <t>赤防(2工区)スノーシェッド</t>
  </si>
  <si>
    <t>大峠ロックシェッド</t>
  </si>
  <si>
    <t>種山1号スノーシェルター</t>
  </si>
  <si>
    <t>397号</t>
  </si>
  <si>
    <t>住田町</t>
  </si>
  <si>
    <t>仙人2号(2工区)ロックシェッド</t>
  </si>
  <si>
    <t>五枚橋峠スノーシェルター</t>
  </si>
  <si>
    <t>戸呂町軽米線</t>
  </si>
  <si>
    <t>大沼4号(1工区)スノーシェルター</t>
  </si>
  <si>
    <t>祭畤スノーシェルター</t>
  </si>
  <si>
    <t>柏台スノーシェルター</t>
  </si>
  <si>
    <t>和野山1号ロックシェッド</t>
  </si>
  <si>
    <t>岩泉平井賀普代線</t>
  </si>
  <si>
    <t>普代村</t>
  </si>
  <si>
    <t>和野山2号ロックシェッド</t>
  </si>
  <si>
    <t>椿山スノーシェッド</t>
  </si>
  <si>
    <t>漁止スノーシェッド</t>
  </si>
  <si>
    <t>大沼3号(2工区)スノーシェルター</t>
  </si>
  <si>
    <t>和野山3号ロックシェッド</t>
  </si>
  <si>
    <t>大沼3号(1工区)スノーシェルター</t>
  </si>
  <si>
    <t>和野山4号ロックシェッド</t>
  </si>
  <si>
    <t>大尻3号ロックシェッド</t>
  </si>
  <si>
    <t>野田長内線</t>
  </si>
  <si>
    <t>大尻1号ロックシェッド</t>
  </si>
  <si>
    <t>和賀仙人(2工区)スノーシェルター</t>
  </si>
  <si>
    <t>大荒沢スノーシェルター</t>
  </si>
  <si>
    <t>当楽スノーシェッド</t>
  </si>
  <si>
    <t>片巣ロックシェッド</t>
  </si>
  <si>
    <t>赤防(4工区)スノーシェッド</t>
  </si>
  <si>
    <t>赤防(3工区)スノーシェッド</t>
  </si>
  <si>
    <t>二升石1号ロックシェッド</t>
  </si>
  <si>
    <t>455号</t>
  </si>
  <si>
    <t>二升石2号ロックシェッド</t>
  </si>
  <si>
    <t>仙人1号ロックシェッド</t>
  </si>
  <si>
    <t>種山2号スノーシェルター</t>
  </si>
  <si>
    <t>大滝ロックシェッド</t>
  </si>
  <si>
    <t>太田歩道スノーシェルター</t>
  </si>
  <si>
    <t>鉛スノーシェルター</t>
  </si>
  <si>
    <t>御在所(1工区)スノーシェルター</t>
  </si>
  <si>
    <t>学習院前(2工区)スノーシェルター</t>
  </si>
  <si>
    <t>大沼4号(2工区)スノーシェルター</t>
  </si>
  <si>
    <t>焼石スノーシェッド</t>
  </si>
  <si>
    <t>大尻2号ロックシェッド</t>
  </si>
  <si>
    <t>区界スノーシェルター</t>
  </si>
  <si>
    <t>向山1号スノーシェルター</t>
  </si>
  <si>
    <t>杉名畑PCスノーシェルター</t>
  </si>
  <si>
    <t>向山2号スノーシェルター</t>
  </si>
  <si>
    <t>赤防(1工区)スノーシェッド</t>
  </si>
  <si>
    <t>網張スノーシェルター</t>
  </si>
  <si>
    <t>雫石東八幡平線</t>
  </si>
  <si>
    <t>仙人2号(1工区)ロックシェッド</t>
  </si>
  <si>
    <t>百間平(3工区)ロックシェッド</t>
  </si>
  <si>
    <t>岩谷ロックシェッド</t>
  </si>
  <si>
    <t>明通スノーシェルター</t>
  </si>
  <si>
    <t>戸田荷軽部線</t>
  </si>
  <si>
    <t>大岩スノーシェッド</t>
  </si>
  <si>
    <t>下甲地スノーシェッド</t>
  </si>
  <si>
    <t>上の倉スノーシェッド</t>
  </si>
  <si>
    <t>川舟歩道スノーシェルター</t>
  </si>
  <si>
    <t>塗替塗装工、標識撤去・再設置工</t>
  </si>
  <si>
    <t>標識撤去・再設置工</t>
  </si>
  <si>
    <t>－</t>
  </si>
  <si>
    <t>鋼橋</t>
  </si>
  <si>
    <t>集約・撤去検討</t>
  </si>
  <si>
    <t>対策済み</t>
  </si>
  <si>
    <t>ボックス
カルバート</t>
  </si>
  <si>
    <t>2連場所打ちボックス
カルバート</t>
  </si>
  <si>
    <t>ボックスカルバート</t>
  </si>
  <si>
    <t>2連PCアーチカルバート</t>
  </si>
  <si>
    <t>鋼製（アーチ式）</t>
  </si>
  <si>
    <t>上部工補修工(再塗装、部分部材取替）
支承補修工（部材部分取替）
屋根材補修工、排水施設補修工</t>
  </si>
  <si>
    <t>上部工補修工（再塗装）
下部工補修工（断面修復工）
支承補修工（部材部分取替、表面含浸工）</t>
  </si>
  <si>
    <t>上部工補修工(部材部分取替)
支承補修工(部材部分取替）
漏水対策工
排水施設補修工（側溝再設置）</t>
  </si>
  <si>
    <t>上部工補修工（部材部分取替）
支承補修工(部材部分取替）
屋根材取替工</t>
  </si>
  <si>
    <t>支承補修工(部材部分取替）</t>
  </si>
  <si>
    <t>上部工補修工(部材部分取替）
下部工補修工(断面修復工)
支承補修工(部材部分取替)</t>
  </si>
  <si>
    <t>支承補修工(部材部分取替）
屋根材取替工、漏水対策工</t>
  </si>
  <si>
    <t>上部工補修工（再塗装、部材部分取替）
支承補修工（部材部分取替）</t>
  </si>
  <si>
    <t>鋼製（門型式）</t>
  </si>
  <si>
    <t>上部工補修工（再塗装、部材部分取替）支承補修工（部材部分取替）</t>
  </si>
  <si>
    <t>上部工補修工（再塗装）
支承補修工（部材部分取替）</t>
  </si>
  <si>
    <t>上部工補修工(再塗装、部材部分取替)
下部工補修工(断面修復工)
支承補修工（部材部分取替）
塗膜防水工</t>
  </si>
  <si>
    <t>上部工補修工（再塗装、部材部分取替）
下部工補修工（断面修復工）
支承補修工（部材部分取替）</t>
  </si>
  <si>
    <t>上部工補修工（再塗装、部材部分取替）
排水施設補修工（排水管取替）</t>
  </si>
  <si>
    <t>鋼製（逆L式）</t>
  </si>
  <si>
    <t>大石トンネル工事に伴い一部撤去</t>
  </si>
  <si>
    <t>PC（単純梁式）</t>
  </si>
  <si>
    <t>大石トンネル工事に伴い廃道</t>
  </si>
  <si>
    <t>補修工事済み</t>
  </si>
  <si>
    <t>鋼製（方杖式）</t>
  </si>
  <si>
    <t>PC（アーチ式）</t>
  </si>
  <si>
    <t>PC（門型式）</t>
  </si>
  <si>
    <t>PC（逆L式）</t>
  </si>
  <si>
    <t>RC（箱型）</t>
  </si>
  <si>
    <t>RC（門型）</t>
  </si>
  <si>
    <t>機能保全</t>
    <rPh sb="0" eb="2">
      <t>キノウ</t>
    </rPh>
    <rPh sb="2" eb="4">
      <t>ホゼン</t>
    </rPh>
    <phoneticPr fontId="3"/>
  </si>
  <si>
    <t>機能保全</t>
    <rPh sb="0" eb="4">
      <t>キノウホゼン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</si>
</sst>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0_ "/>
    <numFmt numFmtId="179" formatCode="0.000"/>
    <numFmt numFmtId="180" formatCode="0.00_ "/>
    <numFmt numFmtId="181" formatCode="#,##0.0;[Red]\-#,##0.0"/>
    <numFmt numFmtId="182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177" fontId="2" fillId="2" borderId="1" xfId="1" applyNumberFormat="1" applyFont="1" applyFill="1" applyBorder="1">
      <alignment vertical="center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>
      <alignment vertical="center"/>
    </xf>
    <xf numFmtId="178" fontId="2" fillId="2" borderId="1" xfId="1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left" vertical="center" wrapText="1"/>
    </xf>
    <xf numFmtId="178" fontId="2" fillId="2" borderId="1" xfId="1" applyNumberFormat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176" fontId="2" fillId="3" borderId="1" xfId="1" applyNumberFormat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vertical="center" wrapText="1"/>
    </xf>
    <xf numFmtId="38" fontId="2" fillId="2" borderId="1" xfId="2" applyFont="1" applyFill="1" applyBorder="1" applyAlignment="1">
      <alignment horizontal="center" vertical="center"/>
    </xf>
    <xf numFmtId="38" fontId="2" fillId="2" borderId="1" xfId="2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38" fontId="2" fillId="0" borderId="0" xfId="2" applyFont="1">
      <alignment vertical="center"/>
    </xf>
    <xf numFmtId="0" fontId="14" fillId="0" borderId="0" xfId="1" applyFont="1" applyAlignment="1">
      <alignment horizontal="right" vertical="center"/>
    </xf>
    <xf numFmtId="38" fontId="14" fillId="0" borderId="0" xfId="2" applyFont="1" applyAlignment="1">
      <alignment horizontal="left" vertical="center"/>
    </xf>
    <xf numFmtId="0" fontId="2" fillId="4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178" fontId="2" fillId="2" borderId="6" xfId="1" applyNumberFormat="1" applyFont="1" applyFill="1" applyBorder="1" applyAlignment="1">
      <alignment horizontal="right" vertical="center"/>
    </xf>
    <xf numFmtId="178" fontId="2" fillId="2" borderId="6" xfId="1" applyNumberFormat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shrinkToFit="1"/>
    </xf>
    <xf numFmtId="178" fontId="2" fillId="2" borderId="0" xfId="1" applyNumberFormat="1" applyFont="1" applyFill="1" applyAlignment="1">
      <alignment horizontal="center" vertical="center" shrinkToFit="1"/>
    </xf>
    <xf numFmtId="38" fontId="2" fillId="0" borderId="0" xfId="2" applyFont="1" applyAlignment="1">
      <alignment horizontal="right" vertical="center"/>
    </xf>
    <xf numFmtId="38" fontId="14" fillId="0" borderId="0" xfId="2" applyFont="1" applyAlignment="1">
      <alignment horizontal="center" vertical="center"/>
    </xf>
    <xf numFmtId="38" fontId="2" fillId="4" borderId="5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6" xfId="1" applyFont="1" applyBorder="1">
      <alignment vertical="center"/>
    </xf>
    <xf numFmtId="2" fontId="2" fillId="0" borderId="6" xfId="1" applyNumberFormat="1" applyFont="1" applyBorder="1" applyAlignment="1">
      <alignment horizontal="center" vertical="center" shrinkToFit="1"/>
    </xf>
    <xf numFmtId="2" fontId="2" fillId="2" borderId="1" xfId="1" applyNumberFormat="1" applyFont="1" applyFill="1" applyBorder="1" applyAlignment="1">
      <alignment horizontal="center" vertical="center" shrinkToFit="1"/>
    </xf>
    <xf numFmtId="179" fontId="2" fillId="2" borderId="1" xfId="1" applyNumberFormat="1" applyFont="1" applyFill="1" applyBorder="1" applyAlignment="1">
      <alignment horizontal="center" vertical="center" shrinkToFit="1"/>
    </xf>
    <xf numFmtId="180" fontId="2" fillId="0" borderId="6" xfId="1" applyNumberFormat="1" applyFont="1" applyBorder="1" applyAlignment="1">
      <alignment horizontal="right" vertical="center" shrinkToFit="1"/>
    </xf>
    <xf numFmtId="2" fontId="2" fillId="2" borderId="1" xfId="1" applyNumberFormat="1" applyFont="1" applyFill="1" applyBorder="1" applyAlignment="1">
      <alignment horizontal="right" vertical="center" shrinkToFit="1"/>
    </xf>
    <xf numFmtId="2" fontId="2" fillId="0" borderId="6" xfId="1" applyNumberFormat="1" applyFont="1" applyBorder="1">
      <alignment vertical="center"/>
    </xf>
    <xf numFmtId="2" fontId="2" fillId="0" borderId="1" xfId="1" applyNumberFormat="1" applyFont="1" applyBorder="1">
      <alignment vertical="center"/>
    </xf>
    <xf numFmtId="2" fontId="15" fillId="0" borderId="1" xfId="0" applyNumberFormat="1" applyFont="1" applyBorder="1">
      <alignment vertical="center"/>
    </xf>
    <xf numFmtId="180" fontId="2" fillId="0" borderId="6" xfId="1" applyNumberFormat="1" applyFont="1" applyBorder="1">
      <alignment vertical="center"/>
    </xf>
    <xf numFmtId="181" fontId="2" fillId="0" borderId="0" xfId="2" applyNumberFormat="1" applyFont="1" applyAlignment="1">
      <alignment horizontal="right" vertical="center"/>
    </xf>
    <xf numFmtId="0" fontId="2" fillId="2" borderId="6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79" fontId="2" fillId="2" borderId="6" xfId="1" applyNumberFormat="1" applyFont="1" applyFill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6" xfId="1" applyNumberFormat="1" applyFont="1" applyFill="1" applyBorder="1" applyAlignment="1">
      <alignment horizontal="left" vertical="center" wrapText="1"/>
    </xf>
    <xf numFmtId="2" fontId="2" fillId="2" borderId="6" xfId="1" applyNumberFormat="1" applyFont="1" applyFill="1" applyBorder="1" applyAlignment="1">
      <alignment horizontal="right" vertical="center" shrinkToFit="1"/>
    </xf>
    <xf numFmtId="2" fontId="2" fillId="0" borderId="1" xfId="1" applyNumberFormat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left" vertical="center" wrapText="1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2" fontId="2" fillId="2" borderId="6" xfId="1" applyNumberFormat="1" applyFont="1" applyFill="1" applyBorder="1" applyAlignment="1">
      <alignment horizontal="center" vertical="center" shrinkToFit="1"/>
    </xf>
    <xf numFmtId="2" fontId="2" fillId="0" borderId="1" xfId="1" applyNumberFormat="1" applyFont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/>
    </xf>
    <xf numFmtId="38" fontId="2" fillId="2" borderId="6" xfId="2" applyFont="1" applyFill="1" applyBorder="1" applyAlignment="1">
      <alignment horizontal="right" vertical="center"/>
    </xf>
    <xf numFmtId="177" fontId="2" fillId="2" borderId="6" xfId="1" applyNumberFormat="1" applyFont="1" applyFill="1" applyBorder="1">
      <alignment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2" borderId="10" xfId="1" applyFont="1" applyFill="1" applyBorder="1" applyAlignment="1">
      <alignment horizontal="center" vertical="center"/>
    </xf>
    <xf numFmtId="177" fontId="2" fillId="2" borderId="10" xfId="1" applyNumberFormat="1" applyFont="1" applyFill="1" applyBorder="1">
      <alignment vertical="center"/>
    </xf>
    <xf numFmtId="179" fontId="2" fillId="2" borderId="10" xfId="1" applyNumberFormat="1" applyFont="1" applyFill="1" applyBorder="1" applyAlignment="1">
      <alignment horizontal="center" vertical="center" shrinkToFit="1"/>
    </xf>
    <xf numFmtId="178" fontId="2" fillId="2" borderId="10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right" vertical="center"/>
    </xf>
    <xf numFmtId="176" fontId="2" fillId="2" borderId="6" xfId="1" applyNumberFormat="1" applyFont="1" applyFill="1" applyBorder="1" applyAlignment="1">
      <alignment horizontal="left" vertical="center"/>
    </xf>
    <xf numFmtId="176" fontId="2" fillId="3" borderId="6" xfId="1" applyNumberFormat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>
      <alignment vertical="center"/>
    </xf>
    <xf numFmtId="179" fontId="2" fillId="0" borderId="1" xfId="1" applyNumberFormat="1" applyFont="1" applyBorder="1" applyAlignment="1">
      <alignment horizontal="center" vertical="center" shrinkToFit="1"/>
    </xf>
    <xf numFmtId="182" fontId="2" fillId="2" borderId="6" xfId="1" applyNumberFormat="1" applyFont="1" applyFill="1" applyBorder="1" applyAlignment="1">
      <alignment vertical="center" wrapText="1"/>
    </xf>
    <xf numFmtId="182" fontId="2" fillId="2" borderId="6" xfId="1" applyNumberFormat="1" applyFont="1" applyFill="1" applyBorder="1" applyAlignment="1">
      <alignment horizontal="right" vertical="center" shrinkToFit="1"/>
    </xf>
    <xf numFmtId="182" fontId="2" fillId="2" borderId="1" xfId="1" applyNumberFormat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176" fontId="2" fillId="2" borderId="0" xfId="1" applyNumberFormat="1" applyFont="1" applyFill="1">
      <alignment vertical="center"/>
    </xf>
    <xf numFmtId="0" fontId="2" fillId="2" borderId="0" xfId="1" applyFont="1" applyFill="1" applyAlignment="1">
      <alignment vertical="center" shrinkToFit="1"/>
    </xf>
    <xf numFmtId="38" fontId="2" fillId="2" borderId="0" xfId="2" applyFont="1" applyFill="1">
      <alignment vertical="center"/>
    </xf>
    <xf numFmtId="0" fontId="13" fillId="2" borderId="0" xfId="1" applyFont="1" applyFill="1" applyAlignment="1">
      <alignment horizontal="right" vertical="center"/>
    </xf>
    <xf numFmtId="0" fontId="16" fillId="2" borderId="0" xfId="1" applyFont="1" applyFill="1">
      <alignment vertical="center"/>
    </xf>
    <xf numFmtId="38" fontId="2" fillId="2" borderId="0" xfId="2" applyFont="1" applyFill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shrinkToFit="1"/>
    </xf>
    <xf numFmtId="0" fontId="2" fillId="2" borderId="8" xfId="1" applyFont="1" applyFill="1" applyBorder="1" applyAlignment="1">
      <alignment vertical="center" shrinkToFit="1"/>
    </xf>
    <xf numFmtId="0" fontId="2" fillId="2" borderId="9" xfId="1" applyFont="1" applyFill="1" applyBorder="1" applyAlignment="1">
      <alignment vertical="center" shrinkToFit="1"/>
    </xf>
    <xf numFmtId="181" fontId="2" fillId="2" borderId="0" xfId="2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vertical="center" shrinkToFit="1"/>
    </xf>
    <xf numFmtId="0" fontId="2" fillId="2" borderId="4" xfId="1" applyFont="1" applyFill="1" applyBorder="1" applyAlignment="1">
      <alignment vertical="center" shrinkToFit="1"/>
    </xf>
    <xf numFmtId="0" fontId="2" fillId="2" borderId="11" xfId="1" applyFont="1" applyFill="1" applyBorder="1" applyAlignment="1">
      <alignment vertical="center" shrinkToFit="1"/>
    </xf>
    <xf numFmtId="0" fontId="2" fillId="2" borderId="1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38" fontId="2" fillId="0" borderId="2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7">
    <cellStyle name="桁区切り" xfId="2" builtinId="6"/>
    <cellStyle name="桁区切り 6" xfId="5"/>
    <cellStyle name="標準" xfId="0" builtinId="0"/>
    <cellStyle name="標準 10" xfId="1"/>
    <cellStyle name="標準 11" xfId="3"/>
    <cellStyle name="標準 2 2 2 2" xfId="6"/>
    <cellStyle name="標準 2 3" xfId="4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FF99FF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h_&#36947;&#36335;&#29872;&#22659;&#20844;\D\RM&#65288;&#12522;&#12473;&#12463;&#65289;\447005(&#19968;&#33324;&#22269;&#36947;106&#21495;&#20013;&#12398;&#27211;&#20182;&#27211;&#26753;&#38263;&#23551;&#21629;&#21270;&#20462;&#32341;&#35336;&#30011;)\02-&#25171;&#12385;&#21512;&#12431;&#12379;&#36039;&#26009;\&#31532;&#65300;&#22238;&#22996;&#21729;&#20250;&#65288;08.01.25&#65289;\&#21155;&#21270;&#12398;&#36914;&#23637;&#12398;&#32771;&#24942;%20(version%2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-sv01\06_&#26481;&#21271;\&#35336;&#30011;&#35373;&#35336;\000-&#26989;&#21209;&#12487;&#12540;&#12479;\R6&#26989;&#21209;&#12487;&#12540;&#12479;(&#24314;&#35373;&#12539;&#20445;&#20840;&#26481;&#21271;G)\55124202_&#23721;&#25163;&#30476;&#12288;&#30476;&#22303;&#25972;&#20633;&#37096;&#12300;&#20196;&#21644;&#65302;&#24180;&#24230;&#12288;&#23721;&#25163;&#30476;&#22823;&#22411;&#36947;&#36335;&#27083;&#36896;&#29289;&#38263;&#23551;&#21629;&#21270;&#20462;&#32341;&#35336;&#30011;&#26356;&#26032;&#26908;&#35342;&#26989;&#21209;&#22996;&#35351;&#12301;\99-&#20316;&#26989;&#29992;&#12501;&#12457;&#12523;&#12480;\00-&#12487;&#12540;&#12479;&#12505;&#12540;&#12473;\20241001-&#23721;&#25163;&#30476;&#22823;&#22411;&#27083;&#36896;&#29289;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4_評価表（全体）"/>
      <sheetName val="5_評価表（径間別①）"/>
      <sheetName val="6_評価表（径間別②）"/>
      <sheetName val="7_損傷写真台帳"/>
      <sheetName val="8_損傷図"/>
      <sheetName val="総括表（全体）"/>
      <sheetName val="総括表（径間別①）"/>
      <sheetName val="総括表（径間別②）"/>
      <sheetName val="0123_新田大橋_02岩手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Y36">
            <v>4.3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D36">
            <v>1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 t="str">
            <v>○</v>
          </cell>
          <cell r="AL36" t="str">
            <v>○</v>
          </cell>
          <cell r="AM36" t="str">
            <v>○</v>
          </cell>
          <cell r="AN36" t="str">
            <v>○</v>
          </cell>
          <cell r="AO36" t="str">
            <v>○</v>
          </cell>
          <cell r="AP36" t="str">
            <v>○</v>
          </cell>
          <cell r="AQ36">
            <v>8</v>
          </cell>
          <cell r="AR36" t="str">
            <v>○</v>
          </cell>
          <cell r="AS36" t="str">
            <v>○</v>
          </cell>
          <cell r="AT36" t="str">
            <v>○</v>
          </cell>
          <cell r="AU36" t="str">
            <v>○</v>
          </cell>
          <cell r="AV36" t="str">
            <v>○</v>
          </cell>
          <cell r="AW36">
            <v>8</v>
          </cell>
          <cell r="AX36">
            <v>16</v>
          </cell>
          <cell r="AY36">
            <v>4</v>
          </cell>
          <cell r="AZ36" t="str">
            <v>○</v>
          </cell>
          <cell r="BA36">
            <v>8</v>
          </cell>
          <cell r="BB36">
            <v>16</v>
          </cell>
          <cell r="BC36">
            <v>4</v>
          </cell>
          <cell r="BD36" t="str">
            <v/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Y37">
            <v>3.5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D37">
            <v>0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K37" t="str">
            <v>○</v>
          </cell>
          <cell r="AL37" t="str">
            <v>○</v>
          </cell>
          <cell r="AM37" t="str">
            <v>○</v>
          </cell>
          <cell r="AN37" t="str">
            <v>○</v>
          </cell>
          <cell r="AO37">
            <v>24</v>
          </cell>
          <cell r="AP37" t="str">
            <v>○</v>
          </cell>
          <cell r="AQ37" t="str">
            <v/>
          </cell>
          <cell r="AR37" t="str">
            <v>○</v>
          </cell>
          <cell r="AS37" t="str">
            <v>○</v>
          </cell>
          <cell r="AT37" t="str">
            <v>○</v>
          </cell>
          <cell r="AU37">
            <v>24</v>
          </cell>
          <cell r="AV37">
            <v>4</v>
          </cell>
          <cell r="AW37" t="str">
            <v>○</v>
          </cell>
          <cell r="AX37" t="str">
            <v>○</v>
          </cell>
          <cell r="AY37">
            <v>24</v>
          </cell>
          <cell r="AZ37" t="str">
            <v>○</v>
          </cell>
          <cell r="BA37" t="str">
            <v/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Y38">
            <v>3.5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D38">
            <v>1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K38" t="str">
            <v>○</v>
          </cell>
          <cell r="AL38" t="str">
            <v>○</v>
          </cell>
          <cell r="AM38" t="str">
            <v>○</v>
          </cell>
          <cell r="AN38" t="str">
            <v>○</v>
          </cell>
          <cell r="AO38">
            <v>0</v>
          </cell>
          <cell r="AP38" t="str">
            <v>○</v>
          </cell>
          <cell r="AQ38" t="str">
            <v>○</v>
          </cell>
          <cell r="AR38" t="str">
            <v>○</v>
          </cell>
          <cell r="AS38" t="str">
            <v>○</v>
          </cell>
          <cell r="AT38" t="str">
            <v>○</v>
          </cell>
          <cell r="AU38">
            <v>0</v>
          </cell>
          <cell r="AV38">
            <v>4</v>
          </cell>
          <cell r="AW38" t="str">
            <v>○</v>
          </cell>
          <cell r="AX38" t="str">
            <v>○</v>
          </cell>
          <cell r="AY38">
            <v>0</v>
          </cell>
          <cell r="AZ38" t="str">
            <v>○</v>
          </cell>
          <cell r="BA38" t="str">
            <v/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Y39">
            <v>3.5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D39">
            <v>1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K39" t="str">
            <v>○</v>
          </cell>
          <cell r="AL39" t="str">
            <v>○</v>
          </cell>
          <cell r="AM39" t="str">
            <v>○</v>
          </cell>
          <cell r="AN39">
            <v>0</v>
          </cell>
          <cell r="AO39">
            <v>4</v>
          </cell>
          <cell r="AP39" t="str">
            <v>短ー１</v>
          </cell>
          <cell r="AQ39" t="str">
            <v>○</v>
          </cell>
          <cell r="AR39" t="str">
            <v>○</v>
          </cell>
          <cell r="AS39" t="str">
            <v>○</v>
          </cell>
          <cell r="AT39" t="str">
            <v>○</v>
          </cell>
          <cell r="AU39">
            <v>0</v>
          </cell>
          <cell r="AV39" t="str">
            <v>○</v>
          </cell>
          <cell r="AW39" t="str">
            <v>短ー１</v>
          </cell>
          <cell r="AX39" t="str">
            <v>○</v>
          </cell>
          <cell r="AY39">
            <v>0</v>
          </cell>
          <cell r="AZ39" t="str">
            <v>○</v>
          </cell>
          <cell r="BA39" t="str">
            <v>短ー１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Y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D40">
            <v>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 t="str">
            <v>○</v>
          </cell>
          <cell r="AL40" t="str">
            <v>○</v>
          </cell>
          <cell r="AM40" t="str">
            <v>○</v>
          </cell>
          <cell r="AN40" t="str">
            <v>○</v>
          </cell>
          <cell r="AO40" t="str">
            <v>○</v>
          </cell>
          <cell r="AP40" t="str">
            <v>○</v>
          </cell>
          <cell r="AQ40" t="str">
            <v>一種住居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V40" t="str">
            <v>○</v>
          </cell>
          <cell r="AW40" t="str">
            <v>一種住居</v>
          </cell>
          <cell r="AX40">
            <v>0</v>
          </cell>
          <cell r="AY40" t="str">
            <v>○</v>
          </cell>
          <cell r="AZ40" t="str">
            <v>一種住居</v>
          </cell>
          <cell r="BA40">
            <v>0</v>
          </cell>
          <cell r="BB40" t="str">
            <v>一種住居</v>
          </cell>
          <cell r="BC40" t="str">
            <v/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  <sheetName val="0091__黒沢川橋_01盛岡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Sheet1"/>
      <sheetName val="修正後データ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  <sheetName val="0266_乱場橋_03花巻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D5" t="str">
            <v>延　長</v>
          </cell>
          <cell r="E5" t="str">
            <v>(千円)</v>
          </cell>
          <cell r="F5" t="str">
            <v>延　長</v>
          </cell>
          <cell r="G5" t="str">
            <v>(千円)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D6" t="str">
            <v>（ｍ）</v>
          </cell>
          <cell r="E6" t="str">
            <v>（ｍ）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  <sheetName val="帳票項目定義"/>
      <sheetName val="作業用シート"/>
      <sheetName val="ファイル編集仕様（振込リスト）"/>
      <sheetName val="ファイル編集仕様（支払高データ）"/>
      <sheetName val="ファイル説明書"/>
      <sheetName val="データ要件定義"/>
      <sheetName val="データ要件定義 (2)"/>
      <sheetName val="データ要件定義 (3)"/>
      <sheetName val="データ要件定義 (4)"/>
      <sheetName val="ファイル編集仕様（入力チェックリスト)"/>
      <sheetName val="ファイル編集仕様（証憑台紙)"/>
      <sheetName val="データ要件定義(ヘッダ)"/>
      <sheetName val="データ要件定義(借方)"/>
      <sheetName val="データ要件定義(貸方)"/>
      <sheetName val="プロセスフロー"/>
      <sheetName val="プロセスフロー（ﾊﾞｯﾁ）"/>
      <sheetName val="Sheet1"/>
      <sheetName val="Sheet2"/>
      <sheetName val="Sheet3"/>
      <sheetName val="部門情報入力"/>
      <sheetName val="4_評価表（全体）"/>
      <sheetName val="5_評価表（径間別①）"/>
      <sheetName val="6_評価表（径間別②）"/>
      <sheetName val="7_損傷写真台帳"/>
      <sheetName val="8_損傷図"/>
      <sheetName val="総括表（全体）"/>
      <sheetName val="総括表（径間別①）"/>
      <sheetName val="総括表（径間別②）"/>
      <sheetName val="0162_小田橋_02岩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K7" t="str">
            <v>○</v>
          </cell>
          <cell r="AL7" t="str">
            <v>○</v>
          </cell>
          <cell r="AM7" t="str">
            <v>○</v>
          </cell>
          <cell r="AN7" t="str">
            <v>○</v>
          </cell>
          <cell r="AO7" t="str">
            <v>○</v>
          </cell>
          <cell r="AP7">
            <v>9</v>
          </cell>
          <cell r="AQ7">
            <v>4</v>
          </cell>
          <cell r="AR7" t="str">
            <v>○</v>
          </cell>
          <cell r="AS7" t="str">
            <v>○</v>
          </cell>
          <cell r="AT7" t="str">
            <v>無指定</v>
          </cell>
          <cell r="AU7">
            <v>9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D8">
            <v>7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K8" t="str">
            <v>○</v>
          </cell>
          <cell r="AL8" t="str">
            <v>○</v>
          </cell>
          <cell r="AM8" t="str">
            <v>○</v>
          </cell>
          <cell r="AN8">
            <v>1</v>
          </cell>
          <cell r="AO8">
            <v>340</v>
          </cell>
          <cell r="AP8">
            <v>3</v>
          </cell>
          <cell r="AQ8" t="str">
            <v>○</v>
          </cell>
          <cell r="AR8" t="str">
            <v>○</v>
          </cell>
          <cell r="AS8" t="str">
            <v>住居</v>
          </cell>
          <cell r="AT8">
            <v>1</v>
          </cell>
          <cell r="AU8" t="str">
            <v>○</v>
          </cell>
          <cell r="AV8">
            <v>3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O9">
            <v>320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 t="str">
            <v>○</v>
          </cell>
          <cell r="AL9" t="str">
            <v>○</v>
          </cell>
          <cell r="AM9" t="str">
            <v>○</v>
          </cell>
          <cell r="AN9" t="str">
            <v>一低住</v>
          </cell>
          <cell r="AO9" t="str">
            <v>○</v>
          </cell>
          <cell r="AP9" t="str">
            <v>○</v>
          </cell>
          <cell r="AQ9" t="str">
            <v>○</v>
          </cell>
          <cell r="AR9" t="str">
            <v>○</v>
          </cell>
          <cell r="AS9" t="str">
            <v>一低住</v>
          </cell>
          <cell r="AT9">
            <v>4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O10">
            <v>250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D10">
            <v>0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K10" t="str">
            <v>○</v>
          </cell>
          <cell r="AL10" t="str">
            <v>○</v>
          </cell>
          <cell r="AM10" t="str">
            <v>○</v>
          </cell>
          <cell r="AN10" t="str">
            <v>○</v>
          </cell>
          <cell r="AO10">
            <v>24</v>
          </cell>
          <cell r="AP10" t="str">
            <v>○</v>
          </cell>
          <cell r="AQ10" t="str">
            <v>○</v>
          </cell>
          <cell r="AR10" t="str">
            <v>○</v>
          </cell>
          <cell r="AS10" t="str">
            <v>○</v>
          </cell>
          <cell r="AT10" t="str">
            <v>○</v>
          </cell>
          <cell r="AU10">
            <v>24</v>
          </cell>
          <cell r="AV10">
            <v>3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C12" t="str">
            <v>一般国道</v>
          </cell>
          <cell r="D12" t="str">
            <v>一般国道</v>
          </cell>
          <cell r="E12">
            <v>90000</v>
          </cell>
          <cell r="F12">
            <v>30000</v>
          </cell>
          <cell r="G12">
            <v>30000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E13">
            <v>300</v>
          </cell>
          <cell r="F13">
            <v>50000</v>
          </cell>
          <cell r="G13">
            <v>5000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E14">
            <v>776</v>
          </cell>
          <cell r="F14">
            <v>282000</v>
          </cell>
          <cell r="G14">
            <v>2000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ェッド等"/>
      <sheetName val="分析シート 【シェッド等】"/>
      <sheetName val="修繕実施状況【シェッド等】"/>
      <sheetName val="大型カルバート "/>
      <sheetName val="分析シート 【大型カルバート】"/>
      <sheetName val="横断歩道橋"/>
      <sheetName val="修繕実施状況【大型カルバート】"/>
      <sheetName val="分析シート 【横断歩道橋】 "/>
      <sheetName val="修繕実施状況【横断歩道橋】"/>
      <sheetName val="H28修繕計画"/>
      <sheetName val="門型標識等"/>
      <sheetName val="Sheet7"/>
      <sheetName val="分析シート 【門型標識等】  "/>
      <sheetName val="修繕実施状況【門型標識等】"/>
      <sheetName val="分析シート"/>
      <sheetName val="Sheet1"/>
      <sheetName val="Sheet2"/>
      <sheetName val="整合チェック"/>
      <sheetName val="Sheet3"/>
      <sheetName val="Sheet4"/>
      <sheetName val="Sheet6"/>
      <sheetName val="対象外橋梁（H28精査）"/>
      <sheetName val="橋梁重要度グループ、概算工事費"/>
      <sheetName val="橋梁重要度グループ、概算工事費v2"/>
    </sheetNames>
    <sheetDataSet>
      <sheetData sheetId="0" refreshError="1"/>
      <sheetData sheetId="1" refreshError="1"/>
      <sheetData sheetId="2" refreshError="1"/>
      <sheetData sheetId="3" refreshError="1">
        <row r="8">
          <cell r="A8">
            <v>1</v>
          </cell>
          <cell r="J8" t="str">
            <v>39°55′22.4″</v>
          </cell>
          <cell r="K8" t="str">
            <v>141°05′47.5″</v>
          </cell>
          <cell r="M8" t="str">
            <v>02 岩手</v>
          </cell>
          <cell r="N8">
            <v>2023</v>
          </cell>
          <cell r="O8" t="str">
            <v>主要地方道</v>
          </cell>
          <cell r="P8" t="str">
            <v>大更八幡平線</v>
          </cell>
          <cell r="Q8" t="str">
            <v>竹花カルバート</v>
          </cell>
          <cell r="R8" t="str">
            <v>ﾀｹﾊﾅｶﾙﾊﾞｰﾄ</v>
          </cell>
          <cell r="S8">
            <v>69.900000000000006</v>
          </cell>
          <cell r="T8">
            <v>15.2</v>
          </cell>
          <cell r="U8">
            <v>5</v>
          </cell>
          <cell r="V8" t="str">
            <v>ボックス
カルバート</v>
          </cell>
          <cell r="X8">
            <v>2008</v>
          </cell>
          <cell r="Y8">
            <v>16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>
            <v>0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>
            <v>11570</v>
          </cell>
          <cell r="AJ8">
            <v>1242</v>
          </cell>
          <cell r="AK8">
            <v>8023</v>
          </cell>
          <cell r="AL8">
            <v>20400</v>
          </cell>
          <cell r="AM8">
            <v>1652</v>
          </cell>
          <cell r="AN8">
            <v>10675</v>
          </cell>
          <cell r="AO8" t="str">
            <v>○</v>
          </cell>
          <cell r="AP8">
            <v>20480</v>
          </cell>
          <cell r="AQ8">
            <v>1906</v>
          </cell>
          <cell r="AR8">
            <v>11628</v>
          </cell>
          <cell r="AS8" t="str">
            <v>〇</v>
          </cell>
          <cell r="AT8" t="str">
            <v>八幡平市</v>
          </cell>
          <cell r="AU8" t="str">
            <v>大更第35地割</v>
          </cell>
          <cell r="AV8" t="str">
            <v>○</v>
          </cell>
          <cell r="AW8" t="str">
            <v>○</v>
          </cell>
          <cell r="BD8" t="str">
            <v>－</v>
          </cell>
          <cell r="BE8">
            <v>2016</v>
          </cell>
          <cell r="BG8">
            <v>2024</v>
          </cell>
          <cell r="BH8" t="str">
            <v>Ⅱ</v>
          </cell>
          <cell r="BI8" t="str">
            <v>Ⅱ</v>
          </cell>
          <cell r="BJ8" t="str">
            <v>Ⅰ</v>
          </cell>
          <cell r="BK8" t="str">
            <v>Ⅰ</v>
          </cell>
          <cell r="BL8" t="str">
            <v>Ⅱ</v>
          </cell>
          <cell r="BV8">
            <v>2016</v>
          </cell>
          <cell r="BW8" t="str">
            <v>Ⅱ</v>
          </cell>
          <cell r="BX8" t="str">
            <v>Ⅱ</v>
          </cell>
          <cell r="BY8" t="str">
            <v>Ⅰ</v>
          </cell>
          <cell r="BZ8" t="str">
            <v>Ⅰ</v>
          </cell>
          <cell r="CA8" t="str">
            <v>Ⅱ</v>
          </cell>
          <cell r="CB8" t="str">
            <v>㈱岩手建設コンサルタント</v>
          </cell>
          <cell r="CC8">
            <v>2024</v>
          </cell>
          <cell r="CD8" t="str">
            <v>Ⅱ</v>
          </cell>
        </row>
        <row r="9">
          <cell r="A9">
            <v>2</v>
          </cell>
          <cell r="J9" t="str">
            <v>39°23′00″</v>
          </cell>
          <cell r="K9" t="str">
            <v>141°07′59″</v>
          </cell>
          <cell r="M9" t="str">
            <v>03 花巻</v>
          </cell>
          <cell r="N9">
            <v>2012</v>
          </cell>
          <cell r="O9" t="str">
            <v>主要地方道</v>
          </cell>
          <cell r="P9" t="str">
            <v>花巻大曲線</v>
          </cell>
          <cell r="Q9" t="str">
            <v>朝日大橋東カルバート</v>
          </cell>
          <cell r="R9" t="str">
            <v>ｱｻﾋｵｵﾊｼﾋｶﾞｼｶﾙﾊﾞｰﾄ</v>
          </cell>
          <cell r="S9">
            <v>23.3</v>
          </cell>
          <cell r="T9">
            <v>7</v>
          </cell>
          <cell r="U9">
            <v>2</v>
          </cell>
          <cell r="V9" t="str">
            <v>ボックス
カルバート</v>
          </cell>
          <cell r="X9">
            <v>1981</v>
          </cell>
          <cell r="Y9">
            <v>43</v>
          </cell>
          <cell r="Z9" t="str">
            <v>一次</v>
          </cell>
          <cell r="AA9" t="str">
            <v>○</v>
          </cell>
          <cell r="AB9" t="str">
            <v>-</v>
          </cell>
          <cell r="AC9" t="str">
            <v>-</v>
          </cell>
          <cell r="AD9">
            <v>1</v>
          </cell>
          <cell r="AE9">
            <v>0</v>
          </cell>
          <cell r="AF9">
            <v>0</v>
          </cell>
          <cell r="AG9" t="str">
            <v/>
          </cell>
          <cell r="AH9" t="str">
            <v>○</v>
          </cell>
          <cell r="AI9">
            <v>11680</v>
          </cell>
          <cell r="AJ9">
            <v>513</v>
          </cell>
          <cell r="AK9">
            <v>9135</v>
          </cell>
          <cell r="AL9">
            <v>40330</v>
          </cell>
          <cell r="AM9">
            <v>527</v>
          </cell>
          <cell r="AN9">
            <v>9200</v>
          </cell>
          <cell r="AO9" t="str">
            <v>○</v>
          </cell>
          <cell r="AP9">
            <v>40370</v>
          </cell>
          <cell r="AQ9">
            <v>512</v>
          </cell>
          <cell r="AR9">
            <v>9133</v>
          </cell>
          <cell r="AS9" t="str">
            <v>〇</v>
          </cell>
          <cell r="AT9" t="str">
            <v>花巻市</v>
          </cell>
          <cell r="AU9" t="str">
            <v>高木第24地割</v>
          </cell>
          <cell r="AX9" t="str">
            <v>○</v>
          </cell>
          <cell r="BC9" t="str">
            <v>○</v>
          </cell>
          <cell r="BD9" t="str">
            <v>不明</v>
          </cell>
          <cell r="BE9">
            <v>2016</v>
          </cell>
          <cell r="BG9">
            <v>2024</v>
          </cell>
          <cell r="BH9" t="str">
            <v>Ⅱ</v>
          </cell>
          <cell r="BI9" t="str">
            <v>Ⅱ</v>
          </cell>
          <cell r="BJ9" t="str">
            <v>Ⅲ</v>
          </cell>
          <cell r="BK9" t="str">
            <v>Ⅰ</v>
          </cell>
          <cell r="BL9" t="str">
            <v>Ⅱ</v>
          </cell>
          <cell r="BV9">
            <v>2016</v>
          </cell>
          <cell r="BW9" t="str">
            <v>Ⅲ</v>
          </cell>
          <cell r="BX9" t="str">
            <v>Ⅱ</v>
          </cell>
          <cell r="BY9" t="str">
            <v>Ⅲ</v>
          </cell>
          <cell r="BZ9" t="str">
            <v>Ⅰ</v>
          </cell>
          <cell r="CA9" t="str">
            <v>Ⅱ</v>
          </cell>
          <cell r="CB9" t="str">
            <v>東北エンジニアリング㈱</v>
          </cell>
          <cell r="CC9">
            <v>2024</v>
          </cell>
          <cell r="CD9" t="str">
            <v>Ⅱ</v>
          </cell>
          <cell r="CV9">
            <v>2021</v>
          </cell>
          <cell r="CW9">
            <v>4</v>
          </cell>
          <cell r="DD9">
            <v>2021</v>
          </cell>
          <cell r="DE9">
            <v>4</v>
          </cell>
          <cell r="DF9">
            <v>2021</v>
          </cell>
          <cell r="DG9">
            <v>4</v>
          </cell>
          <cell r="DH9" t="str">
            <v>導水樋工の設置</v>
          </cell>
        </row>
        <row r="10">
          <cell r="A10">
            <v>3</v>
          </cell>
          <cell r="J10" t="str">
            <v>38°54′13″</v>
          </cell>
          <cell r="K10" t="str">
            <v>141°10′35″</v>
          </cell>
          <cell r="L10" t="str">
            <v>E4943</v>
          </cell>
          <cell r="M10" t="str">
            <v>06 一関</v>
          </cell>
          <cell r="N10">
            <v>1284</v>
          </cell>
          <cell r="O10" t="str">
            <v>一般国道</v>
          </cell>
          <cell r="P10" t="str">
            <v>284号</v>
          </cell>
          <cell r="Q10" t="str">
            <v>市道真滝中央線カルバート</v>
          </cell>
          <cell r="R10" t="str">
            <v>ｼﾄﾞｳﾏﾀｷﾁｭｳｵｳｾﾝｶﾙﾊﾞｰﾄ</v>
          </cell>
          <cell r="S10">
            <v>42.9</v>
          </cell>
          <cell r="T10">
            <v>8</v>
          </cell>
          <cell r="U10">
            <v>3</v>
          </cell>
          <cell r="V10" t="str">
            <v>ボックス
カルバート</v>
          </cell>
          <cell r="X10">
            <v>2010</v>
          </cell>
          <cell r="Y10">
            <v>14</v>
          </cell>
          <cell r="Z10" t="str">
            <v>一次</v>
          </cell>
          <cell r="AB10" t="str">
            <v>-</v>
          </cell>
          <cell r="AC10" t="str">
            <v>○</v>
          </cell>
          <cell r="AD10">
            <v>1</v>
          </cell>
          <cell r="AE10">
            <v>0</v>
          </cell>
          <cell r="AF10">
            <v>1</v>
          </cell>
          <cell r="AG10" t="str">
            <v>○</v>
          </cell>
          <cell r="AH10" t="str">
            <v>○</v>
          </cell>
          <cell r="AI10">
            <v>11760</v>
          </cell>
          <cell r="AJ10">
            <v>834</v>
          </cell>
          <cell r="AK10">
            <v>11425</v>
          </cell>
          <cell r="AL10">
            <v>20650</v>
          </cell>
          <cell r="AM10">
            <v>1165</v>
          </cell>
          <cell r="AN10">
            <v>10823</v>
          </cell>
          <cell r="AO10" t="str">
            <v>○</v>
          </cell>
          <cell r="AP10">
            <v>20720</v>
          </cell>
          <cell r="AQ10">
            <v>957</v>
          </cell>
          <cell r="AR10">
            <v>9491</v>
          </cell>
          <cell r="AS10" t="str">
            <v>〇</v>
          </cell>
          <cell r="AT10" t="str">
            <v>一関市</v>
          </cell>
          <cell r="AU10" t="str">
            <v>滝沢字清水尻</v>
          </cell>
          <cell r="AX10" t="str">
            <v>○</v>
          </cell>
          <cell r="BC10" t="str">
            <v>○</v>
          </cell>
          <cell r="BD10" t="str">
            <v>不明</v>
          </cell>
          <cell r="BE10">
            <v>2022</v>
          </cell>
          <cell r="BG10">
            <v>2022</v>
          </cell>
          <cell r="BH10" t="str">
            <v>Ⅱ</v>
          </cell>
          <cell r="BI10" t="str">
            <v>Ⅱ</v>
          </cell>
          <cell r="BJ10" t="str">
            <v>Ⅱ</v>
          </cell>
          <cell r="BK10" t="str">
            <v>Ⅱ</v>
          </cell>
          <cell r="BL10" t="str">
            <v>Ⅰ</v>
          </cell>
          <cell r="BV10">
            <v>2017</v>
          </cell>
          <cell r="BW10" t="str">
            <v>Ⅱ</v>
          </cell>
          <cell r="BX10" t="str">
            <v>Ⅱ</v>
          </cell>
          <cell r="BY10" t="str">
            <v>Ⅰ</v>
          </cell>
          <cell r="BZ10" t="str">
            <v>Ⅰ</v>
          </cell>
          <cell r="CA10" t="str">
            <v>Ⅰ</v>
          </cell>
          <cell r="CB10" t="str">
            <v>㈱土木技研</v>
          </cell>
          <cell r="CC10">
            <v>2022</v>
          </cell>
          <cell r="CD10" t="str">
            <v>Ⅱ</v>
          </cell>
          <cell r="CE10" t="str">
            <v>Ⅱ</v>
          </cell>
          <cell r="CF10" t="str">
            <v>Ⅱ</v>
          </cell>
          <cell r="CG10" t="str">
            <v>Ⅱ</v>
          </cell>
          <cell r="CH10" t="str">
            <v>Ⅰ</v>
          </cell>
          <cell r="CI10" t="str">
            <v>㈱昭和土木設計</v>
          </cell>
        </row>
        <row r="11">
          <cell r="A11">
            <v>4</v>
          </cell>
          <cell r="J11" t="str">
            <v>39°24′36″</v>
          </cell>
          <cell r="K11" t="str">
            <v>141°08′04″</v>
          </cell>
          <cell r="L11" t="str">
            <v>B2634</v>
          </cell>
          <cell r="M11" t="str">
            <v>03 花巻</v>
          </cell>
          <cell r="N11">
            <v>3296</v>
          </cell>
          <cell r="O11" t="str">
            <v>一般県道</v>
          </cell>
          <cell r="P11" t="str">
            <v>花巻空港インター線</v>
          </cell>
          <cell r="Q11" t="str">
            <v>下似内跨道橋</v>
          </cell>
          <cell r="R11" t="str">
            <v>ｼﾓﾆﾀﾅｲｺﾄﾞｳｷｮｳ</v>
          </cell>
          <cell r="S11">
            <v>28</v>
          </cell>
          <cell r="T11">
            <v>38.5</v>
          </cell>
          <cell r="U11">
            <v>3</v>
          </cell>
          <cell r="V11" t="str">
            <v>2連場所打ちボックス
カルバート</v>
          </cell>
          <cell r="W11" t="str">
            <v>不明</v>
          </cell>
          <cell r="X11">
            <v>2003</v>
          </cell>
          <cell r="Y11">
            <v>21</v>
          </cell>
          <cell r="Z11" t="str">
            <v>一次</v>
          </cell>
          <cell r="AB11" t="str">
            <v>○</v>
          </cell>
          <cell r="AC11" t="str">
            <v>-</v>
          </cell>
          <cell r="AD11">
            <v>1</v>
          </cell>
          <cell r="AE11">
            <v>1</v>
          </cell>
          <cell r="AF11">
            <v>0</v>
          </cell>
          <cell r="AG11" t="str">
            <v>○</v>
          </cell>
          <cell r="AH11" t="str">
            <v>○</v>
          </cell>
          <cell r="AI11">
            <v>10150</v>
          </cell>
          <cell r="AJ11">
            <v>2904</v>
          </cell>
          <cell r="AK11">
            <v>13238</v>
          </cell>
          <cell r="AL11">
            <v>10180</v>
          </cell>
          <cell r="AM11">
            <v>2418</v>
          </cell>
          <cell r="AN11">
            <v>12663</v>
          </cell>
          <cell r="AO11" t="str">
            <v>○</v>
          </cell>
          <cell r="AP11">
            <v>10180</v>
          </cell>
          <cell r="AQ11">
            <v>1971</v>
          </cell>
          <cell r="AR11">
            <v>11560</v>
          </cell>
          <cell r="AS11" t="str">
            <v>〇</v>
          </cell>
          <cell r="AT11" t="str">
            <v>花巻市</v>
          </cell>
          <cell r="AU11" t="str">
            <v>下似内第1地割</v>
          </cell>
          <cell r="AX11" t="str">
            <v>○</v>
          </cell>
          <cell r="AY11" t="str">
            <v>○</v>
          </cell>
          <cell r="BD11" t="str">
            <v>国道4号</v>
          </cell>
          <cell r="BE11">
            <v>2022</v>
          </cell>
          <cell r="BG11">
            <v>2022</v>
          </cell>
          <cell r="BH11" t="str">
            <v>Ⅱ</v>
          </cell>
          <cell r="BI11" t="str">
            <v>Ⅱ</v>
          </cell>
          <cell r="BJ11" t="str">
            <v>Ⅰ</v>
          </cell>
          <cell r="BK11" t="str">
            <v>Ⅰ</v>
          </cell>
          <cell r="BL11" t="str">
            <v>Ⅱ</v>
          </cell>
          <cell r="BV11">
            <v>2014</v>
          </cell>
          <cell r="BW11" t="str">
            <v>Ⅱ</v>
          </cell>
          <cell r="BX11" t="str">
            <v>Ⅱ</v>
          </cell>
          <cell r="BY11" t="str">
            <v>Ⅰ</v>
          </cell>
          <cell r="BZ11" t="str">
            <v>Ⅰ</v>
          </cell>
          <cell r="CA11" t="str">
            <v>Ⅱ</v>
          </cell>
          <cell r="CB11" t="str">
            <v>㈱エヌティーコンサルタント</v>
          </cell>
          <cell r="CC11">
            <v>2022</v>
          </cell>
          <cell r="CD11" t="str">
            <v>Ⅱ</v>
          </cell>
          <cell r="CE11" t="str">
            <v>Ⅱ</v>
          </cell>
          <cell r="CF11" t="str">
            <v>Ⅰ</v>
          </cell>
          <cell r="CG11" t="str">
            <v>Ⅰ</v>
          </cell>
          <cell r="CH11" t="str">
            <v>Ⅱ</v>
          </cell>
          <cell r="CI11" t="str">
            <v>㈱菊地技研コンサルタント</v>
          </cell>
        </row>
        <row r="12">
          <cell r="A12">
            <v>5</v>
          </cell>
          <cell r="J12" t="str">
            <v>38°56′20″</v>
          </cell>
          <cell r="K12" t="str">
            <v>141°08′13″</v>
          </cell>
          <cell r="L12" t="str">
            <v>E4942</v>
          </cell>
          <cell r="M12" t="str">
            <v>06 一関</v>
          </cell>
          <cell r="N12">
            <v>2019</v>
          </cell>
          <cell r="O12" t="str">
            <v>主要地方道</v>
          </cell>
          <cell r="P12" t="str">
            <v>一関大東線</v>
          </cell>
          <cell r="Q12" t="str">
            <v>前堀架道橋</v>
          </cell>
          <cell r="R12" t="str">
            <v>ﾏｴﾎﾘｶﾄﾞｳｷｮｳ</v>
          </cell>
          <cell r="S12">
            <v>35.5</v>
          </cell>
          <cell r="T12">
            <v>26.2</v>
          </cell>
          <cell r="U12">
            <v>3</v>
          </cell>
          <cell r="V12" t="str">
            <v>2連場所打ちボックス
カルバート</v>
          </cell>
          <cell r="X12">
            <v>1999</v>
          </cell>
          <cell r="Y12">
            <v>25</v>
          </cell>
          <cell r="Z12" t="str">
            <v>-</v>
          </cell>
          <cell r="AA12" t="str">
            <v>-</v>
          </cell>
          <cell r="AB12" t="str">
            <v>○</v>
          </cell>
          <cell r="AC12" t="str">
            <v>-</v>
          </cell>
          <cell r="AD12">
            <v>0</v>
          </cell>
          <cell r="AE12">
            <v>1</v>
          </cell>
          <cell r="AF12">
            <v>0</v>
          </cell>
          <cell r="AG12" t="str">
            <v>○</v>
          </cell>
          <cell r="AH12" t="str">
            <v>○</v>
          </cell>
          <cell r="AI12">
            <v>40690</v>
          </cell>
          <cell r="AJ12">
            <v>1665</v>
          </cell>
          <cell r="AK12">
            <v>19625</v>
          </cell>
          <cell r="AL12">
            <v>40690</v>
          </cell>
          <cell r="AM12">
            <v>2456</v>
          </cell>
          <cell r="AN12">
            <v>21255</v>
          </cell>
          <cell r="AO12" t="str">
            <v>○</v>
          </cell>
          <cell r="AP12">
            <v>40710</v>
          </cell>
          <cell r="AQ12">
            <v>2127</v>
          </cell>
          <cell r="AR12">
            <v>20151</v>
          </cell>
          <cell r="AS12" t="str">
            <v>〇</v>
          </cell>
          <cell r="AT12" t="str">
            <v>一関市</v>
          </cell>
          <cell r="AU12" t="str">
            <v>中里南白幡</v>
          </cell>
          <cell r="AV12" t="str">
            <v>○</v>
          </cell>
          <cell r="AW12" t="str">
            <v>○</v>
          </cell>
          <cell r="BD12" t="str">
            <v>－</v>
          </cell>
          <cell r="BE12">
            <v>2022</v>
          </cell>
          <cell r="BG12">
            <v>2022</v>
          </cell>
          <cell r="BH12" t="str">
            <v>Ⅱ</v>
          </cell>
          <cell r="BI12" t="str">
            <v>Ⅱ</v>
          </cell>
          <cell r="BJ12" t="str">
            <v>Ⅱ</v>
          </cell>
          <cell r="BK12" t="str">
            <v>Ⅱ</v>
          </cell>
          <cell r="BL12" t="str">
            <v>Ⅰ</v>
          </cell>
          <cell r="BV12">
            <v>2017</v>
          </cell>
          <cell r="BW12" t="str">
            <v>Ⅱ</v>
          </cell>
          <cell r="BX12" t="str">
            <v>Ⅱ</v>
          </cell>
          <cell r="BY12" t="str">
            <v>Ⅰ</v>
          </cell>
          <cell r="BZ12" t="str">
            <v>Ⅰ</v>
          </cell>
          <cell r="CA12" t="str">
            <v>Ⅰ</v>
          </cell>
          <cell r="CB12" t="str">
            <v>㈱菊地技研コンサルタント</v>
          </cell>
          <cell r="CC12">
            <v>2022</v>
          </cell>
          <cell r="CD12" t="str">
            <v>Ⅱ</v>
          </cell>
          <cell r="CE12" t="str">
            <v>Ⅱ</v>
          </cell>
          <cell r="CF12" t="str">
            <v>Ⅱ</v>
          </cell>
          <cell r="CG12" t="str">
            <v>Ⅱ</v>
          </cell>
          <cell r="CH12" t="str">
            <v>Ⅰ</v>
          </cell>
          <cell r="CI12" t="str">
            <v>㈱昭和土木設計</v>
          </cell>
        </row>
        <row r="13">
          <cell r="A13">
            <v>6</v>
          </cell>
          <cell r="J13" t="str">
            <v>40°03′12.2″</v>
          </cell>
          <cell r="K13" t="str">
            <v>141°17′13.7″</v>
          </cell>
          <cell r="M13" t="str">
            <v>02 岩手</v>
          </cell>
          <cell r="N13">
            <v>2030</v>
          </cell>
          <cell r="O13" t="str">
            <v>主要地方道</v>
          </cell>
          <cell r="P13" t="str">
            <v>葛巻日影線</v>
          </cell>
          <cell r="Q13" t="str">
            <v>宇別トンネル</v>
          </cell>
          <cell r="R13" t="str">
            <v>ｳﾍﾞﾂﾄﾝﾈﾙ</v>
          </cell>
          <cell r="S13">
            <v>150</v>
          </cell>
          <cell r="T13">
            <v>8.5</v>
          </cell>
          <cell r="U13">
            <v>10</v>
          </cell>
          <cell r="V13" t="str">
            <v>ボックス
カルバート</v>
          </cell>
          <cell r="X13">
            <v>1996</v>
          </cell>
          <cell r="Y13">
            <v>28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>
            <v>0</v>
          </cell>
          <cell r="AE13">
            <v>0</v>
          </cell>
          <cell r="AF13">
            <v>0</v>
          </cell>
          <cell r="AG13" t="str">
            <v/>
          </cell>
          <cell r="AH13" t="str">
            <v/>
          </cell>
          <cell r="AI13">
            <v>40960</v>
          </cell>
          <cell r="AJ13">
            <v>200</v>
          </cell>
          <cell r="AK13">
            <v>1440</v>
          </cell>
          <cell r="AL13">
            <v>40960</v>
          </cell>
          <cell r="AM13">
            <v>208</v>
          </cell>
          <cell r="AN13">
            <v>1523</v>
          </cell>
          <cell r="AO13" t="str">
            <v/>
          </cell>
          <cell r="AP13">
            <v>41000</v>
          </cell>
          <cell r="AQ13">
            <v>196</v>
          </cell>
          <cell r="AR13">
            <v>1376</v>
          </cell>
          <cell r="AS13" t="str">
            <v/>
          </cell>
          <cell r="AT13" t="str">
            <v>一戸町</v>
          </cell>
          <cell r="AU13" t="str">
            <v>宇別中村</v>
          </cell>
          <cell r="AV13" t="str">
            <v>○</v>
          </cell>
          <cell r="BD13" t="str">
            <v>－</v>
          </cell>
          <cell r="BE13">
            <v>2022</v>
          </cell>
          <cell r="BG13">
            <v>2022</v>
          </cell>
          <cell r="BH13" t="str">
            <v>Ⅰ</v>
          </cell>
          <cell r="BI13" t="str">
            <v>Ⅰ</v>
          </cell>
          <cell r="BJ13" t="str">
            <v>Ⅰ</v>
          </cell>
          <cell r="BK13" t="str">
            <v>Ⅰ</v>
          </cell>
          <cell r="BL13" t="str">
            <v>Ⅱ</v>
          </cell>
          <cell r="BV13">
            <v>2017</v>
          </cell>
          <cell r="BW13" t="str">
            <v>Ⅰ</v>
          </cell>
          <cell r="BX13" t="str">
            <v>Ⅰ</v>
          </cell>
          <cell r="BY13" t="str">
            <v>Ⅰ</v>
          </cell>
          <cell r="BZ13" t="str">
            <v>Ⅰ</v>
          </cell>
          <cell r="CA13" t="str">
            <v>Ⅰ</v>
          </cell>
          <cell r="CB13" t="str">
            <v>㈱一測設計</v>
          </cell>
          <cell r="CC13">
            <v>2022</v>
          </cell>
          <cell r="CD13" t="str">
            <v>Ⅰ</v>
          </cell>
          <cell r="CE13" t="str">
            <v>Ⅰ</v>
          </cell>
          <cell r="CF13" t="str">
            <v>Ⅰ</v>
          </cell>
          <cell r="CG13" t="str">
            <v>Ⅰ</v>
          </cell>
          <cell r="CH13" t="str">
            <v>Ⅱ</v>
          </cell>
          <cell r="CI13" t="str">
            <v>東北エンジニアリング㈱</v>
          </cell>
        </row>
        <row r="14">
          <cell r="A14">
            <v>7</v>
          </cell>
          <cell r="J14" t="str">
            <v>39°41′47″</v>
          </cell>
          <cell r="K14" t="str">
            <v>141°07′45″</v>
          </cell>
          <cell r="M14" t="str">
            <v>01 盛岡</v>
          </cell>
          <cell r="N14">
            <v>3293</v>
          </cell>
          <cell r="O14" t="str">
            <v>一般県道</v>
          </cell>
          <cell r="P14" t="str">
            <v>本宮長田町線</v>
          </cell>
          <cell r="Q14" t="str">
            <v>中央公園トンネル</v>
          </cell>
          <cell r="R14" t="str">
            <v>ﾁｭｳｵｳｺｳｴﾝﾄﾝﾈﾙ</v>
          </cell>
          <cell r="S14">
            <v>80</v>
          </cell>
          <cell r="T14">
            <v>26</v>
          </cell>
          <cell r="U14">
            <v>1</v>
          </cell>
          <cell r="V14" t="str">
            <v>2連PCアーチカルバート</v>
          </cell>
          <cell r="X14">
            <v>2006</v>
          </cell>
          <cell r="Y14">
            <v>18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>
            <v>62490</v>
          </cell>
          <cell r="AJ14">
            <v>616</v>
          </cell>
          <cell r="AK14">
            <v>13555</v>
          </cell>
          <cell r="AL14">
            <v>62460</v>
          </cell>
          <cell r="AM14">
            <v>1069</v>
          </cell>
          <cell r="AN14">
            <v>15475</v>
          </cell>
          <cell r="AO14" t="str">
            <v>○</v>
          </cell>
          <cell r="AP14">
            <v>62440</v>
          </cell>
          <cell r="AQ14">
            <v>741</v>
          </cell>
          <cell r="AR14">
            <v>13993</v>
          </cell>
          <cell r="AS14" t="str">
            <v>〇</v>
          </cell>
          <cell r="AT14" t="str">
            <v>盛岡市</v>
          </cell>
          <cell r="AU14" t="str">
            <v>本宮蛇屋敷</v>
          </cell>
          <cell r="AV14" t="str">
            <v>○</v>
          </cell>
          <cell r="BD14" t="str">
            <v>－</v>
          </cell>
          <cell r="BE14">
            <v>2022</v>
          </cell>
          <cell r="BG14">
            <v>2022</v>
          </cell>
          <cell r="BH14" t="str">
            <v>Ⅰ</v>
          </cell>
          <cell r="BI14" t="str">
            <v>Ⅰ</v>
          </cell>
          <cell r="BJ14" t="str">
            <v>Ⅰ</v>
          </cell>
          <cell r="BK14" t="str">
            <v>Ⅰ</v>
          </cell>
          <cell r="BL14" t="str">
            <v>Ⅰ</v>
          </cell>
          <cell r="BV14">
            <v>2017</v>
          </cell>
          <cell r="BW14" t="str">
            <v>Ⅰ</v>
          </cell>
          <cell r="BX14" t="str">
            <v>Ⅰ</v>
          </cell>
          <cell r="BY14" t="str">
            <v>Ⅰ</v>
          </cell>
          <cell r="BZ14" t="str">
            <v>Ⅰ</v>
          </cell>
          <cell r="CA14" t="str">
            <v>Ⅰ</v>
          </cell>
          <cell r="CB14" t="str">
            <v>㈱エヌティーコンサルタント</v>
          </cell>
          <cell r="CC14">
            <v>2022</v>
          </cell>
          <cell r="CD14" t="str">
            <v>Ⅰ</v>
          </cell>
          <cell r="CE14" t="str">
            <v>Ⅰ</v>
          </cell>
          <cell r="CF14" t="str">
            <v>Ⅰ</v>
          </cell>
          <cell r="CG14" t="str">
            <v>Ⅰ</v>
          </cell>
          <cell r="CH14" t="str">
            <v>Ⅰ</v>
          </cell>
          <cell r="CI14" t="str">
            <v>東北エンジニアリング㈱</v>
          </cell>
        </row>
        <row r="15">
          <cell r="A15">
            <v>8</v>
          </cell>
          <cell r="J15" t="str">
            <v>38°59′02″</v>
          </cell>
          <cell r="K15" t="str">
            <v>141°06′58″</v>
          </cell>
          <cell r="L15" t="str">
            <v>E4945</v>
          </cell>
          <cell r="M15" t="str">
            <v>06 一関</v>
          </cell>
          <cell r="N15">
            <v>3300</v>
          </cell>
          <cell r="O15" t="str">
            <v>一般県道</v>
          </cell>
          <cell r="P15" t="str">
            <v>三日町瀬原線</v>
          </cell>
          <cell r="Q15" t="str">
            <v>樋渡カルバート</v>
          </cell>
          <cell r="R15" t="str">
            <v>ﾋﾜﾀｼｶﾙﾊﾞｰﾄ</v>
          </cell>
          <cell r="S15">
            <v>25</v>
          </cell>
          <cell r="T15">
            <v>6</v>
          </cell>
          <cell r="U15">
            <v>2</v>
          </cell>
          <cell r="V15" t="str">
            <v>ボックス
カルバート</v>
          </cell>
          <cell r="X15">
            <v>2002</v>
          </cell>
          <cell r="Y15">
            <v>22</v>
          </cell>
          <cell r="Z15" t="str">
            <v>二次</v>
          </cell>
          <cell r="AB15" t="str">
            <v>-</v>
          </cell>
          <cell r="AC15" t="str">
            <v>-</v>
          </cell>
          <cell r="AD15">
            <v>1</v>
          </cell>
          <cell r="AE15">
            <v>0</v>
          </cell>
          <cell r="AF15">
            <v>0</v>
          </cell>
          <cell r="AG15" t="str">
            <v/>
          </cell>
          <cell r="AH15" t="str">
            <v>○</v>
          </cell>
          <cell r="AI15">
            <v>10390</v>
          </cell>
          <cell r="AJ15">
            <v>1053</v>
          </cell>
          <cell r="AK15">
            <v>6318</v>
          </cell>
          <cell r="AL15">
            <v>62570</v>
          </cell>
          <cell r="AM15">
            <v>645</v>
          </cell>
          <cell r="AN15">
            <v>5920</v>
          </cell>
          <cell r="AO15" t="str">
            <v>○</v>
          </cell>
          <cell r="AP15">
            <v>62550</v>
          </cell>
          <cell r="AQ15">
            <v>691</v>
          </cell>
          <cell r="AR15">
            <v>5449</v>
          </cell>
          <cell r="AS15" t="str">
            <v>〇</v>
          </cell>
          <cell r="AT15" t="str">
            <v>平泉町</v>
          </cell>
          <cell r="AU15" t="str">
            <v>平泉樋渡</v>
          </cell>
          <cell r="AX15" t="str">
            <v>○</v>
          </cell>
          <cell r="BB15" t="str">
            <v>○</v>
          </cell>
          <cell r="BD15" t="str">
            <v>町道樋渡南北線</v>
          </cell>
          <cell r="BE15">
            <v>2023</v>
          </cell>
          <cell r="BG15">
            <v>2023</v>
          </cell>
          <cell r="BH15" t="str">
            <v>Ⅱ</v>
          </cell>
          <cell r="BI15" t="str">
            <v>Ⅱ</v>
          </cell>
          <cell r="BJ15" t="str">
            <v>Ⅰ</v>
          </cell>
          <cell r="BK15" t="str">
            <v>Ⅰ</v>
          </cell>
          <cell r="BL15" t="str">
            <v>Ⅱ</v>
          </cell>
          <cell r="BV15">
            <v>2018</v>
          </cell>
          <cell r="BW15" t="str">
            <v>Ⅱ</v>
          </cell>
          <cell r="BX15" t="str">
            <v>Ⅱ</v>
          </cell>
          <cell r="BY15" t="str">
            <v>Ⅰ</v>
          </cell>
          <cell r="BZ15" t="str">
            <v>Ⅰ</v>
          </cell>
          <cell r="CA15" t="str">
            <v>Ⅰ</v>
          </cell>
          <cell r="CB15" t="str">
            <v>㈱菊地技研コンサルタント</v>
          </cell>
          <cell r="CC15">
            <v>2023</v>
          </cell>
          <cell r="CD15" t="str">
            <v>Ⅱ</v>
          </cell>
          <cell r="CE15" t="str">
            <v>Ⅱ</v>
          </cell>
          <cell r="CF15" t="str">
            <v>Ⅰ</v>
          </cell>
          <cell r="CG15" t="str">
            <v>Ⅰ</v>
          </cell>
          <cell r="CH15" t="str">
            <v>Ⅱ</v>
          </cell>
        </row>
        <row r="16">
          <cell r="A16">
            <v>9</v>
          </cell>
          <cell r="J16" t="str">
            <v>38°59′08″</v>
          </cell>
          <cell r="K16" t="str">
            <v>141°06′58″</v>
          </cell>
          <cell r="L16" t="str">
            <v>E4946</v>
          </cell>
          <cell r="M16" t="str">
            <v>06 一関</v>
          </cell>
          <cell r="N16">
            <v>3300</v>
          </cell>
          <cell r="O16" t="str">
            <v>一般県道</v>
          </cell>
          <cell r="P16" t="str">
            <v>三日町瀬原線</v>
          </cell>
          <cell r="Q16" t="str">
            <v>志羅山カルバート</v>
          </cell>
          <cell r="R16" t="str">
            <v>ｼﾗﾔﾏｶﾙﾊﾞｰﾄ</v>
          </cell>
          <cell r="S16">
            <v>23.5</v>
          </cell>
          <cell r="T16">
            <v>7.7</v>
          </cell>
          <cell r="U16">
            <v>2</v>
          </cell>
          <cell r="V16" t="str">
            <v>ボックス
カルバート</v>
          </cell>
          <cell r="X16">
            <v>2002</v>
          </cell>
          <cell r="Y16">
            <v>22</v>
          </cell>
          <cell r="Z16" t="str">
            <v>二次</v>
          </cell>
          <cell r="AB16" t="str">
            <v>-</v>
          </cell>
          <cell r="AC16" t="str">
            <v>-</v>
          </cell>
          <cell r="AD16">
            <v>1</v>
          </cell>
          <cell r="AE16">
            <v>0</v>
          </cell>
          <cell r="AF16">
            <v>0</v>
          </cell>
          <cell r="AG16" t="str">
            <v/>
          </cell>
          <cell r="AH16" t="str">
            <v>○</v>
          </cell>
          <cell r="AI16">
            <v>10390</v>
          </cell>
          <cell r="AJ16">
            <v>1053</v>
          </cell>
          <cell r="AK16">
            <v>6318</v>
          </cell>
          <cell r="AL16">
            <v>62570</v>
          </cell>
          <cell r="AM16">
            <v>645</v>
          </cell>
          <cell r="AN16">
            <v>5920</v>
          </cell>
          <cell r="AO16" t="str">
            <v>○</v>
          </cell>
          <cell r="AP16">
            <v>62550</v>
          </cell>
          <cell r="AQ16">
            <v>691</v>
          </cell>
          <cell r="AR16">
            <v>5449</v>
          </cell>
          <cell r="AS16" t="str">
            <v>〇</v>
          </cell>
          <cell r="AT16" t="str">
            <v>平泉町</v>
          </cell>
          <cell r="AU16" t="str">
            <v>平泉志羅山</v>
          </cell>
          <cell r="AX16" t="str">
            <v>○</v>
          </cell>
          <cell r="BB16" t="str">
            <v>○</v>
          </cell>
          <cell r="BD16" t="str">
            <v>町道中学校線</v>
          </cell>
          <cell r="BE16">
            <v>2023</v>
          </cell>
          <cell r="BG16">
            <v>2023</v>
          </cell>
          <cell r="BH16" t="str">
            <v>Ⅱ</v>
          </cell>
          <cell r="BI16" t="str">
            <v>Ⅱ</v>
          </cell>
          <cell r="BJ16" t="str">
            <v>Ⅰ</v>
          </cell>
          <cell r="BK16" t="str">
            <v>Ⅰ</v>
          </cell>
          <cell r="BL16" t="str">
            <v>Ⅱ</v>
          </cell>
          <cell r="BV16">
            <v>2018</v>
          </cell>
          <cell r="BW16" t="str">
            <v>Ⅱ</v>
          </cell>
          <cell r="BX16" t="str">
            <v>Ⅱ</v>
          </cell>
          <cell r="BY16" t="str">
            <v>Ⅰ</v>
          </cell>
          <cell r="BZ16" t="str">
            <v>Ⅰ</v>
          </cell>
          <cell r="CA16" t="str">
            <v>Ⅰ</v>
          </cell>
          <cell r="CB16" t="str">
            <v>㈱菊地技研コンサルタント</v>
          </cell>
          <cell r="CC16">
            <v>2023</v>
          </cell>
          <cell r="CD16" t="str">
            <v>Ⅱ</v>
          </cell>
          <cell r="CE16" t="str">
            <v>Ⅱ</v>
          </cell>
          <cell r="CF16" t="str">
            <v>Ⅰ</v>
          </cell>
          <cell r="CG16" t="str">
            <v>Ⅰ</v>
          </cell>
          <cell r="CH16" t="str">
            <v>Ⅱ</v>
          </cell>
        </row>
        <row r="17">
          <cell r="A17">
            <v>10</v>
          </cell>
          <cell r="J17" t="str">
            <v>39°00′14″</v>
          </cell>
          <cell r="K17" t="str">
            <v>141°06′27″</v>
          </cell>
          <cell r="L17" t="str">
            <v>E4947</v>
          </cell>
          <cell r="M17" t="str">
            <v>06 一関</v>
          </cell>
          <cell r="N17">
            <v>3300</v>
          </cell>
          <cell r="O17" t="str">
            <v>一般県道</v>
          </cell>
          <cell r="P17" t="str">
            <v>三日町瀬原線</v>
          </cell>
          <cell r="Q17" t="str">
            <v>坂下カルバート</v>
          </cell>
          <cell r="R17" t="str">
            <v>ｻｶｼﾀｶﾙﾊﾞｰﾄ</v>
          </cell>
          <cell r="S17">
            <v>19.399999999999999</v>
          </cell>
          <cell r="T17">
            <v>9.5</v>
          </cell>
          <cell r="U17">
            <v>5</v>
          </cell>
          <cell r="V17" t="str">
            <v>ボックス
カルバート</v>
          </cell>
          <cell r="X17">
            <v>2002</v>
          </cell>
          <cell r="Y17">
            <v>22</v>
          </cell>
          <cell r="Z17" t="str">
            <v>二次</v>
          </cell>
          <cell r="AB17" t="str">
            <v>-</v>
          </cell>
          <cell r="AC17" t="str">
            <v>-</v>
          </cell>
          <cell r="AD17">
            <v>1</v>
          </cell>
          <cell r="AE17">
            <v>0</v>
          </cell>
          <cell r="AF17">
            <v>0</v>
          </cell>
          <cell r="AG17" t="str">
            <v/>
          </cell>
          <cell r="AH17" t="str">
            <v>○</v>
          </cell>
          <cell r="AI17">
            <v>10390</v>
          </cell>
          <cell r="AJ17">
            <v>1053</v>
          </cell>
          <cell r="AK17">
            <v>6318</v>
          </cell>
          <cell r="AL17">
            <v>62570</v>
          </cell>
          <cell r="AM17">
            <v>645</v>
          </cell>
          <cell r="AN17">
            <v>5920</v>
          </cell>
          <cell r="AO17" t="str">
            <v>○</v>
          </cell>
          <cell r="AP17">
            <v>62550</v>
          </cell>
          <cell r="AQ17">
            <v>691</v>
          </cell>
          <cell r="AR17">
            <v>5449</v>
          </cell>
          <cell r="AS17" t="str">
            <v>〇</v>
          </cell>
          <cell r="AT17" t="str">
            <v>平泉町</v>
          </cell>
          <cell r="AU17" t="str">
            <v>平泉坂下</v>
          </cell>
          <cell r="AX17" t="str">
            <v>○</v>
          </cell>
          <cell r="BC17" t="str">
            <v>○</v>
          </cell>
          <cell r="BD17" t="str">
            <v>不明</v>
          </cell>
          <cell r="BE17">
            <v>2023</v>
          </cell>
          <cell r="BG17">
            <v>2023</v>
          </cell>
          <cell r="BH17" t="str">
            <v>Ⅱ</v>
          </cell>
          <cell r="BI17" t="str">
            <v>Ⅱ</v>
          </cell>
          <cell r="BJ17" t="str">
            <v>Ⅰ</v>
          </cell>
          <cell r="BK17" t="str">
            <v>Ⅰ</v>
          </cell>
          <cell r="BL17" t="str">
            <v>Ⅱ</v>
          </cell>
          <cell r="BV17">
            <v>2018</v>
          </cell>
          <cell r="BW17" t="str">
            <v>Ⅱ</v>
          </cell>
          <cell r="BX17" t="str">
            <v>Ⅱ</v>
          </cell>
          <cell r="BY17" t="str">
            <v>Ⅰ</v>
          </cell>
          <cell r="BZ17" t="str">
            <v>Ⅰ</v>
          </cell>
          <cell r="CA17" t="str">
            <v>Ⅰ</v>
          </cell>
          <cell r="CB17" t="str">
            <v>㈱菊地技研コンサルタント</v>
          </cell>
          <cell r="CC17">
            <v>2023</v>
          </cell>
          <cell r="CD17" t="str">
            <v>Ⅱ</v>
          </cell>
          <cell r="CE17" t="str">
            <v>Ⅱ</v>
          </cell>
          <cell r="CF17" t="str">
            <v>Ⅰ</v>
          </cell>
          <cell r="CG17" t="str">
            <v>Ⅰ</v>
          </cell>
          <cell r="CH17" t="str">
            <v>Ⅱ</v>
          </cell>
        </row>
        <row r="18">
          <cell r="A18">
            <v>11</v>
          </cell>
          <cell r="J18" t="str">
            <v>38°55′51″</v>
          </cell>
          <cell r="K18" t="str">
            <v>141°22′31″</v>
          </cell>
          <cell r="L18" t="str">
            <v>KARI0001</v>
          </cell>
          <cell r="M18" t="str">
            <v>07 千厩</v>
          </cell>
          <cell r="N18">
            <v>1284</v>
          </cell>
          <cell r="O18" t="str">
            <v>一般国道</v>
          </cell>
          <cell r="P18" t="str">
            <v>284号</v>
          </cell>
          <cell r="Q18" t="str">
            <v>清田跨道橋</v>
          </cell>
          <cell r="R18" t="str">
            <v>ｷﾖﾀｺﾄﾞｳｷｮｳ</v>
          </cell>
          <cell r="S18">
            <v>11.5</v>
          </cell>
          <cell r="T18">
            <v>21</v>
          </cell>
          <cell r="U18">
            <v>5</v>
          </cell>
          <cell r="V18" t="str">
            <v>ボックス
カルバート</v>
          </cell>
          <cell r="W18" t="str">
            <v>不明</v>
          </cell>
          <cell r="X18">
            <v>2009</v>
          </cell>
          <cell r="Y18">
            <v>15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○</v>
          </cell>
          <cell r="AD18">
            <v>0</v>
          </cell>
          <cell r="AE18">
            <v>0</v>
          </cell>
          <cell r="AF18">
            <v>1</v>
          </cell>
          <cell r="AG18" t="str">
            <v>○</v>
          </cell>
          <cell r="AH18" t="str">
            <v>○</v>
          </cell>
          <cell r="AI18">
            <v>11730</v>
          </cell>
          <cell r="AJ18">
            <v>852</v>
          </cell>
          <cell r="AK18">
            <v>6737</v>
          </cell>
          <cell r="AL18">
            <v>20620</v>
          </cell>
          <cell r="AM18">
            <v>1610</v>
          </cell>
          <cell r="AN18">
            <v>8948</v>
          </cell>
          <cell r="AO18" t="str">
            <v>○</v>
          </cell>
          <cell r="AP18">
            <v>20690</v>
          </cell>
          <cell r="AQ18">
            <v>1011</v>
          </cell>
          <cell r="AR18">
            <v>7098</v>
          </cell>
          <cell r="AS18" t="str">
            <v>〇</v>
          </cell>
          <cell r="AT18" t="str">
            <v>一関市</v>
          </cell>
          <cell r="AU18" t="str">
            <v>千厩町清田字落合</v>
          </cell>
          <cell r="AV18" t="str">
            <v>○</v>
          </cell>
          <cell r="AW18" t="str">
            <v>○</v>
          </cell>
          <cell r="AZ18" t="str">
            <v>　</v>
          </cell>
          <cell r="BD18" t="str">
            <v>－</v>
          </cell>
          <cell r="BE18">
            <v>2022</v>
          </cell>
          <cell r="BG18">
            <v>2022</v>
          </cell>
          <cell r="BH18" t="str">
            <v>Ⅰ</v>
          </cell>
          <cell r="BI18" t="str">
            <v>Ⅰ</v>
          </cell>
          <cell r="BJ18" t="str">
            <v>Ⅰ</v>
          </cell>
          <cell r="BK18" t="str">
            <v>Ⅰ</v>
          </cell>
          <cell r="BL18" t="str">
            <v>Ⅰ</v>
          </cell>
          <cell r="BV18">
            <v>2016</v>
          </cell>
          <cell r="BW18" t="str">
            <v>Ⅰ</v>
          </cell>
          <cell r="BX18" t="str">
            <v>Ⅰ</v>
          </cell>
          <cell r="BY18" t="str">
            <v>Ⅰ</v>
          </cell>
          <cell r="BZ18" t="str">
            <v>Ⅱ</v>
          </cell>
          <cell r="CA18" t="str">
            <v>Ⅰ</v>
          </cell>
          <cell r="CB18" t="str">
            <v>㈱土木技研</v>
          </cell>
          <cell r="CC18">
            <v>2022</v>
          </cell>
          <cell r="CD18" t="str">
            <v>Ⅰ</v>
          </cell>
          <cell r="CE18" t="str">
            <v>Ⅰ</v>
          </cell>
          <cell r="CF18" t="str">
            <v>Ⅰ</v>
          </cell>
          <cell r="CG18" t="str">
            <v>Ⅰ</v>
          </cell>
          <cell r="CH18" t="str">
            <v>Ⅰ</v>
          </cell>
          <cell r="CI18" t="str">
            <v>㈱昭和土木設計</v>
          </cell>
        </row>
        <row r="19">
          <cell r="A19">
            <v>12</v>
          </cell>
          <cell r="J19" t="str">
            <v>39°03′19″</v>
          </cell>
          <cell r="K19" t="str">
            <v>141°10′26″</v>
          </cell>
          <cell r="L19" t="str">
            <v>D4037</v>
          </cell>
          <cell r="M19" t="str">
            <v>05 県南</v>
          </cell>
          <cell r="N19">
            <v>3106</v>
          </cell>
          <cell r="O19" t="str">
            <v>一般県道</v>
          </cell>
          <cell r="P19" t="str">
            <v>前沢東山線</v>
          </cell>
          <cell r="Q19" t="str">
            <v>前川原跨道橋</v>
          </cell>
          <cell r="R19" t="str">
            <v>ﾏｴｶﾜﾗｺﾄﾞｳｷｮｳ</v>
          </cell>
          <cell r="S19">
            <v>16.3</v>
          </cell>
          <cell r="T19">
            <v>9.1999999999999993</v>
          </cell>
          <cell r="U19">
            <v>2</v>
          </cell>
          <cell r="V19" t="str">
            <v>ボックス
カルバート</v>
          </cell>
          <cell r="W19" t="str">
            <v>不明</v>
          </cell>
          <cell r="X19">
            <v>1967</v>
          </cell>
          <cell r="Y19">
            <v>57</v>
          </cell>
          <cell r="Z19" t="str">
            <v>-</v>
          </cell>
          <cell r="AB19" t="str">
            <v>-</v>
          </cell>
          <cell r="AC19" t="str">
            <v>-</v>
          </cell>
          <cell r="AD19">
            <v>0</v>
          </cell>
          <cell r="AE19">
            <v>0</v>
          </cell>
          <cell r="AF19">
            <v>0</v>
          </cell>
          <cell r="AG19" t="str">
            <v/>
          </cell>
          <cell r="AH19" t="str">
            <v/>
          </cell>
          <cell r="AI19">
            <v>60100</v>
          </cell>
          <cell r="AJ19">
            <v>144</v>
          </cell>
          <cell r="AK19">
            <v>1283</v>
          </cell>
          <cell r="AL19">
            <v>60100</v>
          </cell>
          <cell r="AM19">
            <v>105</v>
          </cell>
          <cell r="AN19">
            <v>1279</v>
          </cell>
          <cell r="AO19" t="str">
            <v/>
          </cell>
          <cell r="AP19">
            <v>60120</v>
          </cell>
          <cell r="AQ19">
            <v>116</v>
          </cell>
          <cell r="AR19">
            <v>919</v>
          </cell>
          <cell r="AS19" t="str">
            <v/>
          </cell>
          <cell r="AT19" t="str">
            <v>奥州市</v>
          </cell>
          <cell r="AU19" t="str">
            <v>前沢区生母西舘</v>
          </cell>
          <cell r="AX19" t="str">
            <v>○</v>
          </cell>
          <cell r="BB19" t="str">
            <v>○</v>
          </cell>
          <cell r="BD19" t="str">
            <v>町道南在中道線</v>
          </cell>
          <cell r="BE19">
            <v>2019</v>
          </cell>
          <cell r="BG19">
            <v>2019</v>
          </cell>
          <cell r="BH19" t="str">
            <v>Ⅰ</v>
          </cell>
          <cell r="BI19" t="str">
            <v>Ⅰ</v>
          </cell>
          <cell r="BJ19" t="str">
            <v>Ⅰ</v>
          </cell>
          <cell r="BK19" t="str">
            <v>Ⅰ</v>
          </cell>
          <cell r="BL19" t="str">
            <v>Ⅰ</v>
          </cell>
          <cell r="BV19">
            <v>2014</v>
          </cell>
          <cell r="BW19" t="str">
            <v>Ⅱ</v>
          </cell>
          <cell r="BX19" t="str">
            <v>Ⅱ</v>
          </cell>
          <cell r="BY19" t="str">
            <v>Ⅱ</v>
          </cell>
          <cell r="BZ19" t="str">
            <v>Ⅰ</v>
          </cell>
          <cell r="CA19" t="str">
            <v>Ⅰ</v>
          </cell>
          <cell r="CB19" t="str">
            <v>㈱エヌティーコンサルタント</v>
          </cell>
          <cell r="CC19">
            <v>2019</v>
          </cell>
          <cell r="CD19" t="str">
            <v>Ⅰ</v>
          </cell>
          <cell r="CE19" t="str">
            <v>Ⅰ</v>
          </cell>
          <cell r="CF19" t="str">
            <v>Ⅰ</v>
          </cell>
          <cell r="CG19" t="str">
            <v>Ⅰ</v>
          </cell>
          <cell r="CH19" t="str">
            <v>Ⅰ</v>
          </cell>
          <cell r="CI19" t="str">
            <v>サンエスコンサルタント㈱</v>
          </cell>
        </row>
        <row r="20">
          <cell r="A20">
            <v>13</v>
          </cell>
          <cell r="J20" t="str">
            <v>39°52′48″</v>
          </cell>
          <cell r="K20" t="str">
            <v>141°38′37″</v>
          </cell>
          <cell r="L20" t="str">
            <v>K8090</v>
          </cell>
          <cell r="M20" t="str">
            <v>12 岩泉</v>
          </cell>
          <cell r="N20">
            <v>1340</v>
          </cell>
          <cell r="O20" t="str">
            <v>一般国道</v>
          </cell>
          <cell r="P20" t="str">
            <v>340号</v>
          </cell>
          <cell r="Q20" t="str">
            <v>門3号橋</v>
          </cell>
          <cell r="R20" t="str">
            <v>ｶﾄﾞｻﾝｺﾞｳｷｮｳ</v>
          </cell>
          <cell r="S20">
            <v>12.7</v>
          </cell>
          <cell r="T20">
            <v>11</v>
          </cell>
          <cell r="U20">
            <v>1</v>
          </cell>
          <cell r="V20" t="str">
            <v>ボックス
カルバート</v>
          </cell>
          <cell r="W20" t="str">
            <v>直接基礎</v>
          </cell>
          <cell r="X20">
            <v>1990</v>
          </cell>
          <cell r="Y20">
            <v>34</v>
          </cell>
          <cell r="Z20" t="str">
            <v>一次</v>
          </cell>
          <cell r="AB20" t="str">
            <v>-</v>
          </cell>
          <cell r="AC20" t="str">
            <v>○</v>
          </cell>
          <cell r="AD20">
            <v>1</v>
          </cell>
          <cell r="AE20">
            <v>0</v>
          </cell>
          <cell r="AF20">
            <v>1</v>
          </cell>
          <cell r="AG20" t="str">
            <v>○</v>
          </cell>
          <cell r="AH20" t="str">
            <v>○</v>
          </cell>
          <cell r="AI20">
            <v>11940</v>
          </cell>
          <cell r="AJ20">
            <v>335</v>
          </cell>
          <cell r="AK20">
            <v>3155</v>
          </cell>
          <cell r="AL20">
            <v>20830</v>
          </cell>
          <cell r="AM20">
            <v>507</v>
          </cell>
          <cell r="AN20">
            <v>3850</v>
          </cell>
          <cell r="AO20" t="str">
            <v/>
          </cell>
          <cell r="AP20">
            <v>20900</v>
          </cell>
          <cell r="AQ20">
            <v>824</v>
          </cell>
          <cell r="AR20">
            <v>3539</v>
          </cell>
          <cell r="AS20" t="str">
            <v/>
          </cell>
          <cell r="AT20" t="str">
            <v>岩泉町</v>
          </cell>
          <cell r="AU20" t="str">
            <v>門字名目入</v>
          </cell>
          <cell r="AX20" t="str">
            <v>○</v>
          </cell>
          <cell r="BB20" t="str">
            <v>○</v>
          </cell>
          <cell r="BD20" t="str">
            <v>町道上小川大通線</v>
          </cell>
          <cell r="BE20">
            <v>2019</v>
          </cell>
          <cell r="BG20">
            <v>2019</v>
          </cell>
          <cell r="BH20" t="str">
            <v>Ⅱ</v>
          </cell>
          <cell r="BI20" t="str">
            <v>Ⅱ</v>
          </cell>
          <cell r="BJ20" t="str">
            <v>Ⅰ</v>
          </cell>
          <cell r="BK20" t="str">
            <v>Ⅰ</v>
          </cell>
          <cell r="BL20" t="str">
            <v>Ⅰ</v>
          </cell>
          <cell r="BV20">
            <v>2014</v>
          </cell>
          <cell r="BW20" t="str">
            <v>Ⅰ</v>
          </cell>
          <cell r="BX20" t="str">
            <v>Ⅰ</v>
          </cell>
          <cell r="BY20" t="str">
            <v>Ⅰ</v>
          </cell>
          <cell r="BZ20" t="str">
            <v>Ⅰ</v>
          </cell>
          <cell r="CA20" t="str">
            <v>Ⅰ</v>
          </cell>
          <cell r="CB20" t="str">
            <v>㈱土木技研</v>
          </cell>
          <cell r="CC20">
            <v>2019</v>
          </cell>
          <cell r="CD20" t="str">
            <v>Ⅱ</v>
          </cell>
          <cell r="CE20" t="str">
            <v>Ⅱ</v>
          </cell>
          <cell r="CF20" t="str">
            <v>Ⅰ</v>
          </cell>
          <cell r="CG20" t="str">
            <v>Ⅰ</v>
          </cell>
          <cell r="CH20" t="str">
            <v>Ⅰ</v>
          </cell>
          <cell r="CI20" t="str">
            <v>サンエスコンサルタント㈱</v>
          </cell>
        </row>
        <row r="21">
          <cell r="A21">
            <v>14</v>
          </cell>
          <cell r="C21" t="str">
            <v>○</v>
          </cell>
          <cell r="M21" t="str">
            <v>01 盛岡</v>
          </cell>
          <cell r="N21">
            <v>1106</v>
          </cell>
          <cell r="O21" t="str">
            <v>一般国道</v>
          </cell>
          <cell r="P21" t="str">
            <v>106号 都南川目道路</v>
          </cell>
          <cell r="Q21" t="str">
            <v>2号道路</v>
          </cell>
          <cell r="S21">
            <v>38.44</v>
          </cell>
          <cell r="T21">
            <v>7.8</v>
          </cell>
          <cell r="U21">
            <v>3</v>
          </cell>
          <cell r="V21" t="str">
            <v>ボックス
カルバート</v>
          </cell>
          <cell r="W21" t="str">
            <v>直接基礎</v>
          </cell>
          <cell r="X21">
            <v>2019</v>
          </cell>
          <cell r="Y21">
            <v>5</v>
          </cell>
          <cell r="Z21" t="str">
            <v>一次</v>
          </cell>
          <cell r="AB21" t="str">
            <v>-</v>
          </cell>
          <cell r="AC21" t="str">
            <v>○</v>
          </cell>
          <cell r="AD21">
            <v>1</v>
          </cell>
          <cell r="AE21">
            <v>0</v>
          </cell>
          <cell r="AF21">
            <v>1</v>
          </cell>
          <cell r="AG21" t="str">
            <v>○</v>
          </cell>
          <cell r="AH21" t="str">
            <v>○</v>
          </cell>
          <cell r="AI21" t="str">
            <v>センサスデータ無</v>
          </cell>
          <cell r="AJ21" t="str">
            <v>センサスデータ無</v>
          </cell>
          <cell r="AK21" t="str">
            <v>センサスデータ無</v>
          </cell>
          <cell r="AL21" t="str">
            <v>センサスデータ無</v>
          </cell>
          <cell r="AM21" t="str">
            <v>センサスデータ無</v>
          </cell>
          <cell r="AN21" t="str">
            <v>センサスデータ無</v>
          </cell>
          <cell r="AO21" t="str">
            <v>○</v>
          </cell>
          <cell r="AP21">
            <v>20060</v>
          </cell>
          <cell r="AQ21">
            <v>925</v>
          </cell>
          <cell r="AR21">
            <v>4775</v>
          </cell>
          <cell r="AS21" t="str">
            <v>〇</v>
          </cell>
          <cell r="AT21" t="str">
            <v>盛岡市</v>
          </cell>
          <cell r="AU21" t="str">
            <v>手代森3地割</v>
          </cell>
          <cell r="AW21" t="str">
            <v>○</v>
          </cell>
          <cell r="AX21" t="str">
            <v>○</v>
          </cell>
          <cell r="BB21" t="str">
            <v>○</v>
          </cell>
          <cell r="BD21" t="str">
            <v>付替市道</v>
          </cell>
          <cell r="BE21">
            <v>2023</v>
          </cell>
          <cell r="BG21">
            <v>2023</v>
          </cell>
          <cell r="BH21" t="str">
            <v>Ⅱ</v>
          </cell>
          <cell r="BI21" t="str">
            <v>Ⅱ</v>
          </cell>
          <cell r="BJ21" t="str">
            <v>Ⅰ</v>
          </cell>
          <cell r="BK21" t="str">
            <v>Ⅱ</v>
          </cell>
          <cell r="BL21" t="str">
            <v>Ⅰ</v>
          </cell>
          <cell r="CC21">
            <v>2023</v>
          </cell>
          <cell r="CD21" t="str">
            <v>Ⅱ</v>
          </cell>
          <cell r="CE21" t="str">
            <v>Ⅱ</v>
          </cell>
          <cell r="CF21" t="str">
            <v>Ⅰ</v>
          </cell>
          <cell r="CG21" t="str">
            <v>Ⅱ</v>
          </cell>
          <cell r="CH21" t="str">
            <v>Ⅰ</v>
          </cell>
        </row>
        <row r="22">
          <cell r="A22">
            <v>15</v>
          </cell>
          <cell r="C22" t="str">
            <v>○</v>
          </cell>
          <cell r="M22" t="str">
            <v>11 宮古</v>
          </cell>
          <cell r="N22">
            <v>1106</v>
          </cell>
          <cell r="O22" t="str">
            <v>一般国道</v>
          </cell>
          <cell r="P22" t="str">
            <v>106号 宮古西道路</v>
          </cell>
          <cell r="Q22" t="str">
            <v>溝橋No.263+8.810</v>
          </cell>
          <cell r="S22">
            <v>42.3</v>
          </cell>
          <cell r="T22">
            <v>9.4</v>
          </cell>
          <cell r="U22">
            <v>3</v>
          </cell>
          <cell r="V22" t="str">
            <v>ボックス
カルバート</v>
          </cell>
          <cell r="W22" t="str">
            <v>直接基礎</v>
          </cell>
          <cell r="X22">
            <v>2019</v>
          </cell>
          <cell r="Y22">
            <v>5</v>
          </cell>
          <cell r="Z22" t="str">
            <v>一次</v>
          </cell>
          <cell r="AB22" t="str">
            <v>-</v>
          </cell>
          <cell r="AC22" t="str">
            <v>○</v>
          </cell>
          <cell r="AD22">
            <v>1</v>
          </cell>
          <cell r="AE22">
            <v>0</v>
          </cell>
          <cell r="AF22">
            <v>1</v>
          </cell>
          <cell r="AG22" t="str">
            <v>○</v>
          </cell>
          <cell r="AH22" t="str">
            <v>○</v>
          </cell>
          <cell r="AI22" t="str">
            <v>センサスデータ無</v>
          </cell>
          <cell r="AJ22" t="str">
            <v>センサスデータ無</v>
          </cell>
          <cell r="AK22" t="str">
            <v>センサスデータ無</v>
          </cell>
          <cell r="AL22" t="str">
            <v>センサスデータ無</v>
          </cell>
          <cell r="AM22" t="str">
            <v>センサスデータ無</v>
          </cell>
          <cell r="AN22" t="str">
            <v>センサスデータ無</v>
          </cell>
          <cell r="AO22" t="str">
            <v>○</v>
          </cell>
          <cell r="AP22">
            <v>20070</v>
          </cell>
          <cell r="AQ22">
            <v>502</v>
          </cell>
          <cell r="AR22">
            <v>4029</v>
          </cell>
          <cell r="AS22" t="str">
            <v>〇</v>
          </cell>
          <cell r="AT22" t="str">
            <v>宮古市</v>
          </cell>
          <cell r="AU22" t="str">
            <v>田鎖第5地割</v>
          </cell>
          <cell r="AW22" t="str">
            <v>○</v>
          </cell>
          <cell r="AX22" t="str">
            <v>○</v>
          </cell>
          <cell r="BB22" t="str">
            <v>○</v>
          </cell>
          <cell r="BD22" t="str">
            <v>市道型平線</v>
          </cell>
          <cell r="BE22">
            <v>2023</v>
          </cell>
          <cell r="BG22">
            <v>2023</v>
          </cell>
          <cell r="BH22" t="str">
            <v>Ⅰ</v>
          </cell>
          <cell r="BI22" t="str">
            <v>Ⅰ</v>
          </cell>
          <cell r="BJ22" t="str">
            <v>Ⅰ</v>
          </cell>
          <cell r="BK22" t="str">
            <v>Ⅰ</v>
          </cell>
          <cell r="BL22" t="str">
            <v>Ⅰ</v>
          </cell>
          <cell r="CC22">
            <v>2023</v>
          </cell>
          <cell r="CD22" t="str">
            <v>Ⅰ</v>
          </cell>
          <cell r="CE22" t="str">
            <v>Ⅰ</v>
          </cell>
          <cell r="CF22" t="str">
            <v>Ⅰ</v>
          </cell>
          <cell r="CG22" t="str">
            <v>Ⅰ</v>
          </cell>
          <cell r="CH22" t="str">
            <v>Ⅰ</v>
          </cell>
        </row>
        <row r="23">
          <cell r="A23">
            <v>16</v>
          </cell>
          <cell r="C23" t="str">
            <v>○</v>
          </cell>
          <cell r="M23" t="str">
            <v>11 宮古</v>
          </cell>
          <cell r="N23">
            <v>1106</v>
          </cell>
          <cell r="O23" t="str">
            <v>一般国道</v>
          </cell>
          <cell r="P23" t="str">
            <v>106号 宮古西道路</v>
          </cell>
          <cell r="Q23" t="str">
            <v>溝橋No.275+11.915</v>
          </cell>
          <cell r="S23">
            <v>43.4</v>
          </cell>
          <cell r="T23">
            <v>13</v>
          </cell>
          <cell r="U23">
            <v>3</v>
          </cell>
          <cell r="V23" t="str">
            <v>ボックス
カルバート</v>
          </cell>
          <cell r="W23" t="str">
            <v>直接基礎</v>
          </cell>
          <cell r="X23">
            <v>2019</v>
          </cell>
          <cell r="Y23">
            <v>5</v>
          </cell>
          <cell r="Z23" t="str">
            <v>一次</v>
          </cell>
          <cell r="AB23" t="str">
            <v>-</v>
          </cell>
          <cell r="AC23" t="str">
            <v>○</v>
          </cell>
          <cell r="AD23">
            <v>1</v>
          </cell>
          <cell r="AE23">
            <v>0</v>
          </cell>
          <cell r="AF23">
            <v>1</v>
          </cell>
          <cell r="AG23" t="str">
            <v>○</v>
          </cell>
          <cell r="AH23" t="str">
            <v>○</v>
          </cell>
          <cell r="AI23" t="str">
            <v>センサスデータ無</v>
          </cell>
          <cell r="AJ23" t="str">
            <v>センサスデータ無</v>
          </cell>
          <cell r="AK23" t="str">
            <v>センサスデータ無</v>
          </cell>
          <cell r="AL23" t="str">
            <v>センサスデータ無</v>
          </cell>
          <cell r="AM23" t="str">
            <v>センサスデータ無</v>
          </cell>
          <cell r="AN23" t="str">
            <v>センサスデータ無</v>
          </cell>
          <cell r="AO23" t="str">
            <v>○</v>
          </cell>
          <cell r="AP23">
            <v>20070</v>
          </cell>
          <cell r="AQ23">
            <v>502</v>
          </cell>
          <cell r="AR23">
            <v>4029</v>
          </cell>
          <cell r="AS23" t="str">
            <v>〇</v>
          </cell>
          <cell r="AT23" t="str">
            <v>宮古市</v>
          </cell>
          <cell r="AU23" t="str">
            <v>田鎖第11地割</v>
          </cell>
          <cell r="AW23" t="str">
            <v>○</v>
          </cell>
          <cell r="AX23" t="str">
            <v>○</v>
          </cell>
          <cell r="BA23" t="str">
            <v>○</v>
          </cell>
          <cell r="BD23" t="str">
            <v>一般県道花輪千徳線</v>
          </cell>
          <cell r="BE23">
            <v>2023</v>
          </cell>
          <cell r="BG23">
            <v>2023</v>
          </cell>
          <cell r="BH23" t="str">
            <v>Ⅰ</v>
          </cell>
          <cell r="BI23" t="str">
            <v>Ⅰ</v>
          </cell>
          <cell r="BJ23" t="str">
            <v>Ⅰ</v>
          </cell>
          <cell r="BK23" t="str">
            <v>Ⅰ</v>
          </cell>
          <cell r="BL23" t="str">
            <v>Ⅰ</v>
          </cell>
          <cell r="CC23">
            <v>2023</v>
          </cell>
          <cell r="CD23" t="str">
            <v>Ⅰ</v>
          </cell>
          <cell r="CE23" t="str">
            <v>Ⅰ</v>
          </cell>
          <cell r="CF23" t="str">
            <v>Ⅰ</v>
          </cell>
          <cell r="CG23" t="str">
            <v>Ⅰ</v>
          </cell>
          <cell r="CH23" t="str">
            <v>Ⅰ</v>
          </cell>
        </row>
        <row r="24">
          <cell r="A24">
            <v>17</v>
          </cell>
          <cell r="C24" t="str">
            <v>○</v>
          </cell>
          <cell r="M24" t="str">
            <v>11 宮古</v>
          </cell>
          <cell r="N24">
            <v>1106</v>
          </cell>
          <cell r="O24" t="str">
            <v>一般国道</v>
          </cell>
          <cell r="P24" t="str">
            <v>106号 宮古西道路</v>
          </cell>
          <cell r="Q24" t="str">
            <v>溝橋No.291+14.478</v>
          </cell>
          <cell r="S24">
            <v>41.2</v>
          </cell>
          <cell r="T24">
            <v>12.2</v>
          </cell>
          <cell r="U24">
            <v>4</v>
          </cell>
          <cell r="V24" t="str">
            <v>ボックスカルバート</v>
          </cell>
          <cell r="W24" t="str">
            <v>直接基礎</v>
          </cell>
          <cell r="X24">
            <v>2019</v>
          </cell>
          <cell r="Y24">
            <v>5</v>
          </cell>
          <cell r="Z24" t="str">
            <v>一次</v>
          </cell>
          <cell r="AB24" t="str">
            <v>-</v>
          </cell>
          <cell r="AC24" t="str">
            <v>○</v>
          </cell>
          <cell r="AD24">
            <v>1</v>
          </cell>
          <cell r="AE24">
            <v>0</v>
          </cell>
          <cell r="AF24">
            <v>1</v>
          </cell>
          <cell r="AG24" t="str">
            <v>○</v>
          </cell>
          <cell r="AH24" t="str">
            <v>○</v>
          </cell>
          <cell r="AI24" t="str">
            <v>センサスデータ無</v>
          </cell>
          <cell r="AJ24" t="str">
            <v>センサスデータ無</v>
          </cell>
          <cell r="AK24" t="str">
            <v>センサスデータ無</v>
          </cell>
          <cell r="AL24" t="str">
            <v>センサスデータ無</v>
          </cell>
          <cell r="AM24" t="str">
            <v>センサスデータ無</v>
          </cell>
          <cell r="AN24" t="str">
            <v>センサスデータ無</v>
          </cell>
          <cell r="AO24" t="str">
            <v>○</v>
          </cell>
          <cell r="AP24">
            <v>20070</v>
          </cell>
          <cell r="AQ24">
            <v>502</v>
          </cell>
          <cell r="AR24">
            <v>4029</v>
          </cell>
          <cell r="AS24" t="str">
            <v>〇</v>
          </cell>
          <cell r="AT24" t="str">
            <v>宮古市</v>
          </cell>
          <cell r="AU24" t="str">
            <v>田鎖第11地割</v>
          </cell>
          <cell r="AW24" t="str">
            <v>○</v>
          </cell>
          <cell r="AX24" t="str">
            <v>○</v>
          </cell>
          <cell r="BB24" t="str">
            <v>○</v>
          </cell>
          <cell r="BD24" t="str">
            <v>市道田鎖花輪線</v>
          </cell>
          <cell r="BE24">
            <v>2023</v>
          </cell>
          <cell r="BG24">
            <v>2023</v>
          </cell>
          <cell r="BH24" t="str">
            <v>Ⅰ</v>
          </cell>
          <cell r="BI24" t="str">
            <v>Ⅰ</v>
          </cell>
          <cell r="BJ24" t="str">
            <v>Ⅰ</v>
          </cell>
          <cell r="BK24" t="str">
            <v>Ⅰ</v>
          </cell>
          <cell r="BL24" t="str">
            <v>Ⅰ</v>
          </cell>
          <cell r="CC24">
            <v>2023</v>
          </cell>
          <cell r="CD24" t="str">
            <v>Ⅰ</v>
          </cell>
          <cell r="CE24" t="str">
            <v>Ⅰ</v>
          </cell>
          <cell r="CF24" t="str">
            <v>Ⅰ</v>
          </cell>
          <cell r="CG24" t="str">
            <v>Ⅰ</v>
          </cell>
          <cell r="CH24" t="str">
            <v>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V82"/>
  <sheetViews>
    <sheetView tabSelected="1" view="pageBreakPreview" workbookViewId="0">
      <selection activeCell="B5" sqref="B5"/>
    </sheetView>
  </sheetViews>
  <sheetFormatPr defaultRowHeight="10.5" x14ac:dyDescent="0.4"/>
  <cols>
    <col min="1" max="1" width="4.5" style="1" bestFit="1" customWidth="1"/>
    <col min="2" max="4" width="9" style="2"/>
    <col min="5" max="7" width="9" style="1"/>
    <col min="8" max="8" width="15.625" style="1" customWidth="1"/>
    <col min="9" max="9" width="9" style="1" customWidth="1"/>
    <col min="10" max="10" width="15.625" style="1" customWidth="1"/>
    <col min="11" max="11" width="9" style="2" customWidth="1"/>
    <col min="12" max="12" width="15.625" style="1" customWidth="1"/>
    <col min="13" max="15" width="7.625" style="3" customWidth="1"/>
    <col min="16" max="16" width="7.625" style="4" customWidth="1"/>
    <col min="17" max="19" width="7.625" style="1" customWidth="1"/>
    <col min="20" max="20" width="45.125" style="1" customWidth="1"/>
    <col min="21" max="21" width="4.625" style="17" customWidth="1"/>
    <col min="22" max="22" width="2.5" style="17" customWidth="1"/>
    <col min="23" max="23" width="4.625" style="17" customWidth="1"/>
    <col min="24" max="28" width="10.625" style="17" customWidth="1"/>
    <col min="29" max="29" width="4.625" style="17" customWidth="1"/>
    <col min="30" max="271" width="9" style="1"/>
    <col min="272" max="272" width="7.125" style="1" bestFit="1" customWidth="1"/>
    <col min="273" max="276" width="9" style="1"/>
    <col min="277" max="277" width="15.625" style="1" customWidth="1"/>
    <col min="278" max="278" width="9" style="1"/>
    <col min="279" max="279" width="15.625" style="1" customWidth="1"/>
    <col min="280" max="283" width="7.625" style="1" customWidth="1"/>
    <col min="284" max="284" width="45.125" style="1" customWidth="1"/>
    <col min="285" max="285" width="4.625" style="1" customWidth="1"/>
    <col min="286" max="286" width="2.5" style="1" customWidth="1"/>
    <col min="287" max="287" width="4.625" style="1" customWidth="1"/>
    <col min="288" max="527" width="9" style="1"/>
    <col min="528" max="528" width="7.125" style="1" bestFit="1" customWidth="1"/>
    <col min="529" max="532" width="9" style="1"/>
    <col min="533" max="533" width="15.625" style="1" customWidth="1"/>
    <col min="534" max="534" width="9" style="1"/>
    <col min="535" max="535" width="15.625" style="1" customWidth="1"/>
    <col min="536" max="539" width="7.625" style="1" customWidth="1"/>
    <col min="540" max="540" width="45.125" style="1" customWidth="1"/>
    <col min="541" max="541" width="4.625" style="1" customWidth="1"/>
    <col min="542" max="542" width="2.5" style="1" customWidth="1"/>
    <col min="543" max="543" width="4.625" style="1" customWidth="1"/>
    <col min="544" max="783" width="9" style="1"/>
    <col min="784" max="784" width="7.125" style="1" bestFit="1" customWidth="1"/>
    <col min="785" max="788" width="9" style="1"/>
    <col min="789" max="789" width="15.625" style="1" customWidth="1"/>
    <col min="790" max="790" width="9" style="1"/>
    <col min="791" max="791" width="15.625" style="1" customWidth="1"/>
    <col min="792" max="795" width="7.625" style="1" customWidth="1"/>
    <col min="796" max="796" width="45.125" style="1" customWidth="1"/>
    <col min="797" max="797" width="4.625" style="1" customWidth="1"/>
    <col min="798" max="798" width="2.5" style="1" customWidth="1"/>
    <col min="799" max="799" width="4.625" style="1" customWidth="1"/>
    <col min="800" max="1039" width="9" style="1"/>
    <col min="1040" max="1040" width="7.125" style="1" bestFit="1" customWidth="1"/>
    <col min="1041" max="1044" width="9" style="1"/>
    <col min="1045" max="1045" width="15.625" style="1" customWidth="1"/>
    <col min="1046" max="1046" width="9" style="1"/>
    <col min="1047" max="1047" width="15.625" style="1" customWidth="1"/>
    <col min="1048" max="1051" width="7.625" style="1" customWidth="1"/>
    <col min="1052" max="1052" width="45.125" style="1" customWidth="1"/>
    <col min="1053" max="1053" width="4.625" style="1" customWidth="1"/>
    <col min="1054" max="1054" width="2.5" style="1" customWidth="1"/>
    <col min="1055" max="1055" width="4.625" style="1" customWidth="1"/>
    <col min="1056" max="1295" width="9" style="1"/>
    <col min="1296" max="1296" width="7.125" style="1" bestFit="1" customWidth="1"/>
    <col min="1297" max="1300" width="9" style="1"/>
    <col min="1301" max="1301" width="15.625" style="1" customWidth="1"/>
    <col min="1302" max="1302" width="9" style="1"/>
    <col min="1303" max="1303" width="15.625" style="1" customWidth="1"/>
    <col min="1304" max="1307" width="7.625" style="1" customWidth="1"/>
    <col min="1308" max="1308" width="45.125" style="1" customWidth="1"/>
    <col min="1309" max="1309" width="4.625" style="1" customWidth="1"/>
    <col min="1310" max="1310" width="2.5" style="1" customWidth="1"/>
    <col min="1311" max="1311" width="4.625" style="1" customWidth="1"/>
    <col min="1312" max="1551" width="9" style="1"/>
    <col min="1552" max="1552" width="7.125" style="1" bestFit="1" customWidth="1"/>
    <col min="1553" max="1556" width="9" style="1"/>
    <col min="1557" max="1557" width="15.625" style="1" customWidth="1"/>
    <col min="1558" max="1558" width="9" style="1"/>
    <col min="1559" max="1559" width="15.625" style="1" customWidth="1"/>
    <col min="1560" max="1563" width="7.625" style="1" customWidth="1"/>
    <col min="1564" max="1564" width="45.125" style="1" customWidth="1"/>
    <col min="1565" max="1565" width="4.625" style="1" customWidth="1"/>
    <col min="1566" max="1566" width="2.5" style="1" customWidth="1"/>
    <col min="1567" max="1567" width="4.625" style="1" customWidth="1"/>
    <col min="1568" max="1807" width="9" style="1"/>
    <col min="1808" max="1808" width="7.125" style="1" bestFit="1" customWidth="1"/>
    <col min="1809" max="1812" width="9" style="1"/>
    <col min="1813" max="1813" width="15.625" style="1" customWidth="1"/>
    <col min="1814" max="1814" width="9" style="1"/>
    <col min="1815" max="1815" width="15.625" style="1" customWidth="1"/>
    <col min="1816" max="1819" width="7.625" style="1" customWidth="1"/>
    <col min="1820" max="1820" width="45.125" style="1" customWidth="1"/>
    <col min="1821" max="1821" width="4.625" style="1" customWidth="1"/>
    <col min="1822" max="1822" width="2.5" style="1" customWidth="1"/>
    <col min="1823" max="1823" width="4.625" style="1" customWidth="1"/>
    <col min="1824" max="2063" width="9" style="1"/>
    <col min="2064" max="2064" width="7.125" style="1" bestFit="1" customWidth="1"/>
    <col min="2065" max="2068" width="9" style="1"/>
    <col min="2069" max="2069" width="15.625" style="1" customWidth="1"/>
    <col min="2070" max="2070" width="9" style="1"/>
    <col min="2071" max="2071" width="15.625" style="1" customWidth="1"/>
    <col min="2072" max="2075" width="7.625" style="1" customWidth="1"/>
    <col min="2076" max="2076" width="45.125" style="1" customWidth="1"/>
    <col min="2077" max="2077" width="4.625" style="1" customWidth="1"/>
    <col min="2078" max="2078" width="2.5" style="1" customWidth="1"/>
    <col min="2079" max="2079" width="4.625" style="1" customWidth="1"/>
    <col min="2080" max="2319" width="9" style="1"/>
    <col min="2320" max="2320" width="7.125" style="1" bestFit="1" customWidth="1"/>
    <col min="2321" max="2324" width="9" style="1"/>
    <col min="2325" max="2325" width="15.625" style="1" customWidth="1"/>
    <col min="2326" max="2326" width="9" style="1"/>
    <col min="2327" max="2327" width="15.625" style="1" customWidth="1"/>
    <col min="2328" max="2331" width="7.625" style="1" customWidth="1"/>
    <col min="2332" max="2332" width="45.125" style="1" customWidth="1"/>
    <col min="2333" max="2333" width="4.625" style="1" customWidth="1"/>
    <col min="2334" max="2334" width="2.5" style="1" customWidth="1"/>
    <col min="2335" max="2335" width="4.625" style="1" customWidth="1"/>
    <col min="2336" max="2575" width="9" style="1"/>
    <col min="2576" max="2576" width="7.125" style="1" bestFit="1" customWidth="1"/>
    <col min="2577" max="2580" width="9" style="1"/>
    <col min="2581" max="2581" width="15.625" style="1" customWidth="1"/>
    <col min="2582" max="2582" width="9" style="1"/>
    <col min="2583" max="2583" width="15.625" style="1" customWidth="1"/>
    <col min="2584" max="2587" width="7.625" style="1" customWidth="1"/>
    <col min="2588" max="2588" width="45.125" style="1" customWidth="1"/>
    <col min="2589" max="2589" width="4.625" style="1" customWidth="1"/>
    <col min="2590" max="2590" width="2.5" style="1" customWidth="1"/>
    <col min="2591" max="2591" width="4.625" style="1" customWidth="1"/>
    <col min="2592" max="2831" width="9" style="1"/>
    <col min="2832" max="2832" width="7.125" style="1" bestFit="1" customWidth="1"/>
    <col min="2833" max="2836" width="9" style="1"/>
    <col min="2837" max="2837" width="15.625" style="1" customWidth="1"/>
    <col min="2838" max="2838" width="9" style="1"/>
    <col min="2839" max="2839" width="15.625" style="1" customWidth="1"/>
    <col min="2840" max="2843" width="7.625" style="1" customWidth="1"/>
    <col min="2844" max="2844" width="45.125" style="1" customWidth="1"/>
    <col min="2845" max="2845" width="4.625" style="1" customWidth="1"/>
    <col min="2846" max="2846" width="2.5" style="1" customWidth="1"/>
    <col min="2847" max="2847" width="4.625" style="1" customWidth="1"/>
    <col min="2848" max="3087" width="9" style="1"/>
    <col min="3088" max="3088" width="7.125" style="1" bestFit="1" customWidth="1"/>
    <col min="3089" max="3092" width="9" style="1"/>
    <col min="3093" max="3093" width="15.625" style="1" customWidth="1"/>
    <col min="3094" max="3094" width="9" style="1"/>
    <col min="3095" max="3095" width="15.625" style="1" customWidth="1"/>
    <col min="3096" max="3099" width="7.625" style="1" customWidth="1"/>
    <col min="3100" max="3100" width="45.125" style="1" customWidth="1"/>
    <col min="3101" max="3101" width="4.625" style="1" customWidth="1"/>
    <col min="3102" max="3102" width="2.5" style="1" customWidth="1"/>
    <col min="3103" max="3103" width="4.625" style="1" customWidth="1"/>
    <col min="3104" max="3343" width="9" style="1"/>
    <col min="3344" max="3344" width="7.125" style="1" bestFit="1" customWidth="1"/>
    <col min="3345" max="3348" width="9" style="1"/>
    <col min="3349" max="3349" width="15.625" style="1" customWidth="1"/>
    <col min="3350" max="3350" width="9" style="1"/>
    <col min="3351" max="3351" width="15.625" style="1" customWidth="1"/>
    <col min="3352" max="3355" width="7.625" style="1" customWidth="1"/>
    <col min="3356" max="3356" width="45.125" style="1" customWidth="1"/>
    <col min="3357" max="3357" width="4.625" style="1" customWidth="1"/>
    <col min="3358" max="3358" width="2.5" style="1" customWidth="1"/>
    <col min="3359" max="3359" width="4.625" style="1" customWidth="1"/>
    <col min="3360" max="3599" width="9" style="1"/>
    <col min="3600" max="3600" width="7.125" style="1" bestFit="1" customWidth="1"/>
    <col min="3601" max="3604" width="9" style="1"/>
    <col min="3605" max="3605" width="15.625" style="1" customWidth="1"/>
    <col min="3606" max="3606" width="9" style="1"/>
    <col min="3607" max="3607" width="15.625" style="1" customWidth="1"/>
    <col min="3608" max="3611" width="7.625" style="1" customWidth="1"/>
    <col min="3612" max="3612" width="45.125" style="1" customWidth="1"/>
    <col min="3613" max="3613" width="4.625" style="1" customWidth="1"/>
    <col min="3614" max="3614" width="2.5" style="1" customWidth="1"/>
    <col min="3615" max="3615" width="4.625" style="1" customWidth="1"/>
    <col min="3616" max="3855" width="9" style="1"/>
    <col min="3856" max="3856" width="7.125" style="1" bestFit="1" customWidth="1"/>
    <col min="3857" max="3860" width="9" style="1"/>
    <col min="3861" max="3861" width="15.625" style="1" customWidth="1"/>
    <col min="3862" max="3862" width="9" style="1"/>
    <col min="3863" max="3863" width="15.625" style="1" customWidth="1"/>
    <col min="3864" max="3867" width="7.625" style="1" customWidth="1"/>
    <col min="3868" max="3868" width="45.125" style="1" customWidth="1"/>
    <col min="3869" max="3869" width="4.625" style="1" customWidth="1"/>
    <col min="3870" max="3870" width="2.5" style="1" customWidth="1"/>
    <col min="3871" max="3871" width="4.625" style="1" customWidth="1"/>
    <col min="3872" max="4111" width="9" style="1"/>
    <col min="4112" max="4112" width="7.125" style="1" bestFit="1" customWidth="1"/>
    <col min="4113" max="4116" width="9" style="1"/>
    <col min="4117" max="4117" width="15.625" style="1" customWidth="1"/>
    <col min="4118" max="4118" width="9" style="1"/>
    <col min="4119" max="4119" width="15.625" style="1" customWidth="1"/>
    <col min="4120" max="4123" width="7.625" style="1" customWidth="1"/>
    <col min="4124" max="4124" width="45.125" style="1" customWidth="1"/>
    <col min="4125" max="4125" width="4.625" style="1" customWidth="1"/>
    <col min="4126" max="4126" width="2.5" style="1" customWidth="1"/>
    <col min="4127" max="4127" width="4.625" style="1" customWidth="1"/>
    <col min="4128" max="4367" width="9" style="1"/>
    <col min="4368" max="4368" width="7.125" style="1" bestFit="1" customWidth="1"/>
    <col min="4369" max="4372" width="9" style="1"/>
    <col min="4373" max="4373" width="15.625" style="1" customWidth="1"/>
    <col min="4374" max="4374" width="9" style="1"/>
    <col min="4375" max="4375" width="15.625" style="1" customWidth="1"/>
    <col min="4376" max="4379" width="7.625" style="1" customWidth="1"/>
    <col min="4380" max="4380" width="45.125" style="1" customWidth="1"/>
    <col min="4381" max="4381" width="4.625" style="1" customWidth="1"/>
    <col min="4382" max="4382" width="2.5" style="1" customWidth="1"/>
    <col min="4383" max="4383" width="4.625" style="1" customWidth="1"/>
    <col min="4384" max="4623" width="9" style="1"/>
    <col min="4624" max="4624" width="7.125" style="1" bestFit="1" customWidth="1"/>
    <col min="4625" max="4628" width="9" style="1"/>
    <col min="4629" max="4629" width="15.625" style="1" customWidth="1"/>
    <col min="4630" max="4630" width="9" style="1"/>
    <col min="4631" max="4631" width="15.625" style="1" customWidth="1"/>
    <col min="4632" max="4635" width="7.625" style="1" customWidth="1"/>
    <col min="4636" max="4636" width="45.125" style="1" customWidth="1"/>
    <col min="4637" max="4637" width="4.625" style="1" customWidth="1"/>
    <col min="4638" max="4638" width="2.5" style="1" customWidth="1"/>
    <col min="4639" max="4639" width="4.625" style="1" customWidth="1"/>
    <col min="4640" max="4879" width="9" style="1"/>
    <col min="4880" max="4880" width="7.125" style="1" bestFit="1" customWidth="1"/>
    <col min="4881" max="4884" width="9" style="1"/>
    <col min="4885" max="4885" width="15.625" style="1" customWidth="1"/>
    <col min="4886" max="4886" width="9" style="1"/>
    <col min="4887" max="4887" width="15.625" style="1" customWidth="1"/>
    <col min="4888" max="4891" width="7.625" style="1" customWidth="1"/>
    <col min="4892" max="4892" width="45.125" style="1" customWidth="1"/>
    <col min="4893" max="4893" width="4.625" style="1" customWidth="1"/>
    <col min="4894" max="4894" width="2.5" style="1" customWidth="1"/>
    <col min="4895" max="4895" width="4.625" style="1" customWidth="1"/>
    <col min="4896" max="5135" width="9" style="1"/>
    <col min="5136" max="5136" width="7.125" style="1" bestFit="1" customWidth="1"/>
    <col min="5137" max="5140" width="9" style="1"/>
    <col min="5141" max="5141" width="15.625" style="1" customWidth="1"/>
    <col min="5142" max="5142" width="9" style="1"/>
    <col min="5143" max="5143" width="15.625" style="1" customWidth="1"/>
    <col min="5144" max="5147" width="7.625" style="1" customWidth="1"/>
    <col min="5148" max="5148" width="45.125" style="1" customWidth="1"/>
    <col min="5149" max="5149" width="4.625" style="1" customWidth="1"/>
    <col min="5150" max="5150" width="2.5" style="1" customWidth="1"/>
    <col min="5151" max="5151" width="4.625" style="1" customWidth="1"/>
    <col min="5152" max="5391" width="9" style="1"/>
    <col min="5392" max="5392" width="7.125" style="1" bestFit="1" customWidth="1"/>
    <col min="5393" max="5396" width="9" style="1"/>
    <col min="5397" max="5397" width="15.625" style="1" customWidth="1"/>
    <col min="5398" max="5398" width="9" style="1"/>
    <col min="5399" max="5399" width="15.625" style="1" customWidth="1"/>
    <col min="5400" max="5403" width="7.625" style="1" customWidth="1"/>
    <col min="5404" max="5404" width="45.125" style="1" customWidth="1"/>
    <col min="5405" max="5405" width="4.625" style="1" customWidth="1"/>
    <col min="5406" max="5406" width="2.5" style="1" customWidth="1"/>
    <col min="5407" max="5407" width="4.625" style="1" customWidth="1"/>
    <col min="5408" max="5647" width="9" style="1"/>
    <col min="5648" max="5648" width="7.125" style="1" bestFit="1" customWidth="1"/>
    <col min="5649" max="5652" width="9" style="1"/>
    <col min="5653" max="5653" width="15.625" style="1" customWidth="1"/>
    <col min="5654" max="5654" width="9" style="1"/>
    <col min="5655" max="5655" width="15.625" style="1" customWidth="1"/>
    <col min="5656" max="5659" width="7.625" style="1" customWidth="1"/>
    <col min="5660" max="5660" width="45.125" style="1" customWidth="1"/>
    <col min="5661" max="5661" width="4.625" style="1" customWidth="1"/>
    <col min="5662" max="5662" width="2.5" style="1" customWidth="1"/>
    <col min="5663" max="5663" width="4.625" style="1" customWidth="1"/>
    <col min="5664" max="5903" width="9" style="1"/>
    <col min="5904" max="5904" width="7.125" style="1" bestFit="1" customWidth="1"/>
    <col min="5905" max="5908" width="9" style="1"/>
    <col min="5909" max="5909" width="15.625" style="1" customWidth="1"/>
    <col min="5910" max="5910" width="9" style="1"/>
    <col min="5911" max="5911" width="15.625" style="1" customWidth="1"/>
    <col min="5912" max="5915" width="7.625" style="1" customWidth="1"/>
    <col min="5916" max="5916" width="45.125" style="1" customWidth="1"/>
    <col min="5917" max="5917" width="4.625" style="1" customWidth="1"/>
    <col min="5918" max="5918" width="2.5" style="1" customWidth="1"/>
    <col min="5919" max="5919" width="4.625" style="1" customWidth="1"/>
    <col min="5920" max="6159" width="9" style="1"/>
    <col min="6160" max="6160" width="7.125" style="1" bestFit="1" customWidth="1"/>
    <col min="6161" max="6164" width="9" style="1"/>
    <col min="6165" max="6165" width="15.625" style="1" customWidth="1"/>
    <col min="6166" max="6166" width="9" style="1"/>
    <col min="6167" max="6167" width="15.625" style="1" customWidth="1"/>
    <col min="6168" max="6171" width="7.625" style="1" customWidth="1"/>
    <col min="6172" max="6172" width="45.125" style="1" customWidth="1"/>
    <col min="6173" max="6173" width="4.625" style="1" customWidth="1"/>
    <col min="6174" max="6174" width="2.5" style="1" customWidth="1"/>
    <col min="6175" max="6175" width="4.625" style="1" customWidth="1"/>
    <col min="6176" max="6415" width="9" style="1"/>
    <col min="6416" max="6416" width="7.125" style="1" bestFit="1" customWidth="1"/>
    <col min="6417" max="6420" width="9" style="1"/>
    <col min="6421" max="6421" width="15.625" style="1" customWidth="1"/>
    <col min="6422" max="6422" width="9" style="1"/>
    <col min="6423" max="6423" width="15.625" style="1" customWidth="1"/>
    <col min="6424" max="6427" width="7.625" style="1" customWidth="1"/>
    <col min="6428" max="6428" width="45.125" style="1" customWidth="1"/>
    <col min="6429" max="6429" width="4.625" style="1" customWidth="1"/>
    <col min="6430" max="6430" width="2.5" style="1" customWidth="1"/>
    <col min="6431" max="6431" width="4.625" style="1" customWidth="1"/>
    <col min="6432" max="6671" width="9" style="1"/>
    <col min="6672" max="6672" width="7.125" style="1" bestFit="1" customWidth="1"/>
    <col min="6673" max="6676" width="9" style="1"/>
    <col min="6677" max="6677" width="15.625" style="1" customWidth="1"/>
    <col min="6678" max="6678" width="9" style="1"/>
    <col min="6679" max="6679" width="15.625" style="1" customWidth="1"/>
    <col min="6680" max="6683" width="7.625" style="1" customWidth="1"/>
    <col min="6684" max="6684" width="45.125" style="1" customWidth="1"/>
    <col min="6685" max="6685" width="4.625" style="1" customWidth="1"/>
    <col min="6686" max="6686" width="2.5" style="1" customWidth="1"/>
    <col min="6687" max="6687" width="4.625" style="1" customWidth="1"/>
    <col min="6688" max="6927" width="9" style="1"/>
    <col min="6928" max="6928" width="7.125" style="1" bestFit="1" customWidth="1"/>
    <col min="6929" max="6932" width="9" style="1"/>
    <col min="6933" max="6933" width="15.625" style="1" customWidth="1"/>
    <col min="6934" max="6934" width="9" style="1"/>
    <col min="6935" max="6935" width="15.625" style="1" customWidth="1"/>
    <col min="6936" max="6939" width="7.625" style="1" customWidth="1"/>
    <col min="6940" max="6940" width="45.125" style="1" customWidth="1"/>
    <col min="6941" max="6941" width="4.625" style="1" customWidth="1"/>
    <col min="6942" max="6942" width="2.5" style="1" customWidth="1"/>
    <col min="6943" max="6943" width="4.625" style="1" customWidth="1"/>
    <col min="6944" max="7183" width="9" style="1"/>
    <col min="7184" max="7184" width="7.125" style="1" bestFit="1" customWidth="1"/>
    <col min="7185" max="7188" width="9" style="1"/>
    <col min="7189" max="7189" width="15.625" style="1" customWidth="1"/>
    <col min="7190" max="7190" width="9" style="1"/>
    <col min="7191" max="7191" width="15.625" style="1" customWidth="1"/>
    <col min="7192" max="7195" width="7.625" style="1" customWidth="1"/>
    <col min="7196" max="7196" width="45.125" style="1" customWidth="1"/>
    <col min="7197" max="7197" width="4.625" style="1" customWidth="1"/>
    <col min="7198" max="7198" width="2.5" style="1" customWidth="1"/>
    <col min="7199" max="7199" width="4.625" style="1" customWidth="1"/>
    <col min="7200" max="7439" width="9" style="1"/>
    <col min="7440" max="7440" width="7.125" style="1" bestFit="1" customWidth="1"/>
    <col min="7441" max="7444" width="9" style="1"/>
    <col min="7445" max="7445" width="15.625" style="1" customWidth="1"/>
    <col min="7446" max="7446" width="9" style="1"/>
    <col min="7447" max="7447" width="15.625" style="1" customWidth="1"/>
    <col min="7448" max="7451" width="7.625" style="1" customWidth="1"/>
    <col min="7452" max="7452" width="45.125" style="1" customWidth="1"/>
    <col min="7453" max="7453" width="4.625" style="1" customWidth="1"/>
    <col min="7454" max="7454" width="2.5" style="1" customWidth="1"/>
    <col min="7455" max="7455" width="4.625" style="1" customWidth="1"/>
    <col min="7456" max="7695" width="9" style="1"/>
    <col min="7696" max="7696" width="7.125" style="1" bestFit="1" customWidth="1"/>
    <col min="7697" max="7700" width="9" style="1"/>
    <col min="7701" max="7701" width="15.625" style="1" customWidth="1"/>
    <col min="7702" max="7702" width="9" style="1"/>
    <col min="7703" max="7703" width="15.625" style="1" customWidth="1"/>
    <col min="7704" max="7707" width="7.625" style="1" customWidth="1"/>
    <col min="7708" max="7708" width="45.125" style="1" customWidth="1"/>
    <col min="7709" max="7709" width="4.625" style="1" customWidth="1"/>
    <col min="7710" max="7710" width="2.5" style="1" customWidth="1"/>
    <col min="7711" max="7711" width="4.625" style="1" customWidth="1"/>
    <col min="7712" max="7951" width="9" style="1"/>
    <col min="7952" max="7952" width="7.125" style="1" bestFit="1" customWidth="1"/>
    <col min="7953" max="7956" width="9" style="1"/>
    <col min="7957" max="7957" width="15.625" style="1" customWidth="1"/>
    <col min="7958" max="7958" width="9" style="1"/>
    <col min="7959" max="7959" width="15.625" style="1" customWidth="1"/>
    <col min="7960" max="7963" width="7.625" style="1" customWidth="1"/>
    <col min="7964" max="7964" width="45.125" style="1" customWidth="1"/>
    <col min="7965" max="7965" width="4.625" style="1" customWidth="1"/>
    <col min="7966" max="7966" width="2.5" style="1" customWidth="1"/>
    <col min="7967" max="7967" width="4.625" style="1" customWidth="1"/>
    <col min="7968" max="8207" width="9" style="1"/>
    <col min="8208" max="8208" width="7.125" style="1" bestFit="1" customWidth="1"/>
    <col min="8209" max="8212" width="9" style="1"/>
    <col min="8213" max="8213" width="15.625" style="1" customWidth="1"/>
    <col min="8214" max="8214" width="9" style="1"/>
    <col min="8215" max="8215" width="15.625" style="1" customWidth="1"/>
    <col min="8216" max="8219" width="7.625" style="1" customWidth="1"/>
    <col min="8220" max="8220" width="45.125" style="1" customWidth="1"/>
    <col min="8221" max="8221" width="4.625" style="1" customWidth="1"/>
    <col min="8222" max="8222" width="2.5" style="1" customWidth="1"/>
    <col min="8223" max="8223" width="4.625" style="1" customWidth="1"/>
    <col min="8224" max="8463" width="9" style="1"/>
    <col min="8464" max="8464" width="7.125" style="1" bestFit="1" customWidth="1"/>
    <col min="8465" max="8468" width="9" style="1"/>
    <col min="8469" max="8469" width="15.625" style="1" customWidth="1"/>
    <col min="8470" max="8470" width="9" style="1"/>
    <col min="8471" max="8471" width="15.625" style="1" customWidth="1"/>
    <col min="8472" max="8475" width="7.625" style="1" customWidth="1"/>
    <col min="8476" max="8476" width="45.125" style="1" customWidth="1"/>
    <col min="8477" max="8477" width="4.625" style="1" customWidth="1"/>
    <col min="8478" max="8478" width="2.5" style="1" customWidth="1"/>
    <col min="8479" max="8479" width="4.625" style="1" customWidth="1"/>
    <col min="8480" max="8719" width="9" style="1"/>
    <col min="8720" max="8720" width="7.125" style="1" bestFit="1" customWidth="1"/>
    <col min="8721" max="8724" width="9" style="1"/>
    <col min="8725" max="8725" width="15.625" style="1" customWidth="1"/>
    <col min="8726" max="8726" width="9" style="1"/>
    <col min="8727" max="8727" width="15.625" style="1" customWidth="1"/>
    <col min="8728" max="8731" width="7.625" style="1" customWidth="1"/>
    <col min="8732" max="8732" width="45.125" style="1" customWidth="1"/>
    <col min="8733" max="8733" width="4.625" style="1" customWidth="1"/>
    <col min="8734" max="8734" width="2.5" style="1" customWidth="1"/>
    <col min="8735" max="8735" width="4.625" style="1" customWidth="1"/>
    <col min="8736" max="8975" width="9" style="1"/>
    <col min="8976" max="8976" width="7.125" style="1" bestFit="1" customWidth="1"/>
    <col min="8977" max="8980" width="9" style="1"/>
    <col min="8981" max="8981" width="15.625" style="1" customWidth="1"/>
    <col min="8982" max="8982" width="9" style="1"/>
    <col min="8983" max="8983" width="15.625" style="1" customWidth="1"/>
    <col min="8984" max="8987" width="7.625" style="1" customWidth="1"/>
    <col min="8988" max="8988" width="45.125" style="1" customWidth="1"/>
    <col min="8989" max="8989" width="4.625" style="1" customWidth="1"/>
    <col min="8990" max="8990" width="2.5" style="1" customWidth="1"/>
    <col min="8991" max="8991" width="4.625" style="1" customWidth="1"/>
    <col min="8992" max="9231" width="9" style="1"/>
    <col min="9232" max="9232" width="7.125" style="1" bestFit="1" customWidth="1"/>
    <col min="9233" max="9236" width="9" style="1"/>
    <col min="9237" max="9237" width="15.625" style="1" customWidth="1"/>
    <col min="9238" max="9238" width="9" style="1"/>
    <col min="9239" max="9239" width="15.625" style="1" customWidth="1"/>
    <col min="9240" max="9243" width="7.625" style="1" customWidth="1"/>
    <col min="9244" max="9244" width="45.125" style="1" customWidth="1"/>
    <col min="9245" max="9245" width="4.625" style="1" customWidth="1"/>
    <col min="9246" max="9246" width="2.5" style="1" customWidth="1"/>
    <col min="9247" max="9247" width="4.625" style="1" customWidth="1"/>
    <col min="9248" max="9487" width="9" style="1"/>
    <col min="9488" max="9488" width="7.125" style="1" bestFit="1" customWidth="1"/>
    <col min="9489" max="9492" width="9" style="1"/>
    <col min="9493" max="9493" width="15.625" style="1" customWidth="1"/>
    <col min="9494" max="9494" width="9" style="1"/>
    <col min="9495" max="9495" width="15.625" style="1" customWidth="1"/>
    <col min="9496" max="9499" width="7.625" style="1" customWidth="1"/>
    <col min="9500" max="9500" width="45.125" style="1" customWidth="1"/>
    <col min="9501" max="9501" width="4.625" style="1" customWidth="1"/>
    <col min="9502" max="9502" width="2.5" style="1" customWidth="1"/>
    <col min="9503" max="9503" width="4.625" style="1" customWidth="1"/>
    <col min="9504" max="9743" width="9" style="1"/>
    <col min="9744" max="9744" width="7.125" style="1" bestFit="1" customWidth="1"/>
    <col min="9745" max="9748" width="9" style="1"/>
    <col min="9749" max="9749" width="15.625" style="1" customWidth="1"/>
    <col min="9750" max="9750" width="9" style="1"/>
    <col min="9751" max="9751" width="15.625" style="1" customWidth="1"/>
    <col min="9752" max="9755" width="7.625" style="1" customWidth="1"/>
    <col min="9756" max="9756" width="45.125" style="1" customWidth="1"/>
    <col min="9757" max="9757" width="4.625" style="1" customWidth="1"/>
    <col min="9758" max="9758" width="2.5" style="1" customWidth="1"/>
    <col min="9759" max="9759" width="4.625" style="1" customWidth="1"/>
    <col min="9760" max="9999" width="9" style="1"/>
    <col min="10000" max="10000" width="7.125" style="1" bestFit="1" customWidth="1"/>
    <col min="10001" max="10004" width="9" style="1"/>
    <col min="10005" max="10005" width="15.625" style="1" customWidth="1"/>
    <col min="10006" max="10006" width="9" style="1"/>
    <col min="10007" max="10007" width="15.625" style="1" customWidth="1"/>
    <col min="10008" max="10011" width="7.625" style="1" customWidth="1"/>
    <col min="10012" max="10012" width="45.125" style="1" customWidth="1"/>
    <col min="10013" max="10013" width="4.625" style="1" customWidth="1"/>
    <col min="10014" max="10014" width="2.5" style="1" customWidth="1"/>
    <col min="10015" max="10015" width="4.625" style="1" customWidth="1"/>
    <col min="10016" max="10255" width="9" style="1"/>
    <col min="10256" max="10256" width="7.125" style="1" bestFit="1" customWidth="1"/>
    <col min="10257" max="10260" width="9" style="1"/>
    <col min="10261" max="10261" width="15.625" style="1" customWidth="1"/>
    <col min="10262" max="10262" width="9" style="1"/>
    <col min="10263" max="10263" width="15.625" style="1" customWidth="1"/>
    <col min="10264" max="10267" width="7.625" style="1" customWidth="1"/>
    <col min="10268" max="10268" width="45.125" style="1" customWidth="1"/>
    <col min="10269" max="10269" width="4.625" style="1" customWidth="1"/>
    <col min="10270" max="10270" width="2.5" style="1" customWidth="1"/>
    <col min="10271" max="10271" width="4.625" style="1" customWidth="1"/>
    <col min="10272" max="10511" width="9" style="1"/>
    <col min="10512" max="10512" width="7.125" style="1" bestFit="1" customWidth="1"/>
    <col min="10513" max="10516" width="9" style="1"/>
    <col min="10517" max="10517" width="15.625" style="1" customWidth="1"/>
    <col min="10518" max="10518" width="9" style="1"/>
    <col min="10519" max="10519" width="15.625" style="1" customWidth="1"/>
    <col min="10520" max="10523" width="7.625" style="1" customWidth="1"/>
    <col min="10524" max="10524" width="45.125" style="1" customWidth="1"/>
    <col min="10525" max="10525" width="4.625" style="1" customWidth="1"/>
    <col min="10526" max="10526" width="2.5" style="1" customWidth="1"/>
    <col min="10527" max="10527" width="4.625" style="1" customWidth="1"/>
    <col min="10528" max="10767" width="9" style="1"/>
    <col min="10768" max="10768" width="7.125" style="1" bestFit="1" customWidth="1"/>
    <col min="10769" max="10772" width="9" style="1"/>
    <col min="10773" max="10773" width="15.625" style="1" customWidth="1"/>
    <col min="10774" max="10774" width="9" style="1"/>
    <col min="10775" max="10775" width="15.625" style="1" customWidth="1"/>
    <col min="10776" max="10779" width="7.625" style="1" customWidth="1"/>
    <col min="10780" max="10780" width="45.125" style="1" customWidth="1"/>
    <col min="10781" max="10781" width="4.625" style="1" customWidth="1"/>
    <col min="10782" max="10782" width="2.5" style="1" customWidth="1"/>
    <col min="10783" max="10783" width="4.625" style="1" customWidth="1"/>
    <col min="10784" max="11023" width="9" style="1"/>
    <col min="11024" max="11024" width="7.125" style="1" bestFit="1" customWidth="1"/>
    <col min="11025" max="11028" width="9" style="1"/>
    <col min="11029" max="11029" width="15.625" style="1" customWidth="1"/>
    <col min="11030" max="11030" width="9" style="1"/>
    <col min="11031" max="11031" width="15.625" style="1" customWidth="1"/>
    <col min="11032" max="11035" width="7.625" style="1" customWidth="1"/>
    <col min="11036" max="11036" width="45.125" style="1" customWidth="1"/>
    <col min="11037" max="11037" width="4.625" style="1" customWidth="1"/>
    <col min="11038" max="11038" width="2.5" style="1" customWidth="1"/>
    <col min="11039" max="11039" width="4.625" style="1" customWidth="1"/>
    <col min="11040" max="11279" width="9" style="1"/>
    <col min="11280" max="11280" width="7.125" style="1" bestFit="1" customWidth="1"/>
    <col min="11281" max="11284" width="9" style="1"/>
    <col min="11285" max="11285" width="15.625" style="1" customWidth="1"/>
    <col min="11286" max="11286" width="9" style="1"/>
    <col min="11287" max="11287" width="15.625" style="1" customWidth="1"/>
    <col min="11288" max="11291" width="7.625" style="1" customWidth="1"/>
    <col min="11292" max="11292" width="45.125" style="1" customWidth="1"/>
    <col min="11293" max="11293" width="4.625" style="1" customWidth="1"/>
    <col min="11294" max="11294" width="2.5" style="1" customWidth="1"/>
    <col min="11295" max="11295" width="4.625" style="1" customWidth="1"/>
    <col min="11296" max="11535" width="9" style="1"/>
    <col min="11536" max="11536" width="7.125" style="1" bestFit="1" customWidth="1"/>
    <col min="11537" max="11540" width="9" style="1"/>
    <col min="11541" max="11541" width="15.625" style="1" customWidth="1"/>
    <col min="11542" max="11542" width="9" style="1"/>
    <col min="11543" max="11543" width="15.625" style="1" customWidth="1"/>
    <col min="11544" max="11547" width="7.625" style="1" customWidth="1"/>
    <col min="11548" max="11548" width="45.125" style="1" customWidth="1"/>
    <col min="11549" max="11549" width="4.625" style="1" customWidth="1"/>
    <col min="11550" max="11550" width="2.5" style="1" customWidth="1"/>
    <col min="11551" max="11551" width="4.625" style="1" customWidth="1"/>
    <col min="11552" max="11791" width="9" style="1"/>
    <col min="11792" max="11792" width="7.125" style="1" bestFit="1" customWidth="1"/>
    <col min="11793" max="11796" width="9" style="1"/>
    <col min="11797" max="11797" width="15.625" style="1" customWidth="1"/>
    <col min="11798" max="11798" width="9" style="1"/>
    <col min="11799" max="11799" width="15.625" style="1" customWidth="1"/>
    <col min="11800" max="11803" width="7.625" style="1" customWidth="1"/>
    <col min="11804" max="11804" width="45.125" style="1" customWidth="1"/>
    <col min="11805" max="11805" width="4.625" style="1" customWidth="1"/>
    <col min="11806" max="11806" width="2.5" style="1" customWidth="1"/>
    <col min="11807" max="11807" width="4.625" style="1" customWidth="1"/>
    <col min="11808" max="12047" width="9" style="1"/>
    <col min="12048" max="12048" width="7.125" style="1" bestFit="1" customWidth="1"/>
    <col min="12049" max="12052" width="9" style="1"/>
    <col min="12053" max="12053" width="15.625" style="1" customWidth="1"/>
    <col min="12054" max="12054" width="9" style="1"/>
    <col min="12055" max="12055" width="15.625" style="1" customWidth="1"/>
    <col min="12056" max="12059" width="7.625" style="1" customWidth="1"/>
    <col min="12060" max="12060" width="45.125" style="1" customWidth="1"/>
    <col min="12061" max="12061" width="4.625" style="1" customWidth="1"/>
    <col min="12062" max="12062" width="2.5" style="1" customWidth="1"/>
    <col min="12063" max="12063" width="4.625" style="1" customWidth="1"/>
    <col min="12064" max="12303" width="9" style="1"/>
    <col min="12304" max="12304" width="7.125" style="1" bestFit="1" customWidth="1"/>
    <col min="12305" max="12308" width="9" style="1"/>
    <col min="12309" max="12309" width="15.625" style="1" customWidth="1"/>
    <col min="12310" max="12310" width="9" style="1"/>
    <col min="12311" max="12311" width="15.625" style="1" customWidth="1"/>
    <col min="12312" max="12315" width="7.625" style="1" customWidth="1"/>
    <col min="12316" max="12316" width="45.125" style="1" customWidth="1"/>
    <col min="12317" max="12317" width="4.625" style="1" customWidth="1"/>
    <col min="12318" max="12318" width="2.5" style="1" customWidth="1"/>
    <col min="12319" max="12319" width="4.625" style="1" customWidth="1"/>
    <col min="12320" max="12559" width="9" style="1"/>
    <col min="12560" max="12560" width="7.125" style="1" bestFit="1" customWidth="1"/>
    <col min="12561" max="12564" width="9" style="1"/>
    <col min="12565" max="12565" width="15.625" style="1" customWidth="1"/>
    <col min="12566" max="12566" width="9" style="1"/>
    <col min="12567" max="12567" width="15.625" style="1" customWidth="1"/>
    <col min="12568" max="12571" width="7.625" style="1" customWidth="1"/>
    <col min="12572" max="12572" width="45.125" style="1" customWidth="1"/>
    <col min="12573" max="12573" width="4.625" style="1" customWidth="1"/>
    <col min="12574" max="12574" width="2.5" style="1" customWidth="1"/>
    <col min="12575" max="12575" width="4.625" style="1" customWidth="1"/>
    <col min="12576" max="12815" width="9" style="1"/>
    <col min="12816" max="12816" width="7.125" style="1" bestFit="1" customWidth="1"/>
    <col min="12817" max="12820" width="9" style="1"/>
    <col min="12821" max="12821" width="15.625" style="1" customWidth="1"/>
    <col min="12822" max="12822" width="9" style="1"/>
    <col min="12823" max="12823" width="15.625" style="1" customWidth="1"/>
    <col min="12824" max="12827" width="7.625" style="1" customWidth="1"/>
    <col min="12828" max="12828" width="45.125" style="1" customWidth="1"/>
    <col min="12829" max="12829" width="4.625" style="1" customWidth="1"/>
    <col min="12830" max="12830" width="2.5" style="1" customWidth="1"/>
    <col min="12831" max="12831" width="4.625" style="1" customWidth="1"/>
    <col min="12832" max="13071" width="9" style="1"/>
    <col min="13072" max="13072" width="7.125" style="1" bestFit="1" customWidth="1"/>
    <col min="13073" max="13076" width="9" style="1"/>
    <col min="13077" max="13077" width="15.625" style="1" customWidth="1"/>
    <col min="13078" max="13078" width="9" style="1"/>
    <col min="13079" max="13079" width="15.625" style="1" customWidth="1"/>
    <col min="13080" max="13083" width="7.625" style="1" customWidth="1"/>
    <col min="13084" max="13084" width="45.125" style="1" customWidth="1"/>
    <col min="13085" max="13085" width="4.625" style="1" customWidth="1"/>
    <col min="13086" max="13086" width="2.5" style="1" customWidth="1"/>
    <col min="13087" max="13087" width="4.625" style="1" customWidth="1"/>
    <col min="13088" max="13327" width="9" style="1"/>
    <col min="13328" max="13328" width="7.125" style="1" bestFit="1" customWidth="1"/>
    <col min="13329" max="13332" width="9" style="1"/>
    <col min="13333" max="13333" width="15.625" style="1" customWidth="1"/>
    <col min="13334" max="13334" width="9" style="1"/>
    <col min="13335" max="13335" width="15.625" style="1" customWidth="1"/>
    <col min="13336" max="13339" width="7.625" style="1" customWidth="1"/>
    <col min="13340" max="13340" width="45.125" style="1" customWidth="1"/>
    <col min="13341" max="13341" width="4.625" style="1" customWidth="1"/>
    <col min="13342" max="13342" width="2.5" style="1" customWidth="1"/>
    <col min="13343" max="13343" width="4.625" style="1" customWidth="1"/>
    <col min="13344" max="13583" width="9" style="1"/>
    <col min="13584" max="13584" width="7.125" style="1" bestFit="1" customWidth="1"/>
    <col min="13585" max="13588" width="9" style="1"/>
    <col min="13589" max="13589" width="15.625" style="1" customWidth="1"/>
    <col min="13590" max="13590" width="9" style="1"/>
    <col min="13591" max="13591" width="15.625" style="1" customWidth="1"/>
    <col min="13592" max="13595" width="7.625" style="1" customWidth="1"/>
    <col min="13596" max="13596" width="45.125" style="1" customWidth="1"/>
    <col min="13597" max="13597" width="4.625" style="1" customWidth="1"/>
    <col min="13598" max="13598" width="2.5" style="1" customWidth="1"/>
    <col min="13599" max="13599" width="4.625" style="1" customWidth="1"/>
    <col min="13600" max="13839" width="9" style="1"/>
    <col min="13840" max="13840" width="7.125" style="1" bestFit="1" customWidth="1"/>
    <col min="13841" max="13844" width="9" style="1"/>
    <col min="13845" max="13845" width="15.625" style="1" customWidth="1"/>
    <col min="13846" max="13846" width="9" style="1"/>
    <col min="13847" max="13847" width="15.625" style="1" customWidth="1"/>
    <col min="13848" max="13851" width="7.625" style="1" customWidth="1"/>
    <col min="13852" max="13852" width="45.125" style="1" customWidth="1"/>
    <col min="13853" max="13853" width="4.625" style="1" customWidth="1"/>
    <col min="13854" max="13854" width="2.5" style="1" customWidth="1"/>
    <col min="13855" max="13855" width="4.625" style="1" customWidth="1"/>
    <col min="13856" max="14095" width="9" style="1"/>
    <col min="14096" max="14096" width="7.125" style="1" bestFit="1" customWidth="1"/>
    <col min="14097" max="14100" width="9" style="1"/>
    <col min="14101" max="14101" width="15.625" style="1" customWidth="1"/>
    <col min="14102" max="14102" width="9" style="1"/>
    <col min="14103" max="14103" width="15.625" style="1" customWidth="1"/>
    <col min="14104" max="14107" width="7.625" style="1" customWidth="1"/>
    <col min="14108" max="14108" width="45.125" style="1" customWidth="1"/>
    <col min="14109" max="14109" width="4.625" style="1" customWidth="1"/>
    <col min="14110" max="14110" width="2.5" style="1" customWidth="1"/>
    <col min="14111" max="14111" width="4.625" style="1" customWidth="1"/>
    <col min="14112" max="14351" width="9" style="1"/>
    <col min="14352" max="14352" width="7.125" style="1" bestFit="1" customWidth="1"/>
    <col min="14353" max="14356" width="9" style="1"/>
    <col min="14357" max="14357" width="15.625" style="1" customWidth="1"/>
    <col min="14358" max="14358" width="9" style="1"/>
    <col min="14359" max="14359" width="15.625" style="1" customWidth="1"/>
    <col min="14360" max="14363" width="7.625" style="1" customWidth="1"/>
    <col min="14364" max="14364" width="45.125" style="1" customWidth="1"/>
    <col min="14365" max="14365" width="4.625" style="1" customWidth="1"/>
    <col min="14366" max="14366" width="2.5" style="1" customWidth="1"/>
    <col min="14367" max="14367" width="4.625" style="1" customWidth="1"/>
    <col min="14368" max="14607" width="9" style="1"/>
    <col min="14608" max="14608" width="7.125" style="1" bestFit="1" customWidth="1"/>
    <col min="14609" max="14612" width="9" style="1"/>
    <col min="14613" max="14613" width="15.625" style="1" customWidth="1"/>
    <col min="14614" max="14614" width="9" style="1"/>
    <col min="14615" max="14615" width="15.625" style="1" customWidth="1"/>
    <col min="14616" max="14619" width="7.625" style="1" customWidth="1"/>
    <col min="14620" max="14620" width="45.125" style="1" customWidth="1"/>
    <col min="14621" max="14621" width="4.625" style="1" customWidth="1"/>
    <col min="14622" max="14622" width="2.5" style="1" customWidth="1"/>
    <col min="14623" max="14623" width="4.625" style="1" customWidth="1"/>
    <col min="14624" max="14863" width="9" style="1"/>
    <col min="14864" max="14864" width="7.125" style="1" bestFit="1" customWidth="1"/>
    <col min="14865" max="14868" width="9" style="1"/>
    <col min="14869" max="14869" width="15.625" style="1" customWidth="1"/>
    <col min="14870" max="14870" width="9" style="1"/>
    <col min="14871" max="14871" width="15.625" style="1" customWidth="1"/>
    <col min="14872" max="14875" width="7.625" style="1" customWidth="1"/>
    <col min="14876" max="14876" width="45.125" style="1" customWidth="1"/>
    <col min="14877" max="14877" width="4.625" style="1" customWidth="1"/>
    <col min="14878" max="14878" width="2.5" style="1" customWidth="1"/>
    <col min="14879" max="14879" width="4.625" style="1" customWidth="1"/>
    <col min="14880" max="15119" width="9" style="1"/>
    <col min="15120" max="15120" width="7.125" style="1" bestFit="1" customWidth="1"/>
    <col min="15121" max="15124" width="9" style="1"/>
    <col min="15125" max="15125" width="15.625" style="1" customWidth="1"/>
    <col min="15126" max="15126" width="9" style="1"/>
    <col min="15127" max="15127" width="15.625" style="1" customWidth="1"/>
    <col min="15128" max="15131" width="7.625" style="1" customWidth="1"/>
    <col min="15132" max="15132" width="45.125" style="1" customWidth="1"/>
    <col min="15133" max="15133" width="4.625" style="1" customWidth="1"/>
    <col min="15134" max="15134" width="2.5" style="1" customWidth="1"/>
    <col min="15135" max="15135" width="4.625" style="1" customWidth="1"/>
    <col min="15136" max="15375" width="9" style="1"/>
    <col min="15376" max="15376" width="7.125" style="1" bestFit="1" customWidth="1"/>
    <col min="15377" max="15380" width="9" style="1"/>
    <col min="15381" max="15381" width="15.625" style="1" customWidth="1"/>
    <col min="15382" max="15382" width="9" style="1"/>
    <col min="15383" max="15383" width="15.625" style="1" customWidth="1"/>
    <col min="15384" max="15387" width="7.625" style="1" customWidth="1"/>
    <col min="15388" max="15388" width="45.125" style="1" customWidth="1"/>
    <col min="15389" max="15389" width="4.625" style="1" customWidth="1"/>
    <col min="15390" max="15390" width="2.5" style="1" customWidth="1"/>
    <col min="15391" max="15391" width="4.625" style="1" customWidth="1"/>
    <col min="15392" max="15631" width="9" style="1"/>
    <col min="15632" max="15632" width="7.125" style="1" bestFit="1" customWidth="1"/>
    <col min="15633" max="15636" width="9" style="1"/>
    <col min="15637" max="15637" width="15.625" style="1" customWidth="1"/>
    <col min="15638" max="15638" width="9" style="1"/>
    <col min="15639" max="15639" width="15.625" style="1" customWidth="1"/>
    <col min="15640" max="15643" width="7.625" style="1" customWidth="1"/>
    <col min="15644" max="15644" width="45.125" style="1" customWidth="1"/>
    <col min="15645" max="15645" width="4.625" style="1" customWidth="1"/>
    <col min="15646" max="15646" width="2.5" style="1" customWidth="1"/>
    <col min="15647" max="15647" width="4.625" style="1" customWidth="1"/>
    <col min="15648" max="15887" width="9" style="1"/>
    <col min="15888" max="15888" width="7.125" style="1" bestFit="1" customWidth="1"/>
    <col min="15889" max="15892" width="9" style="1"/>
    <col min="15893" max="15893" width="15.625" style="1" customWidth="1"/>
    <col min="15894" max="15894" width="9" style="1"/>
    <col min="15895" max="15895" width="15.625" style="1" customWidth="1"/>
    <col min="15896" max="15899" width="7.625" style="1" customWidth="1"/>
    <col min="15900" max="15900" width="4.625" style="1" customWidth="1"/>
    <col min="15901" max="15901" width="2.5" style="1" customWidth="1"/>
    <col min="15902" max="16384" width="9" style="1"/>
  </cols>
  <sheetData>
    <row r="1" spans="1:48" ht="13.5" customHeight="1" x14ac:dyDescent="0.4">
      <c r="C1" s="1"/>
      <c r="D1" s="1"/>
      <c r="H1" s="94"/>
      <c r="I1" s="95"/>
      <c r="J1" s="96"/>
      <c r="K1" s="95"/>
      <c r="L1" s="95"/>
      <c r="M1" s="95"/>
      <c r="N1" s="95"/>
      <c r="O1" s="95"/>
      <c r="P1" s="97"/>
      <c r="Q1" s="95"/>
      <c r="R1" s="95"/>
      <c r="S1" s="95"/>
      <c r="T1" s="38"/>
      <c r="U1" s="95"/>
      <c r="V1" s="98"/>
      <c r="W1" s="99"/>
      <c r="X1" s="99" t="s">
        <v>54</v>
      </c>
      <c r="Y1" s="28"/>
      <c r="Z1" s="28"/>
      <c r="AA1" s="28"/>
      <c r="AB1" s="28"/>
      <c r="AC1" s="28"/>
      <c r="AD1" s="29"/>
      <c r="AL1" s="29"/>
      <c r="AM1" s="29"/>
      <c r="AN1" s="29"/>
    </row>
    <row r="2" spans="1:48" ht="30" customHeight="1" x14ac:dyDescent="0.4">
      <c r="A2" s="1">
        <f>SUBTOTAL(3,A$5:A$2779)</f>
        <v>75</v>
      </c>
      <c r="C2" s="1"/>
      <c r="D2" s="1"/>
      <c r="H2" s="100" t="s">
        <v>49</v>
      </c>
      <c r="I2" s="95"/>
      <c r="J2" s="96"/>
      <c r="K2" s="95"/>
      <c r="L2" s="95"/>
      <c r="M2" s="95"/>
      <c r="N2" s="95"/>
      <c r="O2" s="95"/>
      <c r="P2" s="95"/>
      <c r="Q2" s="95"/>
      <c r="R2" s="95"/>
      <c r="S2" s="95"/>
      <c r="T2" s="94"/>
      <c r="U2" s="94"/>
      <c r="V2" s="98"/>
      <c r="W2" s="98"/>
      <c r="X2" s="101"/>
      <c r="Y2" s="40">
        <f>SUBTOTAL(9,Y$5:Y$41)</f>
        <v>0</v>
      </c>
      <c r="Z2" s="40">
        <f>SUBTOTAL(9,Z$5:Z$41)</f>
        <v>0</v>
      </c>
      <c r="AA2" s="40">
        <f>SUBTOTAL(9,AA$5:AA$41)</f>
        <v>0</v>
      </c>
      <c r="AB2" s="4">
        <f>SUBTOTAL(3,AB$5:AB$41)</f>
        <v>0</v>
      </c>
      <c r="AC2" s="29"/>
      <c r="AD2" s="29"/>
      <c r="AE2" s="1">
        <f>SUBTOTAL(3,AE$5:AE$41)</f>
        <v>0</v>
      </c>
      <c r="AL2" s="29"/>
      <c r="AM2" s="29"/>
      <c r="AN2" s="29"/>
      <c r="AO2" s="29"/>
    </row>
    <row r="3" spans="1:48" ht="18.75" x14ac:dyDescent="0.4">
      <c r="C3" s="1"/>
      <c r="D3" s="1"/>
      <c r="H3" s="94"/>
      <c r="I3" s="95"/>
      <c r="J3" s="95"/>
      <c r="K3" s="95"/>
      <c r="L3" s="95"/>
      <c r="M3" s="95"/>
      <c r="N3" s="95"/>
      <c r="O3" s="95"/>
      <c r="P3" s="97"/>
      <c r="Q3" s="95"/>
      <c r="R3" s="95"/>
      <c r="S3" s="95"/>
      <c r="T3" s="94"/>
      <c r="U3" s="95"/>
      <c r="V3" s="95"/>
      <c r="W3" s="102"/>
      <c r="X3" s="102" t="s">
        <v>78</v>
      </c>
      <c r="Y3" s="41" t="s">
        <v>35</v>
      </c>
      <c r="Z3" s="41" t="s">
        <v>35</v>
      </c>
      <c r="AA3" s="41" t="s">
        <v>35</v>
      </c>
      <c r="AB3" s="2"/>
      <c r="AC3" s="30"/>
      <c r="AD3" s="29"/>
      <c r="AE3" s="31" t="s">
        <v>35</v>
      </c>
      <c r="AL3" s="118"/>
      <c r="AM3" s="119"/>
      <c r="AN3" s="118"/>
      <c r="AO3" s="119"/>
    </row>
    <row r="4" spans="1:48" ht="30" customHeight="1" thickBot="1" x14ac:dyDescent="0.45">
      <c r="A4" s="32" t="s">
        <v>0</v>
      </c>
      <c r="B4" s="79" t="s">
        <v>1</v>
      </c>
      <c r="C4" s="64" t="s">
        <v>79</v>
      </c>
      <c r="D4" s="64" t="s">
        <v>80</v>
      </c>
      <c r="E4" s="64" t="s">
        <v>31</v>
      </c>
      <c r="F4" s="64" t="s">
        <v>81</v>
      </c>
      <c r="G4" s="79" t="s">
        <v>2</v>
      </c>
      <c r="H4" s="103" t="s">
        <v>21</v>
      </c>
      <c r="I4" s="103" t="s">
        <v>3</v>
      </c>
      <c r="J4" s="103" t="s">
        <v>4</v>
      </c>
      <c r="K4" s="103" t="s">
        <v>5</v>
      </c>
      <c r="L4" s="103" t="s">
        <v>6</v>
      </c>
      <c r="M4" s="103" t="s">
        <v>27</v>
      </c>
      <c r="N4" s="103" t="s">
        <v>44</v>
      </c>
      <c r="O4" s="103" t="s">
        <v>48</v>
      </c>
      <c r="P4" s="103" t="s">
        <v>50</v>
      </c>
      <c r="Q4" s="103" t="s">
        <v>38</v>
      </c>
      <c r="R4" s="103" t="s">
        <v>23</v>
      </c>
      <c r="S4" s="103" t="s">
        <v>45</v>
      </c>
      <c r="T4" s="103" t="s">
        <v>51</v>
      </c>
      <c r="U4" s="115" t="s">
        <v>39</v>
      </c>
      <c r="V4" s="116"/>
      <c r="W4" s="117"/>
      <c r="X4" s="103" t="s">
        <v>57</v>
      </c>
      <c r="Y4" s="42" t="s">
        <v>40</v>
      </c>
      <c r="Z4" s="42" t="s">
        <v>41</v>
      </c>
      <c r="AA4" s="42" t="s">
        <v>42</v>
      </c>
      <c r="AB4" s="32" t="s">
        <v>43</v>
      </c>
      <c r="AC4" s="37"/>
      <c r="AE4" s="88" t="s">
        <v>29</v>
      </c>
      <c r="AF4" s="88" t="s">
        <v>30</v>
      </c>
      <c r="AG4" s="89" t="s">
        <v>7</v>
      </c>
      <c r="AH4" s="89" t="s">
        <v>8</v>
      </c>
    </row>
    <row r="5" spans="1:48" ht="30" customHeight="1" thickTop="1" x14ac:dyDescent="0.4">
      <c r="A5" s="45">
        <v>19</v>
      </c>
      <c r="B5" s="76" t="s">
        <v>32</v>
      </c>
      <c r="C5" s="77"/>
      <c r="D5" s="77"/>
      <c r="E5" s="78" t="e">
        <f>VLOOKUP(A5,#REF!,20,FALSE)</f>
        <v>#REF!</v>
      </c>
      <c r="F5" s="78"/>
      <c r="G5" s="45"/>
      <c r="H5" s="33" t="s">
        <v>224</v>
      </c>
      <c r="I5" s="33" t="s">
        <v>101</v>
      </c>
      <c r="J5" s="33" t="s">
        <v>122</v>
      </c>
      <c r="K5" s="33" t="s">
        <v>85</v>
      </c>
      <c r="L5" s="33" t="s">
        <v>74</v>
      </c>
      <c r="M5" s="33">
        <v>149</v>
      </c>
      <c r="N5" s="33">
        <v>7.6</v>
      </c>
      <c r="O5" s="33" t="s">
        <v>320</v>
      </c>
      <c r="P5" s="34">
        <v>1981</v>
      </c>
      <c r="Q5" s="34">
        <v>2019</v>
      </c>
      <c r="R5" s="34" t="s">
        <v>87</v>
      </c>
      <c r="S5" s="36">
        <v>2024</v>
      </c>
      <c r="T5" s="61" t="s">
        <v>321</v>
      </c>
      <c r="U5" s="72">
        <v>2023</v>
      </c>
      <c r="V5" s="105" t="s">
        <v>56</v>
      </c>
      <c r="W5" s="71">
        <v>2024</v>
      </c>
      <c r="X5" s="92">
        <v>154.5599</v>
      </c>
      <c r="Y5" s="74"/>
      <c r="Z5" s="74"/>
      <c r="AA5" s="46"/>
      <c r="AB5" s="56"/>
      <c r="AC5" s="38"/>
      <c r="AE5" s="85"/>
      <c r="AF5" s="86"/>
      <c r="AG5" s="86"/>
      <c r="AH5" s="87"/>
      <c r="AQ5" s="1" t="s">
        <v>59</v>
      </c>
      <c r="AR5" s="1" t="s">
        <v>11</v>
      </c>
      <c r="AU5" s="1" t="str">
        <f>L5</f>
        <v>盛岡広域地域振興局土木部岩手土木センター</v>
      </c>
      <c r="AV5" s="1" t="s">
        <v>74</v>
      </c>
    </row>
    <row r="6" spans="1:48" ht="30" customHeight="1" x14ac:dyDescent="0.4">
      <c r="A6" s="5">
        <v>17</v>
      </c>
      <c r="B6" s="6" t="s">
        <v>32</v>
      </c>
      <c r="C6" s="22"/>
      <c r="D6" s="22"/>
      <c r="E6" s="7" t="e">
        <f>VLOOKUP(A6,#REF!,20,FALSE)</f>
        <v>#REF!</v>
      </c>
      <c r="F6" s="7"/>
      <c r="G6" s="5"/>
      <c r="H6" s="8" t="s">
        <v>225</v>
      </c>
      <c r="I6" s="8" t="s">
        <v>101</v>
      </c>
      <c r="J6" s="8" t="s">
        <v>122</v>
      </c>
      <c r="K6" s="33" t="s">
        <v>85</v>
      </c>
      <c r="L6" s="8" t="s">
        <v>74</v>
      </c>
      <c r="M6" s="8">
        <v>60</v>
      </c>
      <c r="N6" s="8">
        <v>7.6</v>
      </c>
      <c r="O6" s="8" t="s">
        <v>320</v>
      </c>
      <c r="P6" s="10">
        <v>1979</v>
      </c>
      <c r="Q6" s="34">
        <v>2019</v>
      </c>
      <c r="R6" s="34" t="s">
        <v>87</v>
      </c>
      <c r="S6" s="36">
        <v>2024</v>
      </c>
      <c r="T6" s="61" t="s">
        <v>321</v>
      </c>
      <c r="U6" s="72">
        <v>2023</v>
      </c>
      <c r="V6" s="105" t="s">
        <v>56</v>
      </c>
      <c r="W6" s="71">
        <v>2024</v>
      </c>
      <c r="X6" s="93">
        <v>90.851199999999992</v>
      </c>
      <c r="Y6" s="47"/>
      <c r="Z6" s="47"/>
      <c r="AA6" s="46"/>
      <c r="AB6" s="43"/>
      <c r="AC6" s="38"/>
      <c r="AE6" s="15"/>
      <c r="AF6" s="16"/>
      <c r="AG6" s="16"/>
      <c r="AH6" s="19"/>
      <c r="AQ6" s="1" t="s">
        <v>60</v>
      </c>
      <c r="AR6" s="1" t="s">
        <v>74</v>
      </c>
      <c r="AU6" s="1" t="str">
        <f t="shared" ref="AU6:AU69" si="0">L6</f>
        <v>盛岡広域地域振興局土木部岩手土木センター</v>
      </c>
      <c r="AV6" s="1" t="s">
        <v>74</v>
      </c>
    </row>
    <row r="7" spans="1:48" ht="30" customHeight="1" x14ac:dyDescent="0.4">
      <c r="A7" s="5">
        <v>21</v>
      </c>
      <c r="B7" s="6" t="s">
        <v>32</v>
      </c>
      <c r="C7" s="22"/>
      <c r="D7" s="22"/>
      <c r="E7" s="7" t="e">
        <f>VLOOKUP(A7,#REF!,20,FALSE)</f>
        <v>#REF!</v>
      </c>
      <c r="F7" s="7"/>
      <c r="G7" s="5"/>
      <c r="H7" s="8" t="s">
        <v>226</v>
      </c>
      <c r="I7" s="8" t="s">
        <v>101</v>
      </c>
      <c r="J7" s="8" t="s">
        <v>227</v>
      </c>
      <c r="K7" s="33" t="s">
        <v>114</v>
      </c>
      <c r="L7" s="8" t="s">
        <v>74</v>
      </c>
      <c r="M7" s="8">
        <v>780</v>
      </c>
      <c r="N7" s="8">
        <v>8</v>
      </c>
      <c r="O7" s="8" t="s">
        <v>320</v>
      </c>
      <c r="P7" s="10">
        <v>1982</v>
      </c>
      <c r="Q7" s="34">
        <v>2019</v>
      </c>
      <c r="R7" s="34" t="s">
        <v>87</v>
      </c>
      <c r="S7" s="36">
        <v>2024</v>
      </c>
      <c r="T7" s="61" t="s">
        <v>322</v>
      </c>
      <c r="U7" s="72">
        <v>2021</v>
      </c>
      <c r="V7" s="105" t="s">
        <v>56</v>
      </c>
      <c r="W7" s="71">
        <v>2024</v>
      </c>
      <c r="X7" s="93">
        <v>854.5548</v>
      </c>
      <c r="Y7" s="47"/>
      <c r="Z7" s="47"/>
      <c r="AA7" s="46"/>
      <c r="AB7" s="43"/>
      <c r="AC7" s="38"/>
      <c r="AE7" s="15"/>
      <c r="AF7" s="16"/>
      <c r="AG7" s="16"/>
      <c r="AH7" s="19"/>
      <c r="AQ7" s="1" t="s">
        <v>61</v>
      </c>
      <c r="AR7" s="1" t="s">
        <v>12</v>
      </c>
      <c r="AU7" s="1" t="str">
        <f t="shared" si="0"/>
        <v>盛岡広域地域振興局土木部岩手土木センター</v>
      </c>
      <c r="AV7" s="1" t="s">
        <v>74</v>
      </c>
    </row>
    <row r="8" spans="1:48" ht="30" customHeight="1" x14ac:dyDescent="0.4">
      <c r="A8" s="5">
        <v>34</v>
      </c>
      <c r="B8" s="6" t="s">
        <v>32</v>
      </c>
      <c r="C8" s="22"/>
      <c r="D8" s="22"/>
      <c r="E8" s="7" t="e">
        <f>VLOOKUP(A8,#REF!,20,FALSE)</f>
        <v>#REF!</v>
      </c>
      <c r="F8" s="7"/>
      <c r="G8" s="5"/>
      <c r="H8" s="8" t="s">
        <v>228</v>
      </c>
      <c r="I8" s="8" t="s">
        <v>101</v>
      </c>
      <c r="J8" s="8" t="s">
        <v>150</v>
      </c>
      <c r="K8" s="33" t="s">
        <v>98</v>
      </c>
      <c r="L8" s="8" t="s">
        <v>10</v>
      </c>
      <c r="M8" s="8">
        <v>327</v>
      </c>
      <c r="N8" s="8">
        <v>8</v>
      </c>
      <c r="O8" s="8" t="s">
        <v>320</v>
      </c>
      <c r="P8" s="10">
        <v>1984</v>
      </c>
      <c r="Q8" s="34">
        <v>2019</v>
      </c>
      <c r="R8" s="34" t="s">
        <v>87</v>
      </c>
      <c r="S8" s="36">
        <v>2024</v>
      </c>
      <c r="T8" s="61" t="s">
        <v>323</v>
      </c>
      <c r="U8" s="72">
        <v>2023</v>
      </c>
      <c r="V8" s="105" t="s">
        <v>56</v>
      </c>
      <c r="W8" s="71">
        <v>2024</v>
      </c>
      <c r="X8" s="93">
        <v>140.56735</v>
      </c>
      <c r="Y8" s="47"/>
      <c r="Z8" s="47"/>
      <c r="AA8" s="46"/>
      <c r="AB8" s="43"/>
      <c r="AC8" s="38"/>
      <c r="AE8" s="15"/>
      <c r="AF8" s="16"/>
      <c r="AG8" s="16"/>
      <c r="AH8" s="19"/>
      <c r="AQ8" s="1" t="s">
        <v>62</v>
      </c>
      <c r="AR8" s="1" t="s">
        <v>73</v>
      </c>
      <c r="AU8" s="1" t="str">
        <f t="shared" si="0"/>
        <v>沿岸広域振興局土木部宮古土木センター</v>
      </c>
      <c r="AV8" s="1" t="s">
        <v>10</v>
      </c>
    </row>
    <row r="9" spans="1:48" ht="30" customHeight="1" x14ac:dyDescent="0.4">
      <c r="A9" s="5">
        <v>33</v>
      </c>
      <c r="B9" s="6" t="s">
        <v>32</v>
      </c>
      <c r="C9" s="22"/>
      <c r="D9" s="22"/>
      <c r="E9" s="7" t="e">
        <f>VLOOKUP(A9,#REF!,20,FALSE)</f>
        <v>#REF!</v>
      </c>
      <c r="F9" s="7"/>
      <c r="G9" s="5"/>
      <c r="H9" s="8" t="s">
        <v>229</v>
      </c>
      <c r="I9" s="8" t="s">
        <v>101</v>
      </c>
      <c r="J9" s="8" t="s">
        <v>150</v>
      </c>
      <c r="K9" s="33" t="s">
        <v>98</v>
      </c>
      <c r="L9" s="8" t="s">
        <v>17</v>
      </c>
      <c r="M9" s="8">
        <v>254</v>
      </c>
      <c r="N9" s="8">
        <v>8</v>
      </c>
      <c r="O9" s="8" t="s">
        <v>320</v>
      </c>
      <c r="P9" s="10">
        <v>1984</v>
      </c>
      <c r="Q9" s="34">
        <v>2019</v>
      </c>
      <c r="R9" s="34" t="s">
        <v>87</v>
      </c>
      <c r="S9" s="36">
        <v>2024</v>
      </c>
      <c r="T9" s="61" t="s">
        <v>324</v>
      </c>
      <c r="U9" s="72">
        <v>2023</v>
      </c>
      <c r="V9" s="105" t="s">
        <v>56</v>
      </c>
      <c r="W9" s="71">
        <v>2024</v>
      </c>
      <c r="X9" s="93">
        <v>140.56735</v>
      </c>
      <c r="Y9" s="47"/>
      <c r="Z9" s="47"/>
      <c r="AA9" s="46"/>
      <c r="AB9" s="43"/>
      <c r="AC9" s="38"/>
      <c r="AE9" s="15"/>
      <c r="AF9" s="16"/>
      <c r="AG9" s="16"/>
      <c r="AH9" s="19"/>
      <c r="AQ9" s="1" t="s">
        <v>63</v>
      </c>
      <c r="AR9" s="1" t="s">
        <v>20</v>
      </c>
      <c r="AU9" s="1" t="str">
        <f t="shared" si="0"/>
        <v>県北広域振興局土木部</v>
      </c>
      <c r="AV9" s="1" t="s">
        <v>17</v>
      </c>
    </row>
    <row r="10" spans="1:48" ht="30" customHeight="1" x14ac:dyDescent="0.4">
      <c r="A10" s="5">
        <v>25</v>
      </c>
      <c r="B10" s="6" t="s">
        <v>32</v>
      </c>
      <c r="C10" s="22"/>
      <c r="D10" s="22"/>
      <c r="E10" s="7" t="e">
        <f>VLOOKUP(A10,#REF!,20,FALSE)</f>
        <v>#REF!</v>
      </c>
      <c r="F10" s="7"/>
      <c r="G10" s="5"/>
      <c r="H10" s="8" t="s">
        <v>230</v>
      </c>
      <c r="I10" s="8" t="s">
        <v>101</v>
      </c>
      <c r="J10" s="8" t="s">
        <v>150</v>
      </c>
      <c r="K10" s="33" t="s">
        <v>98</v>
      </c>
      <c r="L10" s="8" t="s">
        <v>73</v>
      </c>
      <c r="M10" s="8">
        <v>312</v>
      </c>
      <c r="N10" s="8">
        <v>8.6999999999999993</v>
      </c>
      <c r="O10" s="8" t="s">
        <v>320</v>
      </c>
      <c r="P10" s="10">
        <v>1998</v>
      </c>
      <c r="Q10" s="34">
        <v>2019</v>
      </c>
      <c r="R10" s="34" t="s">
        <v>87</v>
      </c>
      <c r="S10" s="36">
        <v>2024</v>
      </c>
      <c r="T10" s="61" t="s">
        <v>325</v>
      </c>
      <c r="U10" s="72">
        <v>2023</v>
      </c>
      <c r="V10" s="105" t="s">
        <v>56</v>
      </c>
      <c r="W10" s="71">
        <v>2024</v>
      </c>
      <c r="X10" s="93">
        <v>3.1426999999999996</v>
      </c>
      <c r="Y10" s="47"/>
      <c r="Z10" s="47"/>
      <c r="AA10" s="46"/>
      <c r="AB10" s="43"/>
      <c r="AC10" s="38"/>
      <c r="AE10" s="15"/>
      <c r="AF10" s="16"/>
      <c r="AG10" s="16"/>
      <c r="AH10" s="19"/>
      <c r="AQ10" s="1" t="s">
        <v>64</v>
      </c>
      <c r="AR10" s="1" t="s">
        <v>19</v>
      </c>
      <c r="AU10" s="1" t="str">
        <f t="shared" si="0"/>
        <v>県南広域地域振興局土木部北上土木センター</v>
      </c>
      <c r="AV10" s="1" t="s">
        <v>73</v>
      </c>
    </row>
    <row r="11" spans="1:48" ht="30" customHeight="1" x14ac:dyDescent="0.4">
      <c r="A11" s="5">
        <v>24</v>
      </c>
      <c r="B11" s="6" t="s">
        <v>32</v>
      </c>
      <c r="C11" s="22"/>
      <c r="D11" s="22"/>
      <c r="E11" s="7" t="e">
        <f>VLOOKUP(A11,#REF!,20,FALSE)</f>
        <v>#REF!</v>
      </c>
      <c r="F11" s="7"/>
      <c r="G11" s="5"/>
      <c r="H11" s="8" t="s">
        <v>231</v>
      </c>
      <c r="I11" s="8" t="s">
        <v>101</v>
      </c>
      <c r="J11" s="8" t="s">
        <v>150</v>
      </c>
      <c r="K11" s="33" t="s">
        <v>98</v>
      </c>
      <c r="L11" s="8" t="s">
        <v>73</v>
      </c>
      <c r="M11" s="8">
        <v>268.5</v>
      </c>
      <c r="N11" s="8">
        <v>9</v>
      </c>
      <c r="O11" s="8" t="s">
        <v>320</v>
      </c>
      <c r="P11" s="10">
        <v>1998</v>
      </c>
      <c r="Q11" s="34">
        <v>2019</v>
      </c>
      <c r="R11" s="34" t="s">
        <v>87</v>
      </c>
      <c r="S11" s="36">
        <v>2024</v>
      </c>
      <c r="T11" s="61" t="s">
        <v>326</v>
      </c>
      <c r="U11" s="72">
        <v>2023</v>
      </c>
      <c r="V11" s="105" t="s">
        <v>56</v>
      </c>
      <c r="W11" s="71">
        <v>2024</v>
      </c>
      <c r="X11" s="93">
        <v>3.1426999999999996</v>
      </c>
      <c r="Y11" s="47"/>
      <c r="Z11" s="47"/>
      <c r="AA11" s="46"/>
      <c r="AB11" s="43"/>
      <c r="AC11" s="38"/>
      <c r="AE11" s="15"/>
      <c r="AF11" s="16"/>
      <c r="AG11" s="16"/>
      <c r="AH11" s="19"/>
      <c r="AQ11" s="1" t="s">
        <v>65</v>
      </c>
      <c r="AR11" s="1" t="s">
        <v>13</v>
      </c>
      <c r="AU11" s="1" t="str">
        <f t="shared" si="0"/>
        <v>県南広域地域振興局土木部北上土木センター</v>
      </c>
      <c r="AV11" s="1" t="s">
        <v>73</v>
      </c>
    </row>
    <row r="12" spans="1:48" ht="30" customHeight="1" x14ac:dyDescent="0.4">
      <c r="A12" s="5">
        <v>30</v>
      </c>
      <c r="B12" s="6" t="s">
        <v>32</v>
      </c>
      <c r="C12" s="22"/>
      <c r="D12" s="22"/>
      <c r="E12" s="7" t="e">
        <f>VLOOKUP(A12,#REF!,20,FALSE)</f>
        <v>#REF!</v>
      </c>
      <c r="F12" s="7"/>
      <c r="G12" s="5"/>
      <c r="H12" s="8" t="s">
        <v>232</v>
      </c>
      <c r="I12" s="8" t="s">
        <v>101</v>
      </c>
      <c r="J12" s="8" t="s">
        <v>150</v>
      </c>
      <c r="K12" s="33" t="s">
        <v>98</v>
      </c>
      <c r="L12" s="8" t="s">
        <v>73</v>
      </c>
      <c r="M12" s="8">
        <v>150</v>
      </c>
      <c r="N12" s="8">
        <v>8</v>
      </c>
      <c r="O12" s="8" t="s">
        <v>320</v>
      </c>
      <c r="P12" s="10">
        <v>1984</v>
      </c>
      <c r="Q12" s="34">
        <v>2019</v>
      </c>
      <c r="R12" s="34" t="s">
        <v>87</v>
      </c>
      <c r="S12" s="36">
        <v>2024</v>
      </c>
      <c r="T12" s="61" t="s">
        <v>327</v>
      </c>
      <c r="U12" s="72">
        <v>2023</v>
      </c>
      <c r="V12" s="105" t="s">
        <v>56</v>
      </c>
      <c r="W12" s="71">
        <v>2024</v>
      </c>
      <c r="X12" s="93">
        <v>19.333599999999997</v>
      </c>
      <c r="Y12" s="47"/>
      <c r="Z12" s="47"/>
      <c r="AA12" s="46"/>
      <c r="AB12" s="43"/>
      <c r="AC12" s="38"/>
      <c r="AE12" s="15"/>
      <c r="AF12" s="16"/>
      <c r="AG12" s="16"/>
      <c r="AH12" s="19"/>
      <c r="AQ12" s="1" t="s">
        <v>66</v>
      </c>
      <c r="AR12" s="1" t="s">
        <v>14</v>
      </c>
      <c r="AU12" s="1" t="str">
        <f t="shared" si="0"/>
        <v>県南広域地域振興局土木部北上土木センター</v>
      </c>
      <c r="AV12" s="1" t="s">
        <v>73</v>
      </c>
    </row>
    <row r="13" spans="1:48" ht="30" customHeight="1" x14ac:dyDescent="0.4">
      <c r="A13" s="5">
        <v>7</v>
      </c>
      <c r="B13" s="6" t="s">
        <v>33</v>
      </c>
      <c r="C13" s="22"/>
      <c r="D13" s="22"/>
      <c r="E13" s="7" t="e">
        <f>VLOOKUP(A13,#REF!,20,FALSE)</f>
        <v>#REF!</v>
      </c>
      <c r="F13" s="7"/>
      <c r="G13" s="5"/>
      <c r="H13" s="8" t="s">
        <v>233</v>
      </c>
      <c r="I13" s="8" t="s">
        <v>83</v>
      </c>
      <c r="J13" s="8" t="s">
        <v>84</v>
      </c>
      <c r="K13" s="33" t="s">
        <v>85</v>
      </c>
      <c r="L13" s="8" t="s">
        <v>73</v>
      </c>
      <c r="M13" s="8">
        <v>102.3</v>
      </c>
      <c r="N13" s="8">
        <v>8.3000000000000007</v>
      </c>
      <c r="O13" s="8" t="s">
        <v>320</v>
      </c>
      <c r="P13" s="10">
        <v>1987</v>
      </c>
      <c r="Q13" s="34">
        <v>2019</v>
      </c>
      <c r="R13" s="34" t="s">
        <v>87</v>
      </c>
      <c r="S13" s="36">
        <v>2024</v>
      </c>
      <c r="T13" s="61" t="s">
        <v>328</v>
      </c>
      <c r="U13" s="72">
        <v>2024</v>
      </c>
      <c r="V13" s="105" t="s">
        <v>56</v>
      </c>
      <c r="W13" s="71">
        <v>2025</v>
      </c>
      <c r="X13" s="93">
        <v>148.80360000000002</v>
      </c>
      <c r="Y13" s="47"/>
      <c r="Z13" s="47"/>
      <c r="AA13" s="46"/>
      <c r="AB13" s="43"/>
      <c r="AC13" s="38"/>
      <c r="AE13" s="15"/>
      <c r="AF13" s="16"/>
      <c r="AG13" s="16"/>
      <c r="AH13" s="19"/>
      <c r="AN13"/>
      <c r="AQ13" s="1" t="s">
        <v>67</v>
      </c>
      <c r="AR13" s="1" t="s">
        <v>15</v>
      </c>
      <c r="AU13" s="1" t="str">
        <f t="shared" si="0"/>
        <v>県南広域地域振興局土木部北上土木センター</v>
      </c>
      <c r="AV13" s="1" t="s">
        <v>73</v>
      </c>
    </row>
    <row r="14" spans="1:48" ht="30" customHeight="1" x14ac:dyDescent="0.4">
      <c r="A14" s="5">
        <v>42</v>
      </c>
      <c r="B14" s="6" t="s">
        <v>32</v>
      </c>
      <c r="C14" s="22"/>
      <c r="D14" s="22"/>
      <c r="E14" s="7" t="e">
        <f>VLOOKUP(A14,#REF!,20,FALSE)</f>
        <v>#REF!</v>
      </c>
      <c r="F14" s="7"/>
      <c r="G14" s="5"/>
      <c r="H14" s="8" t="s">
        <v>234</v>
      </c>
      <c r="I14" s="8" t="s">
        <v>83</v>
      </c>
      <c r="J14" s="8" t="s">
        <v>84</v>
      </c>
      <c r="K14" s="33" t="s">
        <v>85</v>
      </c>
      <c r="L14" s="8" t="s">
        <v>73</v>
      </c>
      <c r="M14" s="8">
        <v>91.5</v>
      </c>
      <c r="N14" s="8">
        <v>7</v>
      </c>
      <c r="O14" s="8" t="s">
        <v>329</v>
      </c>
      <c r="P14" s="10">
        <v>1979</v>
      </c>
      <c r="Q14" s="34">
        <v>2019</v>
      </c>
      <c r="R14" s="34" t="s">
        <v>87</v>
      </c>
      <c r="S14" s="36">
        <v>2024</v>
      </c>
      <c r="T14" s="61" t="s">
        <v>330</v>
      </c>
      <c r="U14" s="72">
        <v>2025</v>
      </c>
      <c r="V14" s="105" t="s">
        <v>56</v>
      </c>
      <c r="W14" s="71">
        <v>2025</v>
      </c>
      <c r="X14" s="93">
        <v>695.07500000000005</v>
      </c>
      <c r="Y14" s="47"/>
      <c r="Z14" s="47"/>
      <c r="AA14" s="46"/>
      <c r="AB14" s="43"/>
      <c r="AC14" s="38"/>
      <c r="AE14" s="15"/>
      <c r="AF14" s="16"/>
      <c r="AG14" s="16"/>
      <c r="AH14" s="19"/>
      <c r="AN14"/>
      <c r="AQ14" s="1" t="s">
        <v>68</v>
      </c>
      <c r="AR14" s="1" t="s">
        <v>9</v>
      </c>
      <c r="AU14" s="1" t="str">
        <f t="shared" si="0"/>
        <v>県南広域地域振興局土木部北上土木センター</v>
      </c>
      <c r="AV14" s="1" t="s">
        <v>73</v>
      </c>
    </row>
    <row r="15" spans="1:48" ht="30" customHeight="1" x14ac:dyDescent="0.4">
      <c r="A15" s="5">
        <v>3</v>
      </c>
      <c r="B15" s="6" t="s">
        <v>32</v>
      </c>
      <c r="C15" s="22"/>
      <c r="D15" s="22"/>
      <c r="E15" s="7" t="e">
        <f>VLOOKUP(A15,#REF!,20,FALSE)</f>
        <v>#REF!</v>
      </c>
      <c r="F15" s="7"/>
      <c r="G15" s="5"/>
      <c r="H15" s="8" t="s">
        <v>235</v>
      </c>
      <c r="I15" s="8" t="s">
        <v>83</v>
      </c>
      <c r="J15" s="8" t="s">
        <v>84</v>
      </c>
      <c r="K15" s="33" t="s">
        <v>104</v>
      </c>
      <c r="L15" s="8" t="s">
        <v>73</v>
      </c>
      <c r="M15" s="8">
        <v>90</v>
      </c>
      <c r="N15" s="8">
        <v>11</v>
      </c>
      <c r="O15" s="8" t="s">
        <v>320</v>
      </c>
      <c r="P15" s="10">
        <v>1989</v>
      </c>
      <c r="Q15" s="34">
        <v>2019</v>
      </c>
      <c r="R15" s="34" t="s">
        <v>87</v>
      </c>
      <c r="S15" s="36">
        <v>2024</v>
      </c>
      <c r="T15" s="61" t="s">
        <v>331</v>
      </c>
      <c r="U15" s="72">
        <v>2024</v>
      </c>
      <c r="V15" s="105" t="s">
        <v>56</v>
      </c>
      <c r="W15" s="71">
        <v>2025</v>
      </c>
      <c r="X15" s="93">
        <v>97.758099999999999</v>
      </c>
      <c r="Y15" s="47"/>
      <c r="Z15" s="47"/>
      <c r="AA15" s="46"/>
      <c r="AB15" s="43"/>
      <c r="AC15" s="38"/>
      <c r="AE15" s="15"/>
      <c r="AF15" s="16"/>
      <c r="AG15" s="16"/>
      <c r="AH15" s="19"/>
      <c r="AN15"/>
      <c r="AQ15" s="1" t="s">
        <v>69</v>
      </c>
      <c r="AR15" s="1" t="s">
        <v>10</v>
      </c>
      <c r="AU15" s="1" t="str">
        <f t="shared" si="0"/>
        <v>県南広域地域振興局土木部北上土木センター</v>
      </c>
      <c r="AV15" s="1" t="s">
        <v>73</v>
      </c>
    </row>
    <row r="16" spans="1:48" ht="30" customHeight="1" x14ac:dyDescent="0.4">
      <c r="A16" s="5">
        <v>41</v>
      </c>
      <c r="B16" s="6" t="s">
        <v>32</v>
      </c>
      <c r="C16" s="22"/>
      <c r="D16" s="22"/>
      <c r="E16" s="7" t="e">
        <f>VLOOKUP(A16,#REF!,20,FALSE)</f>
        <v>#REF!</v>
      </c>
      <c r="F16" s="7"/>
      <c r="G16" s="5"/>
      <c r="H16" s="8" t="s">
        <v>236</v>
      </c>
      <c r="I16" s="8" t="s">
        <v>83</v>
      </c>
      <c r="J16" s="8" t="s">
        <v>84</v>
      </c>
      <c r="K16" s="33" t="s">
        <v>85</v>
      </c>
      <c r="L16" s="8" t="s">
        <v>73</v>
      </c>
      <c r="M16" s="8">
        <v>64</v>
      </c>
      <c r="N16" s="8">
        <v>8</v>
      </c>
      <c r="O16" s="8" t="s">
        <v>329</v>
      </c>
      <c r="P16" s="10">
        <v>1972</v>
      </c>
      <c r="Q16" s="34">
        <v>2019</v>
      </c>
      <c r="R16" s="34" t="s">
        <v>87</v>
      </c>
      <c r="S16" s="36">
        <v>2024</v>
      </c>
      <c r="T16" s="61" t="s">
        <v>332</v>
      </c>
      <c r="U16" s="72">
        <v>2023</v>
      </c>
      <c r="V16" s="105" t="s">
        <v>56</v>
      </c>
      <c r="W16" s="71">
        <v>2025</v>
      </c>
      <c r="X16" s="93">
        <v>72.253500000000003</v>
      </c>
      <c r="Y16" s="47"/>
      <c r="Z16" s="47"/>
      <c r="AA16" s="46"/>
      <c r="AB16" s="43"/>
      <c r="AC16" s="38"/>
      <c r="AE16" s="15"/>
      <c r="AF16" s="16"/>
      <c r="AG16" s="16"/>
      <c r="AH16" s="19"/>
      <c r="AN16"/>
      <c r="AQ16" s="1" t="s">
        <v>70</v>
      </c>
      <c r="AR16" s="1" t="s">
        <v>16</v>
      </c>
      <c r="AU16" s="1" t="str">
        <f t="shared" si="0"/>
        <v>県南広域地域振興局土木部北上土木センター</v>
      </c>
      <c r="AV16" s="1" t="s">
        <v>73</v>
      </c>
    </row>
    <row r="17" spans="1:48" ht="30" customHeight="1" x14ac:dyDescent="0.4">
      <c r="A17" s="5">
        <v>46</v>
      </c>
      <c r="B17" s="6" t="s">
        <v>32</v>
      </c>
      <c r="C17" s="22"/>
      <c r="D17" s="22"/>
      <c r="E17" s="7" t="e">
        <f>VLOOKUP(A17,#REF!,20,FALSE)</f>
        <v>#REF!</v>
      </c>
      <c r="F17" s="7"/>
      <c r="G17" s="5"/>
      <c r="H17" s="8" t="s">
        <v>237</v>
      </c>
      <c r="I17" s="8" t="s">
        <v>83</v>
      </c>
      <c r="J17" s="8" t="s">
        <v>84</v>
      </c>
      <c r="K17" s="33" t="s">
        <v>85</v>
      </c>
      <c r="L17" s="8" t="s">
        <v>73</v>
      </c>
      <c r="M17" s="8">
        <v>199.1</v>
      </c>
      <c r="N17" s="8">
        <v>8.5</v>
      </c>
      <c r="O17" s="8" t="s">
        <v>329</v>
      </c>
      <c r="P17" s="10">
        <v>1974</v>
      </c>
      <c r="Q17" s="34">
        <v>2019</v>
      </c>
      <c r="R17" s="34" t="s">
        <v>87</v>
      </c>
      <c r="S17" s="36">
        <v>2024</v>
      </c>
      <c r="T17" s="61" t="s">
        <v>333</v>
      </c>
      <c r="U17" s="72">
        <v>2021</v>
      </c>
      <c r="V17" s="105" t="s">
        <v>56</v>
      </c>
      <c r="W17" s="71">
        <v>2026</v>
      </c>
      <c r="X17" s="93">
        <v>1512.7178000000001</v>
      </c>
      <c r="Y17" s="47"/>
      <c r="Z17" s="47"/>
      <c r="AA17" s="46"/>
      <c r="AB17" s="43"/>
      <c r="AC17" s="38"/>
      <c r="AE17" s="15"/>
      <c r="AF17" s="16"/>
      <c r="AG17" s="16"/>
      <c r="AH17" s="19"/>
      <c r="AN17"/>
      <c r="AQ17" s="1" t="s">
        <v>71</v>
      </c>
      <c r="AR17" s="1" t="s">
        <v>17</v>
      </c>
      <c r="AU17" s="1" t="str">
        <f t="shared" si="0"/>
        <v>県南広域地域振興局土木部北上土木センター</v>
      </c>
      <c r="AV17" s="1" t="s">
        <v>73</v>
      </c>
    </row>
    <row r="18" spans="1:48" ht="30" customHeight="1" x14ac:dyDescent="0.4">
      <c r="A18" s="5">
        <v>45</v>
      </c>
      <c r="B18" s="6" t="s">
        <v>32</v>
      </c>
      <c r="C18" s="22"/>
      <c r="D18" s="22"/>
      <c r="E18" s="7" t="e">
        <f>VLOOKUP(A18,#REF!,20,FALSE)</f>
        <v>#REF!</v>
      </c>
      <c r="F18" s="7"/>
      <c r="G18" s="5"/>
      <c r="H18" s="8" t="s">
        <v>238</v>
      </c>
      <c r="I18" s="8" t="s">
        <v>83</v>
      </c>
      <c r="J18" s="8" t="s">
        <v>84</v>
      </c>
      <c r="K18" s="33" t="s">
        <v>85</v>
      </c>
      <c r="L18" s="8" t="s">
        <v>73</v>
      </c>
      <c r="M18" s="8">
        <v>123</v>
      </c>
      <c r="N18" s="8">
        <v>7.8</v>
      </c>
      <c r="O18" s="8" t="s">
        <v>329</v>
      </c>
      <c r="P18" s="10">
        <v>1985</v>
      </c>
      <c r="Q18" s="34">
        <v>2019</v>
      </c>
      <c r="R18" s="34" t="s">
        <v>87</v>
      </c>
      <c r="S18" s="36">
        <v>2024</v>
      </c>
      <c r="T18" s="61" t="s">
        <v>334</v>
      </c>
      <c r="U18" s="72">
        <v>2021</v>
      </c>
      <c r="V18" s="105" t="s">
        <v>56</v>
      </c>
      <c r="W18" s="71">
        <v>2026</v>
      </c>
      <c r="X18" s="93">
        <v>693.09130000000005</v>
      </c>
      <c r="Y18" s="47"/>
      <c r="Z18" s="47"/>
      <c r="AA18" s="46"/>
      <c r="AB18" s="43"/>
      <c r="AC18" s="38"/>
      <c r="AE18" s="15"/>
      <c r="AF18" s="16"/>
      <c r="AG18" s="16"/>
      <c r="AH18" s="19"/>
      <c r="AN18"/>
      <c r="AQ18" s="1" t="s">
        <v>72</v>
      </c>
      <c r="AR18" s="1" t="s">
        <v>18</v>
      </c>
      <c r="AU18" s="1" t="str">
        <f t="shared" si="0"/>
        <v>県南広域地域振興局土木部北上土木センター</v>
      </c>
      <c r="AV18" s="1" t="s">
        <v>73</v>
      </c>
    </row>
    <row r="19" spans="1:48" ht="30" customHeight="1" x14ac:dyDescent="0.4">
      <c r="A19" s="5">
        <v>61</v>
      </c>
      <c r="B19" s="6" t="s">
        <v>32</v>
      </c>
      <c r="C19" s="22"/>
      <c r="D19" s="22"/>
      <c r="E19" s="7" t="e">
        <f>VLOOKUP(A19,#REF!,20,FALSE)</f>
        <v>#REF!</v>
      </c>
      <c r="F19" s="7"/>
      <c r="G19" s="5"/>
      <c r="H19" s="8" t="s">
        <v>239</v>
      </c>
      <c r="I19" s="8" t="s">
        <v>83</v>
      </c>
      <c r="J19" s="8" t="s">
        <v>84</v>
      </c>
      <c r="K19" s="33" t="s">
        <v>85</v>
      </c>
      <c r="L19" s="8" t="s">
        <v>73</v>
      </c>
      <c r="M19" s="8">
        <v>124</v>
      </c>
      <c r="N19" s="8">
        <v>7.6</v>
      </c>
      <c r="O19" s="8" t="s">
        <v>335</v>
      </c>
      <c r="P19" s="10">
        <v>1991</v>
      </c>
      <c r="Q19" s="34">
        <v>2019</v>
      </c>
      <c r="R19" s="34" t="s">
        <v>87</v>
      </c>
      <c r="S19" s="36">
        <v>2024</v>
      </c>
      <c r="T19" s="61" t="s">
        <v>336</v>
      </c>
      <c r="U19" s="72"/>
      <c r="V19" s="105"/>
      <c r="W19" s="71"/>
      <c r="X19" s="93">
        <v>0</v>
      </c>
      <c r="Y19" s="47"/>
      <c r="Z19" s="47"/>
      <c r="AA19" s="46"/>
      <c r="AB19" s="43"/>
      <c r="AC19" s="38"/>
      <c r="AE19" s="15"/>
      <c r="AF19" s="16"/>
      <c r="AG19" s="16"/>
      <c r="AH19" s="19"/>
      <c r="AN19"/>
      <c r="AU19" s="1" t="str">
        <f t="shared" si="0"/>
        <v>県南広域地域振興局土木部北上土木センター</v>
      </c>
      <c r="AV19" s="1" t="s">
        <v>73</v>
      </c>
    </row>
    <row r="20" spans="1:48" ht="30" customHeight="1" x14ac:dyDescent="0.4">
      <c r="A20" s="5">
        <v>47</v>
      </c>
      <c r="B20" s="6" t="s">
        <v>32</v>
      </c>
      <c r="C20" s="22"/>
      <c r="D20" s="22"/>
      <c r="E20" s="7" t="e">
        <f>VLOOKUP(A20,#REF!,20,FALSE)</f>
        <v>#REF!</v>
      </c>
      <c r="F20" s="7"/>
      <c r="G20" s="5"/>
      <c r="H20" s="8" t="s">
        <v>240</v>
      </c>
      <c r="I20" s="8" t="s">
        <v>83</v>
      </c>
      <c r="J20" s="8" t="s">
        <v>84</v>
      </c>
      <c r="K20" s="33" t="s">
        <v>85</v>
      </c>
      <c r="L20" s="8" t="s">
        <v>73</v>
      </c>
      <c r="M20" s="8">
        <v>167.7</v>
      </c>
      <c r="N20" s="8">
        <v>7.5</v>
      </c>
      <c r="O20" s="8" t="s">
        <v>337</v>
      </c>
      <c r="P20" s="10">
        <v>1979</v>
      </c>
      <c r="Q20" s="34">
        <v>2019</v>
      </c>
      <c r="R20" s="34" t="s">
        <v>87</v>
      </c>
      <c r="S20" s="36">
        <v>2024</v>
      </c>
      <c r="T20" s="61" t="s">
        <v>338</v>
      </c>
      <c r="U20" s="72"/>
      <c r="V20" s="70"/>
      <c r="W20" s="71"/>
      <c r="X20" s="93">
        <v>0</v>
      </c>
      <c r="Y20" s="47"/>
      <c r="Z20" s="47"/>
      <c r="AA20" s="46"/>
      <c r="AB20" s="43"/>
      <c r="AC20" s="38"/>
      <c r="AE20" s="15"/>
      <c r="AF20" s="16"/>
      <c r="AG20" s="16"/>
      <c r="AH20" s="19"/>
      <c r="AN20"/>
      <c r="AU20" s="1" t="str">
        <f t="shared" si="0"/>
        <v>県南広域地域振興局土木部北上土木センター</v>
      </c>
      <c r="AV20" s="1" t="s">
        <v>73</v>
      </c>
    </row>
    <row r="21" spans="1:48" ht="30" customHeight="1" x14ac:dyDescent="0.4">
      <c r="A21" s="5">
        <v>12</v>
      </c>
      <c r="B21" s="6" t="s">
        <v>32</v>
      </c>
      <c r="C21" s="22"/>
      <c r="D21" s="22"/>
      <c r="E21" s="7" t="e">
        <f>VLOOKUP(A21,#REF!,20,FALSE)</f>
        <v>#REF!</v>
      </c>
      <c r="F21" s="7"/>
      <c r="G21" s="5"/>
      <c r="H21" s="8" t="s">
        <v>241</v>
      </c>
      <c r="I21" s="8" t="s">
        <v>83</v>
      </c>
      <c r="J21" s="8" t="s">
        <v>97</v>
      </c>
      <c r="K21" s="33" t="s">
        <v>98</v>
      </c>
      <c r="L21" s="8" t="s">
        <v>73</v>
      </c>
      <c r="M21" s="8">
        <v>379</v>
      </c>
      <c r="N21" s="8">
        <v>8.5</v>
      </c>
      <c r="O21" s="8" t="s">
        <v>320</v>
      </c>
      <c r="P21" s="10">
        <v>1973</v>
      </c>
      <c r="Q21" s="34">
        <v>2019</v>
      </c>
      <c r="R21" s="34" t="s">
        <v>87</v>
      </c>
      <c r="S21" s="36">
        <v>2024</v>
      </c>
      <c r="T21" s="61" t="s">
        <v>339</v>
      </c>
      <c r="U21" s="72"/>
      <c r="V21" s="105"/>
      <c r="W21" s="71"/>
      <c r="X21" s="93">
        <v>0</v>
      </c>
      <c r="Y21" s="47"/>
      <c r="Z21" s="47"/>
      <c r="AA21" s="46"/>
      <c r="AB21" s="43"/>
      <c r="AC21" s="38"/>
      <c r="AE21" s="15"/>
      <c r="AF21" s="16"/>
      <c r="AG21" s="16"/>
      <c r="AH21" s="19"/>
      <c r="AN21"/>
      <c r="AU21" s="1" t="str">
        <f t="shared" si="0"/>
        <v>県南広域地域振興局土木部北上土木センター</v>
      </c>
      <c r="AV21" s="1" t="s">
        <v>73</v>
      </c>
    </row>
    <row r="22" spans="1:48" ht="30" customHeight="1" x14ac:dyDescent="0.4">
      <c r="A22" s="5">
        <v>11</v>
      </c>
      <c r="B22" s="6" t="s">
        <v>32</v>
      </c>
      <c r="C22" s="22"/>
      <c r="D22" s="22"/>
      <c r="E22" s="7" t="e">
        <f>VLOOKUP(A22,#REF!,20,FALSE)</f>
        <v>#REF!</v>
      </c>
      <c r="F22" s="7"/>
      <c r="G22" s="5"/>
      <c r="H22" s="8" t="s">
        <v>242</v>
      </c>
      <c r="I22" s="8" t="s">
        <v>83</v>
      </c>
      <c r="J22" s="8" t="s">
        <v>97</v>
      </c>
      <c r="K22" s="33" t="s">
        <v>98</v>
      </c>
      <c r="L22" s="8" t="s">
        <v>73</v>
      </c>
      <c r="M22" s="8">
        <v>208</v>
      </c>
      <c r="N22" s="8">
        <v>10.4</v>
      </c>
      <c r="O22" s="8" t="s">
        <v>320</v>
      </c>
      <c r="P22" s="10">
        <v>1998</v>
      </c>
      <c r="Q22" s="34">
        <v>2019</v>
      </c>
      <c r="R22" s="34" t="s">
        <v>87</v>
      </c>
      <c r="S22" s="36">
        <v>2024</v>
      </c>
      <c r="T22" s="61" t="s">
        <v>339</v>
      </c>
      <c r="U22" s="72"/>
      <c r="V22" s="105"/>
      <c r="W22" s="71"/>
      <c r="X22" s="93">
        <v>0</v>
      </c>
      <c r="Y22" s="47"/>
      <c r="Z22" s="47"/>
      <c r="AA22" s="46"/>
      <c r="AB22" s="43"/>
      <c r="AC22" s="38"/>
      <c r="AE22" s="15"/>
      <c r="AF22" s="16"/>
      <c r="AG22" s="16"/>
      <c r="AH22" s="19"/>
      <c r="AN22"/>
      <c r="AU22" s="1" t="str">
        <f t="shared" si="0"/>
        <v>県南広域地域振興局土木部北上土木センター</v>
      </c>
      <c r="AV22" s="1" t="s">
        <v>73</v>
      </c>
    </row>
    <row r="23" spans="1:48" ht="30" customHeight="1" x14ac:dyDescent="0.4">
      <c r="A23" s="5">
        <v>13</v>
      </c>
      <c r="B23" s="6" t="s">
        <v>32</v>
      </c>
      <c r="C23" s="22"/>
      <c r="D23" s="22"/>
      <c r="E23" s="7" t="e">
        <f>VLOOKUP(A23,#REF!,20,FALSE)</f>
        <v>#REF!</v>
      </c>
      <c r="F23" s="7"/>
      <c r="G23" s="5"/>
      <c r="H23" s="8" t="s">
        <v>243</v>
      </c>
      <c r="I23" s="8" t="s">
        <v>83</v>
      </c>
      <c r="J23" s="8" t="s">
        <v>97</v>
      </c>
      <c r="K23" s="33" t="s">
        <v>98</v>
      </c>
      <c r="L23" s="8" t="s">
        <v>17</v>
      </c>
      <c r="M23" s="8">
        <v>199</v>
      </c>
      <c r="N23" s="8">
        <v>9</v>
      </c>
      <c r="O23" s="8" t="s">
        <v>320</v>
      </c>
      <c r="P23" s="10">
        <v>1987</v>
      </c>
      <c r="Q23" s="34">
        <v>2019</v>
      </c>
      <c r="R23" s="34" t="s">
        <v>87</v>
      </c>
      <c r="S23" s="36">
        <v>2024</v>
      </c>
      <c r="T23" s="61" t="s">
        <v>339</v>
      </c>
      <c r="U23" s="72"/>
      <c r="V23" s="105"/>
      <c r="W23" s="106"/>
      <c r="X23" s="93">
        <v>0</v>
      </c>
      <c r="Y23" s="47"/>
      <c r="Z23" s="47"/>
      <c r="AA23" s="46"/>
      <c r="AB23" s="43"/>
      <c r="AC23" s="38"/>
      <c r="AE23" s="15"/>
      <c r="AF23" s="16"/>
      <c r="AG23" s="16"/>
      <c r="AH23" s="19"/>
      <c r="AN23"/>
      <c r="AU23" s="1" t="str">
        <f t="shared" si="0"/>
        <v>県北広域振興局土木部</v>
      </c>
      <c r="AV23" s="1" t="s">
        <v>17</v>
      </c>
    </row>
    <row r="24" spans="1:48" ht="30" customHeight="1" x14ac:dyDescent="0.4">
      <c r="A24" s="5">
        <v>2</v>
      </c>
      <c r="B24" s="6" t="s">
        <v>32</v>
      </c>
      <c r="C24" s="22"/>
      <c r="D24" s="22"/>
      <c r="E24" s="7" t="e">
        <f>VLOOKUP(A24,#REF!,20,FALSE)</f>
        <v>#REF!</v>
      </c>
      <c r="F24" s="7"/>
      <c r="G24" s="5"/>
      <c r="H24" s="8" t="s">
        <v>244</v>
      </c>
      <c r="I24" s="8" t="s">
        <v>83</v>
      </c>
      <c r="J24" s="8" t="s">
        <v>245</v>
      </c>
      <c r="K24" s="33" t="s">
        <v>162</v>
      </c>
      <c r="L24" s="8" t="s">
        <v>10</v>
      </c>
      <c r="M24" s="8">
        <v>17</v>
      </c>
      <c r="N24" s="8">
        <v>9.1</v>
      </c>
      <c r="O24" s="8" t="s">
        <v>320</v>
      </c>
      <c r="P24" s="10">
        <v>1977</v>
      </c>
      <c r="Q24" s="34">
        <v>2019</v>
      </c>
      <c r="R24" s="34" t="s">
        <v>87</v>
      </c>
      <c r="S24" s="36">
        <v>2024</v>
      </c>
      <c r="T24" s="61" t="s">
        <v>339</v>
      </c>
      <c r="U24" s="72"/>
      <c r="V24" s="105"/>
      <c r="W24" s="71"/>
      <c r="X24" s="93">
        <v>0</v>
      </c>
      <c r="Y24" s="47"/>
      <c r="Z24" s="47"/>
      <c r="AA24" s="46"/>
      <c r="AB24" s="43"/>
      <c r="AC24" s="38"/>
      <c r="AE24" s="15"/>
      <c r="AF24" s="16"/>
      <c r="AG24" s="16"/>
      <c r="AH24" s="19"/>
      <c r="AN24"/>
      <c r="AU24" s="1" t="str">
        <f t="shared" si="0"/>
        <v>沿岸広域振興局土木部宮古土木センター</v>
      </c>
      <c r="AV24" s="1" t="s">
        <v>10</v>
      </c>
    </row>
    <row r="25" spans="1:48" ht="30" customHeight="1" x14ac:dyDescent="0.4">
      <c r="A25" s="5">
        <v>10</v>
      </c>
      <c r="B25" s="6" t="s">
        <v>32</v>
      </c>
      <c r="C25" s="22"/>
      <c r="D25" s="22"/>
      <c r="E25" s="7" t="e">
        <f>VLOOKUP(A25,#REF!,20,FALSE)</f>
        <v>#REF!</v>
      </c>
      <c r="F25" s="7"/>
      <c r="G25" s="5"/>
      <c r="H25" s="8" t="s">
        <v>246</v>
      </c>
      <c r="I25" s="8" t="s">
        <v>83</v>
      </c>
      <c r="J25" s="8" t="s">
        <v>110</v>
      </c>
      <c r="K25" s="33" t="s">
        <v>114</v>
      </c>
      <c r="L25" s="8" t="s">
        <v>17</v>
      </c>
      <c r="M25" s="8">
        <v>251</v>
      </c>
      <c r="N25" s="8">
        <v>10.5</v>
      </c>
      <c r="O25" s="8" t="s">
        <v>320</v>
      </c>
      <c r="P25" s="10">
        <v>1984</v>
      </c>
      <c r="Q25" s="34">
        <v>2019</v>
      </c>
      <c r="R25" s="34" t="s">
        <v>87</v>
      </c>
      <c r="S25" s="36">
        <v>2024</v>
      </c>
      <c r="T25" s="61" t="s">
        <v>339</v>
      </c>
      <c r="U25" s="72"/>
      <c r="V25" s="105"/>
      <c r="W25" s="71"/>
      <c r="X25" s="93">
        <v>0</v>
      </c>
      <c r="Y25" s="47"/>
      <c r="Z25" s="47"/>
      <c r="AA25" s="46"/>
      <c r="AB25" s="43"/>
      <c r="AC25" s="38"/>
      <c r="AE25" s="15"/>
      <c r="AF25" s="16"/>
      <c r="AG25" s="16"/>
      <c r="AH25" s="19"/>
      <c r="AN25"/>
      <c r="AU25" s="1" t="str">
        <f t="shared" si="0"/>
        <v>県北広域振興局土木部</v>
      </c>
      <c r="AV25" s="1" t="s">
        <v>17</v>
      </c>
    </row>
    <row r="26" spans="1:48" ht="30" customHeight="1" x14ac:dyDescent="0.4">
      <c r="A26" s="5">
        <v>40</v>
      </c>
      <c r="B26" s="6" t="s">
        <v>32</v>
      </c>
      <c r="C26" s="22"/>
      <c r="D26" s="22"/>
      <c r="E26" s="7" t="e">
        <f>VLOOKUP(A26,#REF!,20,FALSE)</f>
        <v>#REF!</v>
      </c>
      <c r="F26" s="7"/>
      <c r="G26" s="5"/>
      <c r="H26" s="8" t="s">
        <v>247</v>
      </c>
      <c r="I26" s="8" t="s">
        <v>83</v>
      </c>
      <c r="J26" s="8" t="s">
        <v>84</v>
      </c>
      <c r="K26" s="33" t="s">
        <v>85</v>
      </c>
      <c r="L26" s="8" t="s">
        <v>20</v>
      </c>
      <c r="M26" s="8">
        <v>226.5</v>
      </c>
      <c r="N26" s="8">
        <v>8.3000000000000007</v>
      </c>
      <c r="O26" s="8" t="s">
        <v>329</v>
      </c>
      <c r="P26" s="10">
        <v>1977</v>
      </c>
      <c r="Q26" s="34">
        <v>2019</v>
      </c>
      <c r="R26" s="34" t="s">
        <v>87</v>
      </c>
      <c r="S26" s="36">
        <v>2024</v>
      </c>
      <c r="T26" s="61" t="s">
        <v>339</v>
      </c>
      <c r="U26" s="72"/>
      <c r="V26" s="70"/>
      <c r="W26" s="71"/>
      <c r="X26" s="93">
        <v>0</v>
      </c>
      <c r="Y26" s="47"/>
      <c r="Z26" s="47"/>
      <c r="AA26" s="46"/>
      <c r="AB26" s="43"/>
      <c r="AC26" s="38"/>
      <c r="AE26" s="15"/>
      <c r="AF26" s="16"/>
      <c r="AG26" s="16"/>
      <c r="AH26" s="16"/>
      <c r="AN26"/>
      <c r="AU26" s="1" t="str">
        <f t="shared" si="0"/>
        <v>県南広域振興局土木部</v>
      </c>
      <c r="AV26" s="1" t="s">
        <v>20</v>
      </c>
    </row>
    <row r="27" spans="1:48" ht="30" customHeight="1" x14ac:dyDescent="0.4">
      <c r="A27" s="5">
        <v>44</v>
      </c>
      <c r="B27" s="6" t="s">
        <v>32</v>
      </c>
      <c r="C27" s="22"/>
      <c r="D27" s="22"/>
      <c r="E27" s="7" t="e">
        <f>VLOOKUP(A27,#REF!,20,FALSE)</f>
        <v>#REF!</v>
      </c>
      <c r="F27" s="7"/>
      <c r="G27" s="5"/>
      <c r="H27" s="8" t="s">
        <v>248</v>
      </c>
      <c r="I27" s="8" t="s">
        <v>83</v>
      </c>
      <c r="J27" s="8" t="s">
        <v>84</v>
      </c>
      <c r="K27" s="33" t="s">
        <v>85</v>
      </c>
      <c r="L27" s="8" t="s">
        <v>73</v>
      </c>
      <c r="M27" s="8">
        <v>166</v>
      </c>
      <c r="N27" s="8">
        <v>8.3000000000000007</v>
      </c>
      <c r="O27" s="8" t="s">
        <v>340</v>
      </c>
      <c r="P27" s="10">
        <v>1974</v>
      </c>
      <c r="Q27" s="34">
        <v>2019</v>
      </c>
      <c r="R27" s="34" t="s">
        <v>87</v>
      </c>
      <c r="S27" s="36">
        <v>2024</v>
      </c>
      <c r="T27" s="61" t="s">
        <v>339</v>
      </c>
      <c r="U27" s="72"/>
      <c r="V27" s="70"/>
      <c r="W27" s="71"/>
      <c r="X27" s="93">
        <v>0</v>
      </c>
      <c r="Y27" s="47"/>
      <c r="Z27" s="47"/>
      <c r="AA27" s="46"/>
      <c r="AB27" s="43"/>
      <c r="AC27" s="38"/>
      <c r="AE27" s="15"/>
      <c r="AF27" s="16"/>
      <c r="AG27" s="16"/>
      <c r="AH27" s="19"/>
      <c r="AN27"/>
      <c r="AU27" s="1" t="str">
        <f t="shared" si="0"/>
        <v>県南広域地域振興局土木部北上土木センター</v>
      </c>
      <c r="AV27" s="1" t="s">
        <v>73</v>
      </c>
    </row>
    <row r="28" spans="1:48" ht="30" customHeight="1" x14ac:dyDescent="0.4">
      <c r="A28" s="5">
        <v>43</v>
      </c>
      <c r="B28" s="6" t="s">
        <v>32</v>
      </c>
      <c r="C28" s="22"/>
      <c r="D28" s="22"/>
      <c r="E28" s="7" t="e">
        <f>VLOOKUP(A28,#REF!,20,FALSE)</f>
        <v>#REF!</v>
      </c>
      <c r="F28" s="7"/>
      <c r="G28" s="5"/>
      <c r="H28" s="8" t="s">
        <v>249</v>
      </c>
      <c r="I28" s="8" t="s">
        <v>83</v>
      </c>
      <c r="J28" s="8" t="s">
        <v>84</v>
      </c>
      <c r="K28" s="33" t="s">
        <v>85</v>
      </c>
      <c r="L28" s="8" t="s">
        <v>9</v>
      </c>
      <c r="M28" s="8">
        <v>128.19999999999999</v>
      </c>
      <c r="N28" s="8">
        <v>7.5</v>
      </c>
      <c r="O28" s="8" t="s">
        <v>337</v>
      </c>
      <c r="P28" s="10">
        <v>1982</v>
      </c>
      <c r="Q28" s="34">
        <v>2019</v>
      </c>
      <c r="R28" s="34" t="s">
        <v>87</v>
      </c>
      <c r="S28" s="36">
        <v>2024</v>
      </c>
      <c r="T28" s="61" t="s">
        <v>339</v>
      </c>
      <c r="U28" s="72"/>
      <c r="V28" s="105"/>
      <c r="W28" s="106"/>
      <c r="X28" s="93">
        <v>0</v>
      </c>
      <c r="Y28" s="47"/>
      <c r="Z28" s="47"/>
      <c r="AA28" s="46"/>
      <c r="AB28" s="43"/>
      <c r="AC28" s="38"/>
      <c r="AE28" s="15"/>
      <c r="AF28" s="16"/>
      <c r="AG28" s="16"/>
      <c r="AH28" s="19"/>
      <c r="AN28"/>
      <c r="AU28" s="1" t="str">
        <f t="shared" si="0"/>
        <v>沿岸広域振興局土木部</v>
      </c>
      <c r="AV28" s="1" t="s">
        <v>9</v>
      </c>
    </row>
    <row r="29" spans="1:48" ht="30" customHeight="1" x14ac:dyDescent="0.4">
      <c r="A29" s="5">
        <v>38</v>
      </c>
      <c r="B29" s="6" t="s">
        <v>32</v>
      </c>
      <c r="C29" s="22"/>
      <c r="D29" s="22"/>
      <c r="E29" s="7" t="e">
        <f>VLOOKUP(A29,#REF!,20,FALSE)</f>
        <v>#REF!</v>
      </c>
      <c r="F29" s="7"/>
      <c r="G29" s="5"/>
      <c r="H29" s="8" t="s">
        <v>250</v>
      </c>
      <c r="I29" s="8" t="s">
        <v>83</v>
      </c>
      <c r="J29" s="8" t="s">
        <v>84</v>
      </c>
      <c r="K29" s="33" t="s">
        <v>104</v>
      </c>
      <c r="L29" s="8" t="s">
        <v>18</v>
      </c>
      <c r="M29" s="8">
        <v>82.2</v>
      </c>
      <c r="N29" s="8">
        <v>9.5</v>
      </c>
      <c r="O29" s="8" t="s">
        <v>329</v>
      </c>
      <c r="P29" s="10">
        <v>1981</v>
      </c>
      <c r="Q29" s="34">
        <v>2019</v>
      </c>
      <c r="R29" s="34" t="s">
        <v>87</v>
      </c>
      <c r="S29" s="36">
        <v>2024</v>
      </c>
      <c r="T29" s="61" t="s">
        <v>339</v>
      </c>
      <c r="U29" s="72"/>
      <c r="V29" s="105"/>
      <c r="W29" s="106"/>
      <c r="X29" s="93">
        <v>0</v>
      </c>
      <c r="Y29" s="47"/>
      <c r="Z29" s="47"/>
      <c r="AA29" s="46"/>
      <c r="AB29" s="43"/>
      <c r="AC29" s="38"/>
      <c r="AE29" s="15"/>
      <c r="AF29" s="16"/>
      <c r="AG29" s="16"/>
      <c r="AH29" s="19"/>
      <c r="AN29"/>
      <c r="AU29" s="1" t="str">
        <f t="shared" si="0"/>
        <v>県北広域振興局土木部二戸土木センター</v>
      </c>
      <c r="AV29" s="1" t="s">
        <v>18</v>
      </c>
    </row>
    <row r="30" spans="1:48" ht="30" customHeight="1" x14ac:dyDescent="0.4">
      <c r="A30" s="5">
        <v>56</v>
      </c>
      <c r="B30" s="6" t="s">
        <v>32</v>
      </c>
      <c r="C30" s="22"/>
      <c r="D30" s="22"/>
      <c r="E30" s="7" t="e">
        <f>VLOOKUP(A30,#REF!,20,FALSE)</f>
        <v>#REF!</v>
      </c>
      <c r="F30" s="7"/>
      <c r="G30" s="5"/>
      <c r="H30" s="8" t="s">
        <v>251</v>
      </c>
      <c r="I30" s="8" t="s">
        <v>101</v>
      </c>
      <c r="J30" s="8" t="s">
        <v>227</v>
      </c>
      <c r="K30" s="33" t="s">
        <v>114</v>
      </c>
      <c r="L30" s="8" t="s">
        <v>74</v>
      </c>
      <c r="M30" s="8">
        <v>97</v>
      </c>
      <c r="N30" s="8">
        <v>7.5</v>
      </c>
      <c r="O30" s="8" t="s">
        <v>340</v>
      </c>
      <c r="P30" s="10" t="s">
        <v>86</v>
      </c>
      <c r="Q30" s="34">
        <v>2019</v>
      </c>
      <c r="R30" s="34" t="s">
        <v>87</v>
      </c>
      <c r="S30" s="36">
        <v>2024</v>
      </c>
      <c r="T30" s="61" t="s">
        <v>339</v>
      </c>
      <c r="U30" s="72"/>
      <c r="V30" s="105"/>
      <c r="W30" s="106"/>
      <c r="X30" s="93">
        <v>0</v>
      </c>
      <c r="Y30" s="47"/>
      <c r="Z30" s="47"/>
      <c r="AA30" s="46"/>
      <c r="AB30" s="43"/>
      <c r="AC30" s="38"/>
      <c r="AE30" s="15"/>
      <c r="AF30" s="16"/>
      <c r="AG30" s="16"/>
      <c r="AH30" s="19"/>
      <c r="AN30"/>
      <c r="AU30" s="1" t="str">
        <f t="shared" si="0"/>
        <v>盛岡広域地域振興局土木部岩手土木センター</v>
      </c>
      <c r="AV30" s="1" t="s">
        <v>74</v>
      </c>
    </row>
    <row r="31" spans="1:48" ht="30" customHeight="1" x14ac:dyDescent="0.4">
      <c r="A31" s="5">
        <v>60</v>
      </c>
      <c r="B31" s="6" t="s">
        <v>33</v>
      </c>
      <c r="C31" s="22"/>
      <c r="D31" s="22"/>
      <c r="E31" s="7" t="e">
        <f>VLOOKUP(A31,#REF!,20,FALSE)</f>
        <v>#REF!</v>
      </c>
      <c r="F31" s="7"/>
      <c r="G31" s="5"/>
      <c r="H31" s="8" t="s">
        <v>252</v>
      </c>
      <c r="I31" s="8" t="s">
        <v>83</v>
      </c>
      <c r="J31" s="8" t="s">
        <v>245</v>
      </c>
      <c r="K31" s="33" t="s">
        <v>162</v>
      </c>
      <c r="L31" s="8" t="s">
        <v>74</v>
      </c>
      <c r="M31" s="8">
        <v>46.8</v>
      </c>
      <c r="N31" s="8">
        <v>8</v>
      </c>
      <c r="O31" s="8" t="s">
        <v>337</v>
      </c>
      <c r="P31" s="10" t="s">
        <v>86</v>
      </c>
      <c r="Q31" s="34">
        <v>2019</v>
      </c>
      <c r="R31" s="34" t="s">
        <v>87</v>
      </c>
      <c r="S31" s="36">
        <v>2024</v>
      </c>
      <c r="T31" s="61" t="s">
        <v>339</v>
      </c>
      <c r="U31" s="72"/>
      <c r="V31" s="105"/>
      <c r="W31" s="106"/>
      <c r="X31" s="93">
        <v>0</v>
      </c>
      <c r="Y31" s="47"/>
      <c r="Z31" s="47"/>
      <c r="AA31" s="46"/>
      <c r="AB31" s="43"/>
      <c r="AC31" s="38"/>
      <c r="AE31" s="15"/>
      <c r="AF31" s="16"/>
      <c r="AG31" s="16"/>
      <c r="AH31" s="19"/>
      <c r="AN31"/>
      <c r="AU31" s="1" t="str">
        <f t="shared" si="0"/>
        <v>盛岡広域地域振興局土木部岩手土木センター</v>
      </c>
      <c r="AV31" s="1" t="s">
        <v>74</v>
      </c>
    </row>
    <row r="32" spans="1:48" ht="30" customHeight="1" x14ac:dyDescent="0.4">
      <c r="A32" s="5">
        <v>15</v>
      </c>
      <c r="B32" s="6" t="s">
        <v>32</v>
      </c>
      <c r="C32" s="22"/>
      <c r="D32" s="22"/>
      <c r="E32" s="7" t="e">
        <f>VLOOKUP(A32,#REF!,20,FALSE)</f>
        <v>#REF!</v>
      </c>
      <c r="F32" s="7"/>
      <c r="G32" s="5"/>
      <c r="H32" s="8" t="s">
        <v>253</v>
      </c>
      <c r="I32" s="8" t="s">
        <v>83</v>
      </c>
      <c r="J32" s="8" t="s">
        <v>254</v>
      </c>
      <c r="K32" s="33" t="s">
        <v>255</v>
      </c>
      <c r="L32" s="8" t="s">
        <v>74</v>
      </c>
      <c r="M32" s="8">
        <v>180</v>
      </c>
      <c r="N32" s="8">
        <v>9.5</v>
      </c>
      <c r="O32" s="8" t="s">
        <v>341</v>
      </c>
      <c r="P32" s="10">
        <v>1994</v>
      </c>
      <c r="Q32" s="34">
        <v>2019</v>
      </c>
      <c r="R32" s="34" t="s">
        <v>87</v>
      </c>
      <c r="S32" s="36">
        <v>2024</v>
      </c>
      <c r="T32" s="61" t="s">
        <v>339</v>
      </c>
      <c r="U32" s="72"/>
      <c r="V32" s="105"/>
      <c r="W32" s="106"/>
      <c r="X32" s="93">
        <v>0</v>
      </c>
      <c r="Y32" s="47"/>
      <c r="Z32" s="47"/>
      <c r="AA32" s="46"/>
      <c r="AB32" s="43"/>
      <c r="AC32" s="38"/>
      <c r="AE32" s="15"/>
      <c r="AF32" s="16"/>
      <c r="AG32" s="16"/>
      <c r="AH32" s="19"/>
      <c r="AN32"/>
      <c r="AU32" s="1" t="str">
        <f t="shared" si="0"/>
        <v>盛岡広域地域振興局土木部岩手土木センター</v>
      </c>
      <c r="AV32" s="1" t="s">
        <v>74</v>
      </c>
    </row>
    <row r="33" spans="1:48" ht="30" customHeight="1" x14ac:dyDescent="0.4">
      <c r="A33" s="5">
        <v>65</v>
      </c>
      <c r="B33" s="6" t="s">
        <v>32</v>
      </c>
      <c r="C33" s="22"/>
      <c r="D33" s="22"/>
      <c r="E33" s="7" t="e">
        <f>VLOOKUP(A33,#REF!,20,FALSE)</f>
        <v>#REF!</v>
      </c>
      <c r="F33" s="7"/>
      <c r="G33" s="5"/>
      <c r="H33" s="8" t="s">
        <v>256</v>
      </c>
      <c r="I33" s="8" t="s">
        <v>83</v>
      </c>
      <c r="J33" s="8" t="s">
        <v>89</v>
      </c>
      <c r="K33" s="33" t="s">
        <v>90</v>
      </c>
      <c r="L33" s="8" t="s">
        <v>19</v>
      </c>
      <c r="M33" s="8">
        <v>40</v>
      </c>
      <c r="N33" s="8">
        <v>7</v>
      </c>
      <c r="O33" s="8" t="s">
        <v>342</v>
      </c>
      <c r="P33" s="10">
        <v>1985</v>
      </c>
      <c r="Q33" s="34">
        <v>2019</v>
      </c>
      <c r="R33" s="34" t="s">
        <v>87</v>
      </c>
      <c r="S33" s="36">
        <v>2024</v>
      </c>
      <c r="T33" s="61" t="s">
        <v>339</v>
      </c>
      <c r="U33" s="72"/>
      <c r="V33" s="105"/>
      <c r="W33" s="106"/>
      <c r="X33" s="93">
        <v>0</v>
      </c>
      <c r="Y33" s="47"/>
      <c r="Z33" s="47"/>
      <c r="AA33" s="46"/>
      <c r="AB33" s="43"/>
      <c r="AC33" s="38"/>
      <c r="AE33" s="15"/>
      <c r="AF33" s="16"/>
      <c r="AG33" s="16"/>
      <c r="AH33" s="19"/>
      <c r="AN33"/>
      <c r="AU33" s="1" t="str">
        <f t="shared" si="0"/>
        <v>県南広域振興局土木部一関土木センター</v>
      </c>
      <c r="AV33" s="1" t="s">
        <v>19</v>
      </c>
    </row>
    <row r="34" spans="1:48" ht="30" customHeight="1" x14ac:dyDescent="0.4">
      <c r="A34" s="5">
        <v>35</v>
      </c>
      <c r="B34" s="6" t="s">
        <v>32</v>
      </c>
      <c r="C34" s="22"/>
      <c r="D34" s="22"/>
      <c r="E34" s="7" t="e">
        <f>VLOOKUP(A34,#REF!,20,FALSE)</f>
        <v>#REF!</v>
      </c>
      <c r="F34" s="7"/>
      <c r="G34" s="5"/>
      <c r="H34" s="8" t="s">
        <v>257</v>
      </c>
      <c r="I34" s="8" t="s">
        <v>101</v>
      </c>
      <c r="J34" s="8" t="s">
        <v>258</v>
      </c>
      <c r="K34" s="33" t="s">
        <v>114</v>
      </c>
      <c r="L34" s="8" t="s">
        <v>74</v>
      </c>
      <c r="M34" s="8">
        <v>345</v>
      </c>
      <c r="N34" s="8">
        <v>9.4</v>
      </c>
      <c r="O34" s="8" t="s">
        <v>320</v>
      </c>
      <c r="P34" s="10">
        <v>1989</v>
      </c>
      <c r="Q34" s="34">
        <v>2019</v>
      </c>
      <c r="R34" s="34" t="s">
        <v>87</v>
      </c>
      <c r="S34" s="36">
        <v>2024</v>
      </c>
      <c r="T34" s="61" t="s">
        <v>339</v>
      </c>
      <c r="U34" s="72"/>
      <c r="V34" s="105"/>
      <c r="W34" s="106"/>
      <c r="X34" s="93">
        <v>0</v>
      </c>
      <c r="Y34" s="47"/>
      <c r="Z34" s="47"/>
      <c r="AA34" s="46"/>
      <c r="AB34" s="14"/>
      <c r="AC34" s="39"/>
      <c r="AE34" s="15"/>
      <c r="AF34" s="16"/>
      <c r="AG34" s="16"/>
      <c r="AH34" s="19"/>
      <c r="AN34"/>
      <c r="AU34" s="1" t="str">
        <f t="shared" si="0"/>
        <v>盛岡広域地域振興局土木部岩手土木センター</v>
      </c>
      <c r="AV34" s="1" t="s">
        <v>74</v>
      </c>
    </row>
    <row r="35" spans="1:48" ht="30" customHeight="1" x14ac:dyDescent="0.4">
      <c r="A35" s="5">
        <v>28</v>
      </c>
      <c r="B35" s="6" t="s">
        <v>33</v>
      </c>
      <c r="C35" s="22"/>
      <c r="D35" s="22"/>
      <c r="E35" s="7" t="e">
        <f>VLOOKUP(A35,#REF!,20,FALSE)</f>
        <v>#REF!</v>
      </c>
      <c r="F35" s="7"/>
      <c r="G35" s="5"/>
      <c r="H35" s="8" t="s">
        <v>259</v>
      </c>
      <c r="I35" s="8" t="s">
        <v>101</v>
      </c>
      <c r="J35" s="8" t="s">
        <v>150</v>
      </c>
      <c r="K35" s="33" t="s">
        <v>98</v>
      </c>
      <c r="L35" s="8" t="s">
        <v>74</v>
      </c>
      <c r="M35" s="8">
        <v>328</v>
      </c>
      <c r="N35" s="8">
        <v>8.5</v>
      </c>
      <c r="O35" s="8" t="s">
        <v>320</v>
      </c>
      <c r="P35" s="10">
        <v>1974</v>
      </c>
      <c r="Q35" s="34">
        <v>2019</v>
      </c>
      <c r="R35" s="34" t="s">
        <v>87</v>
      </c>
      <c r="S35" s="36">
        <v>2024</v>
      </c>
      <c r="T35" s="61" t="s">
        <v>339</v>
      </c>
      <c r="U35" s="72"/>
      <c r="V35" s="105"/>
      <c r="W35" s="106"/>
      <c r="X35" s="93">
        <v>0</v>
      </c>
      <c r="Y35" s="47"/>
      <c r="Z35" s="47"/>
      <c r="AA35" s="46"/>
      <c r="AB35" s="43"/>
      <c r="AC35" s="38"/>
      <c r="AE35" s="15"/>
      <c r="AF35" s="16"/>
      <c r="AG35" s="16"/>
      <c r="AH35" s="19"/>
      <c r="AN35"/>
      <c r="AU35" s="1" t="str">
        <f t="shared" si="0"/>
        <v>盛岡広域地域振興局土木部岩手土木センター</v>
      </c>
      <c r="AV35" s="1" t="s">
        <v>74</v>
      </c>
    </row>
    <row r="36" spans="1:48" ht="30" customHeight="1" x14ac:dyDescent="0.4">
      <c r="A36" s="5">
        <v>14</v>
      </c>
      <c r="B36" s="6" t="s">
        <v>33</v>
      </c>
      <c r="C36" s="22"/>
      <c r="D36" s="22"/>
      <c r="E36" s="7" t="e">
        <f>VLOOKUP(A36,#REF!,20,FALSE)</f>
        <v>#REF!</v>
      </c>
      <c r="F36" s="7"/>
      <c r="G36" s="5"/>
      <c r="H36" s="8" t="s">
        <v>260</v>
      </c>
      <c r="I36" s="8" t="s">
        <v>83</v>
      </c>
      <c r="J36" s="8" t="s">
        <v>190</v>
      </c>
      <c r="K36" s="33" t="s">
        <v>181</v>
      </c>
      <c r="L36" s="8" t="s">
        <v>74</v>
      </c>
      <c r="M36" s="8">
        <v>300</v>
      </c>
      <c r="N36" s="8">
        <v>9</v>
      </c>
      <c r="O36" s="8" t="s">
        <v>320</v>
      </c>
      <c r="P36" s="10">
        <v>1990</v>
      </c>
      <c r="Q36" s="34">
        <v>2019</v>
      </c>
      <c r="R36" s="34" t="s">
        <v>87</v>
      </c>
      <c r="S36" s="36">
        <v>2024</v>
      </c>
      <c r="T36" s="61" t="s">
        <v>339</v>
      </c>
      <c r="U36" s="72"/>
      <c r="V36" s="105"/>
      <c r="W36" s="106"/>
      <c r="X36" s="93">
        <v>0</v>
      </c>
      <c r="Y36" s="47"/>
      <c r="Z36" s="47"/>
      <c r="AA36" s="46"/>
      <c r="AB36" s="43"/>
      <c r="AC36" s="38"/>
      <c r="AE36" s="15"/>
      <c r="AF36" s="16"/>
      <c r="AG36" s="16"/>
      <c r="AH36" s="19"/>
      <c r="AN36"/>
      <c r="AU36" s="1" t="str">
        <f t="shared" si="0"/>
        <v>盛岡広域地域振興局土木部岩手土木センター</v>
      </c>
      <c r="AV36" s="1" t="s">
        <v>74</v>
      </c>
    </row>
    <row r="37" spans="1:48" ht="30" customHeight="1" x14ac:dyDescent="0.4">
      <c r="A37" s="5">
        <v>23</v>
      </c>
      <c r="B37" s="6" t="s">
        <v>33</v>
      </c>
      <c r="C37" s="22"/>
      <c r="D37" s="22"/>
      <c r="E37" s="7" t="e">
        <f>VLOOKUP(A37,#REF!,20,FALSE)</f>
        <v>#REF!</v>
      </c>
      <c r="F37" s="7"/>
      <c r="G37" s="5"/>
      <c r="H37" s="8" t="s">
        <v>261</v>
      </c>
      <c r="I37" s="8" t="s">
        <v>101</v>
      </c>
      <c r="J37" s="8" t="s">
        <v>150</v>
      </c>
      <c r="K37" s="33" t="s">
        <v>98</v>
      </c>
      <c r="L37" s="8" t="s">
        <v>17</v>
      </c>
      <c r="M37" s="8">
        <v>198.4</v>
      </c>
      <c r="N37" s="8">
        <v>9.6</v>
      </c>
      <c r="O37" s="8" t="s">
        <v>320</v>
      </c>
      <c r="P37" s="10">
        <v>1988</v>
      </c>
      <c r="Q37" s="34">
        <v>2019</v>
      </c>
      <c r="R37" s="34" t="s">
        <v>87</v>
      </c>
      <c r="S37" s="36">
        <v>2024</v>
      </c>
      <c r="T37" s="61" t="s">
        <v>339</v>
      </c>
      <c r="U37" s="72"/>
      <c r="V37" s="105"/>
      <c r="W37" s="106"/>
      <c r="X37" s="93">
        <v>0</v>
      </c>
      <c r="Y37" s="47"/>
      <c r="Z37" s="47"/>
      <c r="AA37" s="46"/>
      <c r="AB37" s="43"/>
      <c r="AC37" s="38"/>
      <c r="AE37" s="15"/>
      <c r="AF37" s="16"/>
      <c r="AG37" s="16"/>
      <c r="AH37" s="19"/>
      <c r="AN37"/>
      <c r="AU37" s="1" t="str">
        <f t="shared" si="0"/>
        <v>県北広域振興局土木部</v>
      </c>
      <c r="AV37" s="1" t="s">
        <v>17</v>
      </c>
    </row>
    <row r="38" spans="1:48" ht="30" customHeight="1" x14ac:dyDescent="0.4">
      <c r="A38" s="5">
        <v>69</v>
      </c>
      <c r="B38" s="6" t="s">
        <v>32</v>
      </c>
      <c r="C38" s="22"/>
      <c r="D38" s="22"/>
      <c r="E38" s="7" t="e">
        <f>VLOOKUP(A38,#REF!,20,FALSE)</f>
        <v>#REF!</v>
      </c>
      <c r="F38" s="7"/>
      <c r="G38" s="5"/>
      <c r="H38" s="8" t="s">
        <v>262</v>
      </c>
      <c r="I38" s="8" t="s">
        <v>101</v>
      </c>
      <c r="J38" s="8" t="s">
        <v>263</v>
      </c>
      <c r="K38" s="33" t="s">
        <v>264</v>
      </c>
      <c r="L38" s="8" t="s">
        <v>17</v>
      </c>
      <c r="M38" s="8">
        <v>161</v>
      </c>
      <c r="N38" s="8">
        <v>9.5</v>
      </c>
      <c r="O38" s="8" t="s">
        <v>342</v>
      </c>
      <c r="P38" s="10" t="s">
        <v>86</v>
      </c>
      <c r="Q38" s="34">
        <v>2019</v>
      </c>
      <c r="R38" s="34" t="s">
        <v>87</v>
      </c>
      <c r="S38" s="36">
        <v>2024</v>
      </c>
      <c r="T38" s="61" t="s">
        <v>339</v>
      </c>
      <c r="U38" s="72"/>
      <c r="V38" s="105"/>
      <c r="W38" s="106"/>
      <c r="X38" s="93">
        <v>0</v>
      </c>
      <c r="Y38" s="47"/>
      <c r="Z38" s="47"/>
      <c r="AA38" s="46"/>
      <c r="AB38" s="43"/>
      <c r="AC38" s="38"/>
      <c r="AE38" s="15"/>
      <c r="AF38" s="16"/>
      <c r="AG38" s="16"/>
      <c r="AH38" s="19"/>
      <c r="AN38"/>
      <c r="AU38" s="1" t="str">
        <f t="shared" si="0"/>
        <v>県北広域振興局土木部</v>
      </c>
      <c r="AV38" s="1" t="s">
        <v>17</v>
      </c>
    </row>
    <row r="39" spans="1:48" ht="30" customHeight="1" x14ac:dyDescent="0.4">
      <c r="A39" s="5">
        <v>70</v>
      </c>
      <c r="B39" s="6" t="s">
        <v>33</v>
      </c>
      <c r="C39" s="22"/>
      <c r="D39" s="22"/>
      <c r="E39" s="7" t="e">
        <f>VLOOKUP(A39,#REF!,20,FALSE)</f>
        <v>#REF!</v>
      </c>
      <c r="F39" s="7"/>
      <c r="G39" s="5"/>
      <c r="H39" s="8" t="s">
        <v>265</v>
      </c>
      <c r="I39" s="8" t="s">
        <v>101</v>
      </c>
      <c r="J39" s="8" t="s">
        <v>263</v>
      </c>
      <c r="K39" s="33" t="s">
        <v>264</v>
      </c>
      <c r="L39" s="8" t="s">
        <v>74</v>
      </c>
      <c r="M39" s="8">
        <v>159</v>
      </c>
      <c r="N39" s="8">
        <v>8.75</v>
      </c>
      <c r="O39" s="8" t="s">
        <v>343</v>
      </c>
      <c r="P39" s="10" t="s">
        <v>86</v>
      </c>
      <c r="Q39" s="34">
        <v>2019</v>
      </c>
      <c r="R39" s="34" t="s">
        <v>87</v>
      </c>
      <c r="S39" s="36">
        <v>2024</v>
      </c>
      <c r="T39" s="61" t="s">
        <v>339</v>
      </c>
      <c r="U39" s="72"/>
      <c r="V39" s="105"/>
      <c r="W39" s="106"/>
      <c r="X39" s="93">
        <v>0</v>
      </c>
      <c r="Y39" s="47"/>
      <c r="Z39" s="47"/>
      <c r="AA39" s="46"/>
      <c r="AB39" s="43"/>
      <c r="AC39" s="38"/>
      <c r="AE39" s="15"/>
      <c r="AF39" s="16"/>
      <c r="AG39" s="16"/>
      <c r="AH39" s="19"/>
      <c r="AN39"/>
      <c r="AU39" s="1" t="str">
        <f t="shared" si="0"/>
        <v>盛岡広域地域振興局土木部岩手土木センター</v>
      </c>
      <c r="AV39" s="1" t="s">
        <v>74</v>
      </c>
    </row>
    <row r="40" spans="1:48" ht="30" customHeight="1" x14ac:dyDescent="0.4">
      <c r="A40" s="5">
        <v>52</v>
      </c>
      <c r="B40" s="6" t="s">
        <v>32</v>
      </c>
      <c r="C40" s="22"/>
      <c r="D40" s="22"/>
      <c r="E40" s="7" t="e">
        <f>VLOOKUP(A40,#REF!,20,FALSE)</f>
        <v>#REF!</v>
      </c>
      <c r="F40" s="7"/>
      <c r="G40" s="5"/>
      <c r="H40" s="8" t="s">
        <v>266</v>
      </c>
      <c r="I40" s="8" t="s">
        <v>83</v>
      </c>
      <c r="J40" s="8" t="s">
        <v>254</v>
      </c>
      <c r="K40" s="33" t="s">
        <v>218</v>
      </c>
      <c r="L40" s="8" t="s">
        <v>20</v>
      </c>
      <c r="M40" s="8">
        <v>140</v>
      </c>
      <c r="N40" s="8">
        <v>7.5</v>
      </c>
      <c r="O40" s="8" t="s">
        <v>343</v>
      </c>
      <c r="P40" s="10">
        <v>2001</v>
      </c>
      <c r="Q40" s="34">
        <v>2019</v>
      </c>
      <c r="R40" s="34" t="s">
        <v>87</v>
      </c>
      <c r="S40" s="36">
        <v>2024</v>
      </c>
      <c r="T40" s="61" t="s">
        <v>339</v>
      </c>
      <c r="U40" s="72"/>
      <c r="V40" s="105"/>
      <c r="W40" s="106"/>
      <c r="X40" s="93">
        <v>0</v>
      </c>
      <c r="Y40" s="47"/>
      <c r="Z40" s="47"/>
      <c r="AA40" s="46"/>
      <c r="AB40" s="43"/>
      <c r="AC40" s="38"/>
      <c r="AE40" s="15"/>
      <c r="AF40" s="16"/>
      <c r="AG40" s="16"/>
      <c r="AH40" s="19"/>
      <c r="AN40"/>
      <c r="AU40" s="1" t="str">
        <f t="shared" si="0"/>
        <v>県南広域振興局土木部</v>
      </c>
      <c r="AV40" s="1" t="s">
        <v>20</v>
      </c>
    </row>
    <row r="41" spans="1:48" ht="30" customHeight="1" x14ac:dyDescent="0.4">
      <c r="A41" s="5">
        <v>53</v>
      </c>
      <c r="B41" s="6" t="s">
        <v>33</v>
      </c>
      <c r="C41" s="22"/>
      <c r="D41" s="22"/>
      <c r="E41" s="7" t="e">
        <f>VLOOKUP(A41,#REF!,20,FALSE)</f>
        <v>#REF!</v>
      </c>
      <c r="F41" s="7"/>
      <c r="G41" s="5"/>
      <c r="H41" s="8" t="s">
        <v>267</v>
      </c>
      <c r="I41" s="8" t="s">
        <v>83</v>
      </c>
      <c r="J41" s="8" t="s">
        <v>254</v>
      </c>
      <c r="K41" s="33" t="s">
        <v>218</v>
      </c>
      <c r="L41" s="8" t="s">
        <v>20</v>
      </c>
      <c r="M41" s="8">
        <v>130</v>
      </c>
      <c r="N41" s="8">
        <v>8</v>
      </c>
      <c r="O41" s="8" t="s">
        <v>343</v>
      </c>
      <c r="P41" s="10">
        <v>1997</v>
      </c>
      <c r="Q41" s="34">
        <v>2019</v>
      </c>
      <c r="R41" s="34" t="s">
        <v>87</v>
      </c>
      <c r="S41" s="36">
        <v>2024</v>
      </c>
      <c r="T41" s="61" t="s">
        <v>339</v>
      </c>
      <c r="U41" s="72"/>
      <c r="V41" s="105"/>
      <c r="W41" s="106"/>
      <c r="X41" s="93">
        <v>0</v>
      </c>
      <c r="Y41" s="47"/>
      <c r="Z41" s="47"/>
      <c r="AA41" s="46"/>
      <c r="AB41" s="43"/>
      <c r="AC41" s="38"/>
      <c r="AE41" s="15"/>
      <c r="AF41" s="16"/>
      <c r="AG41" s="16"/>
      <c r="AH41" s="19"/>
      <c r="AN41"/>
      <c r="AU41" s="1" t="str">
        <f t="shared" si="0"/>
        <v>県南広域振興局土木部</v>
      </c>
      <c r="AV41" s="1" t="s">
        <v>20</v>
      </c>
    </row>
    <row r="42" spans="1:48" ht="30" customHeight="1" x14ac:dyDescent="0.4">
      <c r="A42" s="5">
        <v>27</v>
      </c>
      <c r="B42" s="6" t="s">
        <v>32</v>
      </c>
      <c r="C42" s="22"/>
      <c r="D42" s="22"/>
      <c r="E42" s="7" t="e">
        <f>VLOOKUP(A42,#REF!,20,FALSE)</f>
        <v>#REF!</v>
      </c>
      <c r="F42" s="7"/>
      <c r="G42" s="5"/>
      <c r="H42" s="8" t="s">
        <v>268</v>
      </c>
      <c r="I42" s="8" t="s">
        <v>101</v>
      </c>
      <c r="J42" s="8" t="s">
        <v>150</v>
      </c>
      <c r="K42" s="8" t="s">
        <v>98</v>
      </c>
      <c r="L42" s="8" t="s">
        <v>74</v>
      </c>
      <c r="M42" s="8">
        <v>110</v>
      </c>
      <c r="N42" s="8">
        <v>8</v>
      </c>
      <c r="O42" s="8" t="s">
        <v>320</v>
      </c>
      <c r="P42" s="10">
        <v>1971</v>
      </c>
      <c r="Q42" s="10">
        <v>2019</v>
      </c>
      <c r="R42" s="10" t="s">
        <v>87</v>
      </c>
      <c r="S42" s="36">
        <v>2024</v>
      </c>
      <c r="T42" s="61" t="s">
        <v>339</v>
      </c>
      <c r="U42" s="72"/>
      <c r="V42" s="105"/>
      <c r="W42" s="106"/>
      <c r="X42" s="93">
        <v>0</v>
      </c>
      <c r="Y42" s="47"/>
      <c r="Z42" s="47"/>
      <c r="AA42" s="46"/>
      <c r="AB42" s="43"/>
      <c r="AC42" s="38"/>
      <c r="AE42" s="15"/>
      <c r="AF42" s="16"/>
      <c r="AG42" s="16"/>
      <c r="AH42" s="19"/>
      <c r="AN42"/>
      <c r="AQ42" s="1" t="s">
        <v>59</v>
      </c>
      <c r="AR42" s="1" t="s">
        <v>11</v>
      </c>
      <c r="AU42" s="1" t="str">
        <f t="shared" si="0"/>
        <v>盛岡広域地域振興局土木部岩手土木センター</v>
      </c>
      <c r="AV42" s="1" t="s">
        <v>74</v>
      </c>
    </row>
    <row r="43" spans="1:48" ht="30" customHeight="1" x14ac:dyDescent="0.4">
      <c r="A43" s="5">
        <v>71</v>
      </c>
      <c r="B43" s="6" t="s">
        <v>32</v>
      </c>
      <c r="C43" s="22"/>
      <c r="D43" s="22"/>
      <c r="E43" s="7" t="e">
        <f>VLOOKUP(A43,#REF!,20,FALSE)</f>
        <v>#REF!</v>
      </c>
      <c r="F43" s="7"/>
      <c r="G43" s="5"/>
      <c r="H43" s="8" t="s">
        <v>269</v>
      </c>
      <c r="I43" s="8" t="s">
        <v>101</v>
      </c>
      <c r="J43" s="8" t="s">
        <v>263</v>
      </c>
      <c r="K43" s="8" t="s">
        <v>264</v>
      </c>
      <c r="L43" s="8" t="s">
        <v>17</v>
      </c>
      <c r="M43" s="8">
        <v>78</v>
      </c>
      <c r="N43" s="8">
        <v>8.75</v>
      </c>
      <c r="O43" s="8" t="s">
        <v>343</v>
      </c>
      <c r="P43" s="10" t="s">
        <v>86</v>
      </c>
      <c r="Q43" s="10">
        <v>2019</v>
      </c>
      <c r="R43" s="10" t="s">
        <v>87</v>
      </c>
      <c r="S43" s="36">
        <v>2024</v>
      </c>
      <c r="T43" s="61" t="s">
        <v>339</v>
      </c>
      <c r="U43" s="72"/>
      <c r="V43" s="70"/>
      <c r="W43" s="71"/>
      <c r="X43" s="93">
        <v>0</v>
      </c>
      <c r="Y43" s="47"/>
      <c r="Z43" s="47"/>
      <c r="AA43" s="46"/>
      <c r="AB43" s="43"/>
      <c r="AC43" s="38"/>
      <c r="AE43" s="15"/>
      <c r="AF43" s="16"/>
      <c r="AG43" s="16"/>
      <c r="AH43" s="19"/>
      <c r="AN43"/>
      <c r="AQ43" s="1" t="s">
        <v>60</v>
      </c>
      <c r="AR43" s="1" t="s">
        <v>74</v>
      </c>
      <c r="AU43" s="1" t="str">
        <f t="shared" si="0"/>
        <v>県北広域振興局土木部</v>
      </c>
      <c r="AV43" s="1" t="s">
        <v>17</v>
      </c>
    </row>
    <row r="44" spans="1:48" ht="30" customHeight="1" x14ac:dyDescent="0.4">
      <c r="A44" s="5">
        <v>26</v>
      </c>
      <c r="B44" s="6" t="s">
        <v>32</v>
      </c>
      <c r="C44" s="22"/>
      <c r="D44" s="22"/>
      <c r="E44" s="7" t="e">
        <f>VLOOKUP(A44,#REF!,20,FALSE)</f>
        <v>#REF!</v>
      </c>
      <c r="F44" s="7"/>
      <c r="G44" s="5"/>
      <c r="H44" s="8" t="s">
        <v>270</v>
      </c>
      <c r="I44" s="8" t="s">
        <v>101</v>
      </c>
      <c r="J44" s="8" t="s">
        <v>150</v>
      </c>
      <c r="K44" s="8" t="s">
        <v>98</v>
      </c>
      <c r="L44" s="8" t="s">
        <v>74</v>
      </c>
      <c r="M44" s="8">
        <v>51</v>
      </c>
      <c r="N44" s="8">
        <v>8</v>
      </c>
      <c r="O44" s="8" t="s">
        <v>320</v>
      </c>
      <c r="P44" s="10">
        <v>1971</v>
      </c>
      <c r="Q44" s="10">
        <v>2019</v>
      </c>
      <c r="R44" s="10" t="s">
        <v>87</v>
      </c>
      <c r="S44" s="36">
        <v>2024</v>
      </c>
      <c r="T44" s="61" t="s">
        <v>339</v>
      </c>
      <c r="U44" s="72"/>
      <c r="V44" s="70"/>
      <c r="W44" s="71"/>
      <c r="X44" s="93">
        <v>0</v>
      </c>
      <c r="Y44" s="47"/>
      <c r="Z44" s="47"/>
      <c r="AA44" s="46"/>
      <c r="AB44" s="43"/>
      <c r="AC44" s="38"/>
      <c r="AE44" s="15"/>
      <c r="AF44" s="16"/>
      <c r="AG44" s="16"/>
      <c r="AH44" s="19"/>
      <c r="AN44"/>
      <c r="AQ44" s="1" t="s">
        <v>61</v>
      </c>
      <c r="AR44" s="1" t="s">
        <v>12</v>
      </c>
      <c r="AU44" s="1" t="str">
        <f t="shared" si="0"/>
        <v>盛岡広域地域振興局土木部岩手土木センター</v>
      </c>
      <c r="AV44" s="1" t="s">
        <v>74</v>
      </c>
    </row>
    <row r="45" spans="1:48" ht="30" customHeight="1" x14ac:dyDescent="0.4">
      <c r="A45" s="5">
        <v>72</v>
      </c>
      <c r="B45" s="6" t="s">
        <v>32</v>
      </c>
      <c r="C45" s="22"/>
      <c r="D45" s="22"/>
      <c r="E45" s="7" t="e">
        <f>VLOOKUP(A45,#REF!,20,FALSE)</f>
        <v>#REF!</v>
      </c>
      <c r="F45" s="7"/>
      <c r="G45" s="5"/>
      <c r="H45" s="8" t="s">
        <v>271</v>
      </c>
      <c r="I45" s="8" t="s">
        <v>101</v>
      </c>
      <c r="J45" s="8" t="s">
        <v>263</v>
      </c>
      <c r="K45" s="8" t="s">
        <v>264</v>
      </c>
      <c r="L45" s="8" t="s">
        <v>17</v>
      </c>
      <c r="M45" s="8">
        <v>37</v>
      </c>
      <c r="N45" s="8">
        <v>9.5</v>
      </c>
      <c r="O45" s="8" t="s">
        <v>342</v>
      </c>
      <c r="P45" s="10" t="s">
        <v>86</v>
      </c>
      <c r="Q45" s="10">
        <v>2019</v>
      </c>
      <c r="R45" s="10" t="s">
        <v>87</v>
      </c>
      <c r="S45" s="36">
        <v>2024</v>
      </c>
      <c r="T45" s="61" t="s">
        <v>339</v>
      </c>
      <c r="U45" s="72"/>
      <c r="V45" s="105"/>
      <c r="W45" s="106"/>
      <c r="X45" s="93">
        <v>0</v>
      </c>
      <c r="Y45" s="47"/>
      <c r="Z45" s="47"/>
      <c r="AA45" s="46"/>
      <c r="AB45" s="43"/>
      <c r="AC45" s="38"/>
      <c r="AE45" s="15"/>
      <c r="AF45" s="16"/>
      <c r="AG45" s="16"/>
      <c r="AH45" s="19"/>
      <c r="AN45"/>
      <c r="AQ45" s="1" t="s">
        <v>62</v>
      </c>
      <c r="AR45" s="1" t="s">
        <v>73</v>
      </c>
      <c r="AU45" s="1" t="str">
        <f t="shared" si="0"/>
        <v>県北広域振興局土木部</v>
      </c>
      <c r="AV45" s="1" t="s">
        <v>17</v>
      </c>
    </row>
    <row r="46" spans="1:48" ht="30" customHeight="1" x14ac:dyDescent="0.4">
      <c r="A46" s="5">
        <v>73</v>
      </c>
      <c r="B46" s="6" t="s">
        <v>32</v>
      </c>
      <c r="C46" s="22"/>
      <c r="D46" s="22"/>
      <c r="E46" s="7" t="e">
        <f>VLOOKUP(A46,#REF!,20,FALSE)</f>
        <v>#REF!</v>
      </c>
      <c r="F46" s="7"/>
      <c r="G46" s="5"/>
      <c r="H46" s="8" t="s">
        <v>272</v>
      </c>
      <c r="I46" s="8" t="s">
        <v>92</v>
      </c>
      <c r="J46" s="8" t="s">
        <v>273</v>
      </c>
      <c r="K46" s="8" t="s">
        <v>114</v>
      </c>
      <c r="L46" s="8" t="s">
        <v>17</v>
      </c>
      <c r="M46" s="8">
        <v>21.2</v>
      </c>
      <c r="N46" s="8">
        <v>5.5</v>
      </c>
      <c r="O46" s="8" t="s">
        <v>343</v>
      </c>
      <c r="P46" s="10">
        <v>1999</v>
      </c>
      <c r="Q46" s="10">
        <v>2019</v>
      </c>
      <c r="R46" s="10" t="s">
        <v>87</v>
      </c>
      <c r="S46" s="36">
        <v>2024</v>
      </c>
      <c r="T46" s="61" t="s">
        <v>339</v>
      </c>
      <c r="U46" s="72"/>
      <c r="V46" s="105"/>
      <c r="W46" s="106"/>
      <c r="X46" s="93">
        <v>0</v>
      </c>
      <c r="Y46" s="47"/>
      <c r="Z46" s="47"/>
      <c r="AA46" s="46"/>
      <c r="AB46" s="43"/>
      <c r="AC46" s="38"/>
      <c r="AE46" s="15"/>
      <c r="AF46" s="16"/>
      <c r="AG46" s="16"/>
      <c r="AH46" s="19"/>
      <c r="AN46"/>
      <c r="AQ46" s="1" t="s">
        <v>63</v>
      </c>
      <c r="AR46" s="1" t="s">
        <v>20</v>
      </c>
      <c r="AU46" s="1" t="str">
        <f t="shared" si="0"/>
        <v>県北広域振興局土木部</v>
      </c>
      <c r="AV46" s="1" t="s">
        <v>17</v>
      </c>
    </row>
    <row r="47" spans="1:48" ht="30" customHeight="1" x14ac:dyDescent="0.4">
      <c r="A47" s="5">
        <v>75</v>
      </c>
      <c r="B47" s="6" t="s">
        <v>32</v>
      </c>
      <c r="C47" s="22"/>
      <c r="D47" s="22"/>
      <c r="E47" s="7" t="e">
        <f>VLOOKUP(A47,#REF!,20,FALSE)</f>
        <v>#REF!</v>
      </c>
      <c r="F47" s="7"/>
      <c r="G47" s="5"/>
      <c r="H47" s="8" t="s">
        <v>274</v>
      </c>
      <c r="I47" s="8" t="s">
        <v>92</v>
      </c>
      <c r="J47" s="8" t="s">
        <v>273</v>
      </c>
      <c r="K47" s="8" t="s">
        <v>114</v>
      </c>
      <c r="L47" s="8" t="s">
        <v>17</v>
      </c>
      <c r="M47" s="8">
        <v>7.5</v>
      </c>
      <c r="N47" s="8">
        <v>5.4</v>
      </c>
      <c r="O47" s="8" t="s">
        <v>343</v>
      </c>
      <c r="P47" s="10">
        <v>1983</v>
      </c>
      <c r="Q47" s="10">
        <v>2019</v>
      </c>
      <c r="R47" s="10" t="s">
        <v>87</v>
      </c>
      <c r="S47" s="36">
        <v>2024</v>
      </c>
      <c r="T47" s="61" t="s">
        <v>339</v>
      </c>
      <c r="U47" s="72"/>
      <c r="V47" s="70"/>
      <c r="W47" s="71"/>
      <c r="X47" s="93">
        <v>0</v>
      </c>
      <c r="Y47" s="47"/>
      <c r="Z47" s="47"/>
      <c r="AA47" s="46"/>
      <c r="AB47" s="43"/>
      <c r="AC47" s="38"/>
      <c r="AE47" s="15"/>
      <c r="AF47" s="16"/>
      <c r="AG47" s="16"/>
      <c r="AH47" s="19"/>
      <c r="AN47"/>
      <c r="AQ47" s="1" t="s">
        <v>64</v>
      </c>
      <c r="AR47" s="1" t="s">
        <v>19</v>
      </c>
      <c r="AU47" s="1" t="str">
        <f t="shared" si="0"/>
        <v>県北広域振興局土木部</v>
      </c>
      <c r="AV47" s="1" t="s">
        <v>17</v>
      </c>
    </row>
    <row r="48" spans="1:48" ht="30" customHeight="1" x14ac:dyDescent="0.4">
      <c r="A48" s="5">
        <v>4</v>
      </c>
      <c r="B48" s="6" t="s">
        <v>32</v>
      </c>
      <c r="C48" s="22"/>
      <c r="D48" s="22"/>
      <c r="E48" s="7" t="e">
        <f>VLOOKUP(A48,#REF!,20,FALSE)</f>
        <v>#REF!</v>
      </c>
      <c r="F48" s="7"/>
      <c r="G48" s="5"/>
      <c r="H48" s="8" t="s">
        <v>275</v>
      </c>
      <c r="I48" s="8" t="s">
        <v>83</v>
      </c>
      <c r="J48" s="8" t="s">
        <v>84</v>
      </c>
      <c r="K48" s="8" t="s">
        <v>104</v>
      </c>
      <c r="L48" s="8" t="s">
        <v>73</v>
      </c>
      <c r="M48" s="8">
        <v>334.3</v>
      </c>
      <c r="N48" s="8">
        <v>10.5</v>
      </c>
      <c r="O48" s="8" t="s">
        <v>320</v>
      </c>
      <c r="P48" s="10">
        <v>1997</v>
      </c>
      <c r="Q48" s="10">
        <v>2019</v>
      </c>
      <c r="R48" s="10" t="s">
        <v>95</v>
      </c>
      <c r="S48" s="36">
        <v>2024</v>
      </c>
      <c r="T48" s="61"/>
      <c r="U48" s="72"/>
      <c r="V48" s="70"/>
      <c r="W48" s="71"/>
      <c r="X48" s="93">
        <v>0</v>
      </c>
      <c r="Y48" s="47"/>
      <c r="Z48" s="47"/>
      <c r="AA48" s="46"/>
      <c r="AB48" s="43"/>
      <c r="AC48" s="38"/>
      <c r="AE48" s="15"/>
      <c r="AF48" s="16"/>
      <c r="AG48" s="16"/>
      <c r="AH48" s="19"/>
      <c r="AQ48" s="1" t="s">
        <v>65</v>
      </c>
      <c r="AR48" s="1" t="s">
        <v>13</v>
      </c>
      <c r="AU48" s="1" t="str">
        <f t="shared" si="0"/>
        <v>県南広域地域振興局土木部北上土木センター</v>
      </c>
      <c r="AV48" s="1" t="s">
        <v>73</v>
      </c>
    </row>
    <row r="49" spans="1:48" ht="30" customHeight="1" x14ac:dyDescent="0.4">
      <c r="A49" s="5">
        <v>5</v>
      </c>
      <c r="B49" s="6" t="s">
        <v>32</v>
      </c>
      <c r="C49" s="22"/>
      <c r="D49" s="22"/>
      <c r="E49" s="7" t="e">
        <f>VLOOKUP(A49,#REF!,20,FALSE)</f>
        <v>#REF!</v>
      </c>
      <c r="F49" s="7"/>
      <c r="G49" s="5"/>
      <c r="H49" s="8" t="s">
        <v>276</v>
      </c>
      <c r="I49" s="8" t="s">
        <v>83</v>
      </c>
      <c r="J49" s="8" t="s">
        <v>84</v>
      </c>
      <c r="K49" s="8" t="s">
        <v>85</v>
      </c>
      <c r="L49" s="8" t="s">
        <v>73</v>
      </c>
      <c r="M49" s="8">
        <v>150</v>
      </c>
      <c r="N49" s="8">
        <v>9</v>
      </c>
      <c r="O49" s="8" t="s">
        <v>320</v>
      </c>
      <c r="P49" s="10">
        <v>1992</v>
      </c>
      <c r="Q49" s="10">
        <v>2019</v>
      </c>
      <c r="R49" s="10" t="s">
        <v>95</v>
      </c>
      <c r="S49" s="36">
        <v>2024</v>
      </c>
      <c r="T49" s="61"/>
      <c r="U49" s="72"/>
      <c r="V49" s="105"/>
      <c r="W49" s="106"/>
      <c r="X49" s="93">
        <v>0</v>
      </c>
      <c r="Y49" s="47"/>
      <c r="Z49" s="47"/>
      <c r="AA49" s="46"/>
      <c r="AB49" s="43"/>
      <c r="AC49" s="38"/>
      <c r="AE49" s="15"/>
      <c r="AF49" s="16"/>
      <c r="AG49" s="16"/>
      <c r="AH49" s="19"/>
      <c r="AQ49" s="1" t="s">
        <v>66</v>
      </c>
      <c r="AR49" s="1" t="s">
        <v>14</v>
      </c>
      <c r="AU49" s="1" t="str">
        <f t="shared" si="0"/>
        <v>県南広域地域振興局土木部北上土木センター</v>
      </c>
      <c r="AV49" s="1" t="s">
        <v>73</v>
      </c>
    </row>
    <row r="50" spans="1:48" ht="30" customHeight="1" x14ac:dyDescent="0.4">
      <c r="A50" s="5">
        <v>39</v>
      </c>
      <c r="B50" s="6" t="s">
        <v>33</v>
      </c>
      <c r="C50" s="22"/>
      <c r="D50" s="22"/>
      <c r="E50" s="7" t="e">
        <f>VLOOKUP(A50,#REF!,20,FALSE)</f>
        <v>#REF!</v>
      </c>
      <c r="F50" s="7"/>
      <c r="G50" s="5"/>
      <c r="H50" s="8" t="s">
        <v>277</v>
      </c>
      <c r="I50" s="8" t="s">
        <v>83</v>
      </c>
      <c r="J50" s="8" t="s">
        <v>84</v>
      </c>
      <c r="K50" s="8" t="s">
        <v>104</v>
      </c>
      <c r="L50" s="8" t="s">
        <v>73</v>
      </c>
      <c r="M50" s="8">
        <v>81.5</v>
      </c>
      <c r="N50" s="8">
        <v>9</v>
      </c>
      <c r="O50" s="8" t="s">
        <v>343</v>
      </c>
      <c r="P50" s="10">
        <v>1987</v>
      </c>
      <c r="Q50" s="10">
        <v>2019</v>
      </c>
      <c r="R50" s="10" t="s">
        <v>95</v>
      </c>
      <c r="S50" s="36">
        <v>2024</v>
      </c>
      <c r="T50" s="61"/>
      <c r="U50" s="72"/>
      <c r="V50" s="105"/>
      <c r="W50" s="106"/>
      <c r="X50" s="93">
        <v>0</v>
      </c>
      <c r="Y50" s="47"/>
      <c r="Z50" s="47"/>
      <c r="AA50" s="46"/>
      <c r="AB50" s="43"/>
      <c r="AC50" s="38"/>
      <c r="AE50" s="15"/>
      <c r="AF50" s="16"/>
      <c r="AG50" s="16"/>
      <c r="AH50" s="19"/>
      <c r="AN50"/>
      <c r="AQ50" s="1" t="s">
        <v>67</v>
      </c>
      <c r="AR50" s="1" t="s">
        <v>15</v>
      </c>
      <c r="AU50" s="1" t="str">
        <f t="shared" si="0"/>
        <v>県南広域地域振興局土木部北上土木センター</v>
      </c>
      <c r="AV50" s="1" t="s">
        <v>73</v>
      </c>
    </row>
    <row r="51" spans="1:48" ht="30" customHeight="1" x14ac:dyDescent="0.4">
      <c r="A51" s="5">
        <v>59</v>
      </c>
      <c r="B51" s="6" t="s">
        <v>32</v>
      </c>
      <c r="C51" s="22"/>
      <c r="D51" s="22"/>
      <c r="E51" s="7" t="e">
        <f>VLOOKUP(A51,#REF!,20,FALSE)</f>
        <v>#REF!</v>
      </c>
      <c r="F51" s="7"/>
      <c r="G51" s="5"/>
      <c r="H51" s="8" t="s">
        <v>278</v>
      </c>
      <c r="I51" s="8" t="s">
        <v>83</v>
      </c>
      <c r="J51" s="8" t="s">
        <v>245</v>
      </c>
      <c r="K51" s="8" t="s">
        <v>162</v>
      </c>
      <c r="L51" s="8" t="s">
        <v>10</v>
      </c>
      <c r="M51" s="8">
        <v>185</v>
      </c>
      <c r="N51" s="8">
        <v>7.5</v>
      </c>
      <c r="O51" s="8" t="s">
        <v>344</v>
      </c>
      <c r="P51" s="10">
        <v>1978</v>
      </c>
      <c r="Q51" s="10">
        <v>2019</v>
      </c>
      <c r="R51" s="10" t="s">
        <v>95</v>
      </c>
      <c r="S51" s="36">
        <v>2024</v>
      </c>
      <c r="T51" s="61"/>
      <c r="U51" s="72"/>
      <c r="V51" s="105"/>
      <c r="W51" s="106"/>
      <c r="X51" s="93">
        <v>0</v>
      </c>
      <c r="Y51" s="47"/>
      <c r="Z51" s="47"/>
      <c r="AA51" s="75"/>
      <c r="AB51" s="43"/>
      <c r="AC51" s="38"/>
      <c r="AE51" s="15"/>
      <c r="AF51" s="16"/>
      <c r="AG51" s="16"/>
      <c r="AH51" s="19"/>
      <c r="AN51"/>
      <c r="AQ51" s="1" t="s">
        <v>68</v>
      </c>
      <c r="AR51" s="1" t="s">
        <v>9</v>
      </c>
      <c r="AU51" s="1" t="str">
        <f t="shared" si="0"/>
        <v>沿岸広域振興局土木部宮古土木センター</v>
      </c>
      <c r="AV51" s="1" t="s">
        <v>10</v>
      </c>
    </row>
    <row r="52" spans="1:48" ht="30" customHeight="1" x14ac:dyDescent="0.4">
      <c r="A52" s="5">
        <v>58</v>
      </c>
      <c r="B52" s="6" t="s">
        <v>32</v>
      </c>
      <c r="C52" s="22"/>
      <c r="D52" s="22"/>
      <c r="E52" s="7" t="e">
        <f>VLOOKUP(A52,#REF!,20,FALSE)</f>
        <v>#REF!</v>
      </c>
      <c r="F52" s="7"/>
      <c r="G52" s="5"/>
      <c r="H52" s="8" t="s">
        <v>279</v>
      </c>
      <c r="I52" s="8" t="s">
        <v>101</v>
      </c>
      <c r="J52" s="8" t="s">
        <v>227</v>
      </c>
      <c r="K52" s="8" t="s">
        <v>114</v>
      </c>
      <c r="L52" s="8" t="s">
        <v>17</v>
      </c>
      <c r="M52" s="8">
        <v>168</v>
      </c>
      <c r="N52" s="8">
        <v>8.5</v>
      </c>
      <c r="O52" s="8" t="s">
        <v>343</v>
      </c>
      <c r="P52" s="10">
        <v>1997</v>
      </c>
      <c r="Q52" s="10">
        <v>2019</v>
      </c>
      <c r="R52" s="10" t="s">
        <v>95</v>
      </c>
      <c r="S52" s="36">
        <v>2024</v>
      </c>
      <c r="T52" s="61"/>
      <c r="U52" s="72"/>
      <c r="V52" s="70"/>
      <c r="W52" s="71"/>
      <c r="X52" s="93">
        <v>0</v>
      </c>
      <c r="Y52" s="47"/>
      <c r="Z52" s="47"/>
      <c r="AA52" s="46"/>
      <c r="AB52" s="43"/>
      <c r="AC52" s="38"/>
      <c r="AE52" s="15"/>
      <c r="AF52" s="16"/>
      <c r="AG52" s="16"/>
      <c r="AH52" s="19"/>
      <c r="AN52"/>
      <c r="AQ52" s="1" t="s">
        <v>69</v>
      </c>
      <c r="AR52" s="1" t="s">
        <v>10</v>
      </c>
      <c r="AU52" s="1" t="str">
        <f t="shared" si="0"/>
        <v>県北広域振興局土木部</v>
      </c>
      <c r="AV52" s="1" t="s">
        <v>17</v>
      </c>
    </row>
    <row r="53" spans="1:48" ht="30" customHeight="1" x14ac:dyDescent="0.4">
      <c r="A53" s="5">
        <v>57</v>
      </c>
      <c r="B53" s="6" t="s">
        <v>32</v>
      </c>
      <c r="C53" s="22"/>
      <c r="D53" s="22"/>
      <c r="E53" s="7" t="e">
        <f>VLOOKUP(A53,#REF!,20,FALSE)</f>
        <v>#REF!</v>
      </c>
      <c r="F53" s="7"/>
      <c r="G53" s="5"/>
      <c r="H53" s="8" t="s">
        <v>280</v>
      </c>
      <c r="I53" s="8" t="s">
        <v>101</v>
      </c>
      <c r="J53" s="8" t="s">
        <v>227</v>
      </c>
      <c r="K53" s="8" t="s">
        <v>114</v>
      </c>
      <c r="L53" s="8" t="s">
        <v>17</v>
      </c>
      <c r="M53" s="8">
        <v>144</v>
      </c>
      <c r="N53" s="8">
        <v>8.5</v>
      </c>
      <c r="O53" s="8" t="s">
        <v>343</v>
      </c>
      <c r="P53" s="10">
        <v>1989</v>
      </c>
      <c r="Q53" s="10">
        <v>2019</v>
      </c>
      <c r="R53" s="10" t="s">
        <v>95</v>
      </c>
      <c r="S53" s="36">
        <v>2024</v>
      </c>
      <c r="T53" s="61"/>
      <c r="U53" s="72"/>
      <c r="V53" s="69"/>
      <c r="W53" s="73"/>
      <c r="X53" s="93">
        <v>0</v>
      </c>
      <c r="Y53" s="47"/>
      <c r="Z53" s="47"/>
      <c r="AA53" s="46"/>
      <c r="AB53" s="43"/>
      <c r="AC53" s="38"/>
      <c r="AE53" s="15"/>
      <c r="AF53" s="16"/>
      <c r="AG53" s="16"/>
      <c r="AH53" s="19"/>
      <c r="AN53"/>
      <c r="AQ53" s="1" t="s">
        <v>70</v>
      </c>
      <c r="AR53" s="1" t="s">
        <v>16</v>
      </c>
      <c r="AU53" s="1" t="str">
        <f t="shared" si="0"/>
        <v>県北広域振興局土木部</v>
      </c>
      <c r="AV53" s="1" t="s">
        <v>17</v>
      </c>
    </row>
    <row r="54" spans="1:48" ht="30" customHeight="1" x14ac:dyDescent="0.4">
      <c r="A54" s="5">
        <v>67</v>
      </c>
      <c r="B54" s="6" t="s">
        <v>32</v>
      </c>
      <c r="C54" s="22"/>
      <c r="D54" s="22"/>
      <c r="E54" s="7" t="e">
        <f>VLOOKUP(A54,#REF!,20,FALSE)</f>
        <v>#REF!</v>
      </c>
      <c r="F54" s="7"/>
      <c r="G54" s="5"/>
      <c r="H54" s="8" t="s">
        <v>281</v>
      </c>
      <c r="I54" s="8" t="s">
        <v>83</v>
      </c>
      <c r="J54" s="8" t="s">
        <v>282</v>
      </c>
      <c r="K54" s="8" t="s">
        <v>202</v>
      </c>
      <c r="L54" s="8" t="s">
        <v>16</v>
      </c>
      <c r="M54" s="8">
        <v>72</v>
      </c>
      <c r="N54" s="8">
        <v>12.5</v>
      </c>
      <c r="O54" s="8" t="s">
        <v>343</v>
      </c>
      <c r="P54" s="10" t="s">
        <v>86</v>
      </c>
      <c r="Q54" s="10">
        <v>2019</v>
      </c>
      <c r="R54" s="10" t="s">
        <v>95</v>
      </c>
      <c r="S54" s="36">
        <v>2024</v>
      </c>
      <c r="T54" s="61"/>
      <c r="U54" s="72"/>
      <c r="V54" s="70"/>
      <c r="W54" s="71"/>
      <c r="X54" s="93">
        <v>0</v>
      </c>
      <c r="Y54" s="47"/>
      <c r="Z54" s="47"/>
      <c r="AA54" s="46"/>
      <c r="AB54" s="43"/>
      <c r="AC54" s="38"/>
      <c r="AE54" s="15"/>
      <c r="AF54" s="16"/>
      <c r="AG54" s="16"/>
      <c r="AH54" s="19"/>
      <c r="AN54"/>
      <c r="AQ54" s="1" t="s">
        <v>71</v>
      </c>
      <c r="AR54" s="1" t="s">
        <v>17</v>
      </c>
      <c r="AU54" s="1" t="str">
        <f t="shared" si="0"/>
        <v>沿岸広域振興局土木部岩泉土木センター</v>
      </c>
      <c r="AV54" s="1" t="s">
        <v>16</v>
      </c>
    </row>
    <row r="55" spans="1:48" ht="30" customHeight="1" x14ac:dyDescent="0.4">
      <c r="A55" s="5">
        <v>68</v>
      </c>
      <c r="B55" s="6" t="s">
        <v>32</v>
      </c>
      <c r="C55" s="22"/>
      <c r="D55" s="22"/>
      <c r="E55" s="7" t="e">
        <f>VLOOKUP(A55,#REF!,20,FALSE)</f>
        <v>#REF!</v>
      </c>
      <c r="F55" s="7"/>
      <c r="G55" s="5"/>
      <c r="H55" s="8" t="s">
        <v>283</v>
      </c>
      <c r="I55" s="8" t="s">
        <v>83</v>
      </c>
      <c r="J55" s="8" t="s">
        <v>282</v>
      </c>
      <c r="K55" s="8" t="s">
        <v>202</v>
      </c>
      <c r="L55" s="8" t="s">
        <v>16</v>
      </c>
      <c r="M55" s="8">
        <v>30</v>
      </c>
      <c r="N55" s="8">
        <v>7.8</v>
      </c>
      <c r="O55" s="8" t="s">
        <v>342</v>
      </c>
      <c r="P55" s="10" t="s">
        <v>86</v>
      </c>
      <c r="Q55" s="10">
        <v>2019</v>
      </c>
      <c r="R55" s="10" t="s">
        <v>95</v>
      </c>
      <c r="S55" s="36">
        <v>2024</v>
      </c>
      <c r="T55" s="61"/>
      <c r="U55" s="72"/>
      <c r="V55" s="70"/>
      <c r="W55" s="71"/>
      <c r="X55" s="93">
        <v>0</v>
      </c>
      <c r="Y55" s="47"/>
      <c r="Z55" s="47"/>
      <c r="AA55" s="46"/>
      <c r="AB55" s="43"/>
      <c r="AC55" s="38"/>
      <c r="AE55" s="15"/>
      <c r="AF55" s="16"/>
      <c r="AG55" s="16"/>
      <c r="AH55" s="19"/>
      <c r="AN55"/>
      <c r="AQ55" s="1" t="s">
        <v>72</v>
      </c>
      <c r="AR55" s="1" t="s">
        <v>18</v>
      </c>
      <c r="AU55" s="1" t="str">
        <f t="shared" si="0"/>
        <v>沿岸広域振興局土木部岩泉土木センター</v>
      </c>
      <c r="AV55" s="1" t="s">
        <v>16</v>
      </c>
    </row>
    <row r="56" spans="1:48" ht="30" customHeight="1" x14ac:dyDescent="0.4">
      <c r="A56" s="5">
        <v>63</v>
      </c>
      <c r="B56" s="6" t="s">
        <v>33</v>
      </c>
      <c r="C56" s="22"/>
      <c r="D56" s="22"/>
      <c r="E56" s="7" t="e">
        <f>VLOOKUP(A56,#REF!,20,FALSE)</f>
        <v>#REF!</v>
      </c>
      <c r="F56" s="7"/>
      <c r="G56" s="5"/>
      <c r="H56" s="8" t="s">
        <v>284</v>
      </c>
      <c r="I56" s="8" t="s">
        <v>83</v>
      </c>
      <c r="J56" s="8" t="s">
        <v>89</v>
      </c>
      <c r="K56" s="8" t="s">
        <v>90</v>
      </c>
      <c r="L56" s="8" t="s">
        <v>9</v>
      </c>
      <c r="M56" s="8">
        <v>67</v>
      </c>
      <c r="N56" s="8">
        <v>7.5</v>
      </c>
      <c r="O56" s="8" t="s">
        <v>343</v>
      </c>
      <c r="P56" s="10">
        <v>1984</v>
      </c>
      <c r="Q56" s="10">
        <v>2019</v>
      </c>
      <c r="R56" s="10" t="s">
        <v>95</v>
      </c>
      <c r="S56" s="36">
        <v>2024</v>
      </c>
      <c r="T56" s="61"/>
      <c r="U56" s="72"/>
      <c r="V56" s="70"/>
      <c r="W56" s="71"/>
      <c r="X56" s="93">
        <v>0</v>
      </c>
      <c r="Y56" s="47"/>
      <c r="Z56" s="47"/>
      <c r="AA56" s="46"/>
      <c r="AB56" s="43"/>
      <c r="AC56" s="38"/>
      <c r="AE56" s="15"/>
      <c r="AF56" s="16"/>
      <c r="AG56" s="16"/>
      <c r="AH56" s="19"/>
      <c r="AN56"/>
      <c r="AU56" s="1" t="str">
        <f t="shared" si="0"/>
        <v>沿岸広域振興局土木部</v>
      </c>
      <c r="AV56" s="1" t="s">
        <v>9</v>
      </c>
    </row>
    <row r="57" spans="1:48" ht="30" customHeight="1" x14ac:dyDescent="0.4">
      <c r="A57" s="5">
        <v>16</v>
      </c>
      <c r="B57" s="6" t="s">
        <v>33</v>
      </c>
      <c r="C57" s="22"/>
      <c r="D57" s="22"/>
      <c r="E57" s="7" t="e">
        <f>VLOOKUP(A57,#REF!,20,FALSE)</f>
        <v>#REF!</v>
      </c>
      <c r="F57" s="7"/>
      <c r="G57" s="5"/>
      <c r="H57" s="8" t="s">
        <v>285</v>
      </c>
      <c r="I57" s="8" t="s">
        <v>83</v>
      </c>
      <c r="J57" s="8" t="s">
        <v>254</v>
      </c>
      <c r="K57" s="8" t="s">
        <v>218</v>
      </c>
      <c r="L57" s="8" t="s">
        <v>20</v>
      </c>
      <c r="M57" s="8">
        <v>50</v>
      </c>
      <c r="N57" s="8">
        <v>9.5</v>
      </c>
      <c r="O57" s="8" t="s">
        <v>341</v>
      </c>
      <c r="P57" s="10" t="s">
        <v>86</v>
      </c>
      <c r="Q57" s="10">
        <v>2019</v>
      </c>
      <c r="R57" s="10" t="s">
        <v>95</v>
      </c>
      <c r="S57" s="36">
        <v>2024</v>
      </c>
      <c r="T57" s="61"/>
      <c r="U57" s="72"/>
      <c r="V57" s="70"/>
      <c r="W57" s="71"/>
      <c r="X57" s="93">
        <v>0</v>
      </c>
      <c r="Y57" s="47"/>
      <c r="Z57" s="47"/>
      <c r="AA57" s="46"/>
      <c r="AB57" s="43"/>
      <c r="AC57" s="38"/>
      <c r="AE57" s="15"/>
      <c r="AF57" s="16"/>
      <c r="AG57" s="16"/>
      <c r="AH57" s="19"/>
      <c r="AN57"/>
      <c r="AU57" s="1" t="str">
        <f t="shared" si="0"/>
        <v>県南広域振興局土木部</v>
      </c>
      <c r="AV57" s="1" t="s">
        <v>20</v>
      </c>
    </row>
    <row r="58" spans="1:48" ht="30" customHeight="1" x14ac:dyDescent="0.4">
      <c r="A58" s="5">
        <v>62</v>
      </c>
      <c r="B58" s="6" t="s">
        <v>33</v>
      </c>
      <c r="C58" s="22"/>
      <c r="D58" s="22"/>
      <c r="E58" s="7" t="e">
        <f>VLOOKUP(A58,#REF!,20,FALSE)</f>
        <v>#REF!</v>
      </c>
      <c r="F58" s="7"/>
      <c r="G58" s="5"/>
      <c r="H58" s="8" t="s">
        <v>286</v>
      </c>
      <c r="I58" s="8" t="s">
        <v>83</v>
      </c>
      <c r="J58" s="8" t="s">
        <v>110</v>
      </c>
      <c r="K58" s="8" t="s">
        <v>114</v>
      </c>
      <c r="L58" s="8" t="s">
        <v>17</v>
      </c>
      <c r="M58" s="8">
        <v>40</v>
      </c>
      <c r="N58" s="8">
        <v>8</v>
      </c>
      <c r="O58" s="8" t="s">
        <v>345</v>
      </c>
      <c r="P58" s="10" t="s">
        <v>86</v>
      </c>
      <c r="Q58" s="10">
        <v>2019</v>
      </c>
      <c r="R58" s="10" t="s">
        <v>95</v>
      </c>
      <c r="S58" s="36">
        <v>2024</v>
      </c>
      <c r="T58" s="61"/>
      <c r="U58" s="72"/>
      <c r="V58" s="70"/>
      <c r="W58" s="71"/>
      <c r="X58" s="93">
        <v>0</v>
      </c>
      <c r="Y58" s="47"/>
      <c r="Z58" s="47"/>
      <c r="AA58" s="46"/>
      <c r="AB58" s="43"/>
      <c r="AC58" s="38"/>
      <c r="AE58" s="15"/>
      <c r="AF58" s="16"/>
      <c r="AG58" s="16"/>
      <c r="AH58" s="19"/>
      <c r="AN58"/>
      <c r="AU58" s="1" t="str">
        <f t="shared" si="0"/>
        <v>県北広域振興局土木部</v>
      </c>
      <c r="AV58" s="1" t="s">
        <v>17</v>
      </c>
    </row>
    <row r="59" spans="1:48" ht="30" customHeight="1" x14ac:dyDescent="0.4">
      <c r="A59" s="5">
        <v>20</v>
      </c>
      <c r="B59" s="6" t="s">
        <v>33</v>
      </c>
      <c r="C59" s="22"/>
      <c r="D59" s="22"/>
      <c r="E59" s="7" t="e">
        <f>VLOOKUP(A59,#REF!,20,FALSE)</f>
        <v>#REF!</v>
      </c>
      <c r="F59" s="7"/>
      <c r="G59" s="5"/>
      <c r="H59" s="8" t="s">
        <v>287</v>
      </c>
      <c r="I59" s="8" t="s">
        <v>101</v>
      </c>
      <c r="J59" s="8" t="s">
        <v>122</v>
      </c>
      <c r="K59" s="8" t="s">
        <v>85</v>
      </c>
      <c r="L59" s="8" t="s">
        <v>73</v>
      </c>
      <c r="M59" s="8">
        <v>149</v>
      </c>
      <c r="N59" s="8">
        <v>2.5</v>
      </c>
      <c r="O59" s="8" t="s">
        <v>329</v>
      </c>
      <c r="P59" s="10">
        <v>2001</v>
      </c>
      <c r="Q59" s="10">
        <v>2019</v>
      </c>
      <c r="R59" s="10" t="s">
        <v>95</v>
      </c>
      <c r="S59" s="36">
        <v>2024</v>
      </c>
      <c r="T59" s="61"/>
      <c r="U59" s="72"/>
      <c r="V59" s="70"/>
      <c r="W59" s="71"/>
      <c r="X59" s="93">
        <v>0</v>
      </c>
      <c r="Y59" s="47"/>
      <c r="Z59" s="47"/>
      <c r="AA59" s="46"/>
      <c r="AB59" s="43"/>
      <c r="AC59" s="38"/>
      <c r="AE59" s="15"/>
      <c r="AF59" s="16"/>
      <c r="AG59" s="16"/>
      <c r="AH59" s="19"/>
      <c r="AN59"/>
      <c r="AU59" s="1" t="str">
        <f t="shared" si="0"/>
        <v>県南広域地域振興局土木部北上土木センター</v>
      </c>
      <c r="AV59" s="1" t="s">
        <v>73</v>
      </c>
    </row>
    <row r="60" spans="1:48" ht="30" customHeight="1" x14ac:dyDescent="0.4">
      <c r="A60" s="5">
        <v>22</v>
      </c>
      <c r="B60" s="6" t="s">
        <v>33</v>
      </c>
      <c r="C60" s="22"/>
      <c r="D60" s="22"/>
      <c r="E60" s="7" t="e">
        <f>VLOOKUP(A60,#REF!,20,FALSE)</f>
        <v>#REF!</v>
      </c>
      <c r="F60" s="7"/>
      <c r="G60" s="5"/>
      <c r="H60" s="8" t="s">
        <v>288</v>
      </c>
      <c r="I60" s="8" t="s">
        <v>101</v>
      </c>
      <c r="J60" s="8" t="s">
        <v>209</v>
      </c>
      <c r="K60" s="8" t="s">
        <v>94</v>
      </c>
      <c r="L60" s="8" t="s">
        <v>12</v>
      </c>
      <c r="M60" s="8">
        <v>142</v>
      </c>
      <c r="N60" s="8">
        <v>7.5</v>
      </c>
      <c r="O60" s="8" t="s">
        <v>320</v>
      </c>
      <c r="P60" s="10">
        <v>1987</v>
      </c>
      <c r="Q60" s="10">
        <v>2019</v>
      </c>
      <c r="R60" s="10" t="s">
        <v>95</v>
      </c>
      <c r="S60" s="36">
        <v>2024</v>
      </c>
      <c r="T60" s="61"/>
      <c r="U60" s="72"/>
      <c r="V60" s="70"/>
      <c r="W60" s="71"/>
      <c r="X60" s="93">
        <v>0</v>
      </c>
      <c r="Y60" s="47"/>
      <c r="Z60" s="47"/>
      <c r="AA60" s="46"/>
      <c r="AB60" s="43"/>
      <c r="AC60" s="38"/>
      <c r="AE60" s="15"/>
      <c r="AF60" s="16"/>
      <c r="AG60" s="16"/>
      <c r="AH60" s="19"/>
      <c r="AN60"/>
      <c r="AU60" s="1" t="str">
        <f t="shared" si="0"/>
        <v>県南広域振興局土木部花巻土木センター</v>
      </c>
      <c r="AV60" s="1" t="s">
        <v>12</v>
      </c>
    </row>
    <row r="61" spans="1:48" ht="30" customHeight="1" x14ac:dyDescent="0.4">
      <c r="A61" s="5">
        <v>32</v>
      </c>
      <c r="B61" s="6" t="s">
        <v>33</v>
      </c>
      <c r="C61" s="22"/>
      <c r="D61" s="22"/>
      <c r="E61" s="7" t="e">
        <f>VLOOKUP(A61,#REF!,20,FALSE)</f>
        <v>#REF!</v>
      </c>
      <c r="F61" s="7"/>
      <c r="G61" s="5"/>
      <c r="H61" s="8" t="s">
        <v>289</v>
      </c>
      <c r="I61" s="8" t="s">
        <v>101</v>
      </c>
      <c r="J61" s="8" t="s">
        <v>150</v>
      </c>
      <c r="K61" s="8" t="s">
        <v>98</v>
      </c>
      <c r="L61" s="8" t="s">
        <v>74</v>
      </c>
      <c r="M61" s="8">
        <v>82</v>
      </c>
      <c r="N61" s="8">
        <v>9</v>
      </c>
      <c r="O61" s="8" t="s">
        <v>320</v>
      </c>
      <c r="P61" s="10">
        <v>1984</v>
      </c>
      <c r="Q61" s="10">
        <v>2019</v>
      </c>
      <c r="R61" s="10" t="s">
        <v>95</v>
      </c>
      <c r="S61" s="36">
        <v>2024</v>
      </c>
      <c r="T61" s="61"/>
      <c r="U61" s="72"/>
      <c r="V61" s="70"/>
      <c r="W61" s="71"/>
      <c r="X61" s="93">
        <v>0</v>
      </c>
      <c r="Y61" s="47"/>
      <c r="Z61" s="47"/>
      <c r="AA61" s="46"/>
      <c r="AB61" s="43"/>
      <c r="AC61" s="38"/>
      <c r="AE61" s="15"/>
      <c r="AF61" s="16"/>
      <c r="AG61" s="16"/>
      <c r="AH61" s="19"/>
      <c r="AN61"/>
      <c r="AU61" s="1" t="str">
        <f t="shared" si="0"/>
        <v>盛岡広域地域振興局土木部岩手土木センター</v>
      </c>
      <c r="AV61" s="1" t="s">
        <v>74</v>
      </c>
    </row>
    <row r="62" spans="1:48" ht="30" customHeight="1" x14ac:dyDescent="0.4">
      <c r="A62" s="5">
        <v>31</v>
      </c>
      <c r="B62" s="6" t="s">
        <v>33</v>
      </c>
      <c r="C62" s="22"/>
      <c r="D62" s="22"/>
      <c r="E62" s="7" t="e">
        <f>VLOOKUP(A62,#REF!,20,FALSE)</f>
        <v>#REF!</v>
      </c>
      <c r="F62" s="7"/>
      <c r="G62" s="5"/>
      <c r="H62" s="8" t="s">
        <v>290</v>
      </c>
      <c r="I62" s="8" t="s">
        <v>101</v>
      </c>
      <c r="J62" s="8" t="s">
        <v>150</v>
      </c>
      <c r="K62" s="8" t="s">
        <v>98</v>
      </c>
      <c r="L62" s="8" t="s">
        <v>74</v>
      </c>
      <c r="M62" s="8">
        <v>81</v>
      </c>
      <c r="N62" s="8">
        <v>9.3000000000000007</v>
      </c>
      <c r="O62" s="8" t="s">
        <v>320</v>
      </c>
      <c r="P62" s="10">
        <v>1994</v>
      </c>
      <c r="Q62" s="10">
        <v>2019</v>
      </c>
      <c r="R62" s="10" t="s">
        <v>95</v>
      </c>
      <c r="S62" s="36">
        <v>2024</v>
      </c>
      <c r="T62" s="61"/>
      <c r="U62" s="72"/>
      <c r="V62" s="70"/>
      <c r="W62" s="71"/>
      <c r="X62" s="93">
        <v>0</v>
      </c>
      <c r="Y62" s="47"/>
      <c r="Z62" s="47"/>
      <c r="AA62" s="46"/>
      <c r="AB62" s="43"/>
      <c r="AC62" s="38"/>
      <c r="AE62" s="15"/>
      <c r="AF62" s="16"/>
      <c r="AG62" s="16"/>
      <c r="AH62" s="19"/>
      <c r="AN62"/>
      <c r="AU62" s="1" t="str">
        <f t="shared" si="0"/>
        <v>盛岡広域地域振興局土木部岩手土木センター</v>
      </c>
      <c r="AV62" s="1" t="s">
        <v>74</v>
      </c>
    </row>
    <row r="63" spans="1:48" ht="30" customHeight="1" x14ac:dyDescent="0.4">
      <c r="A63" s="5">
        <v>29</v>
      </c>
      <c r="B63" s="6" t="s">
        <v>33</v>
      </c>
      <c r="C63" s="22"/>
      <c r="D63" s="22"/>
      <c r="E63" s="7" t="e">
        <f>VLOOKUP(A63,#REF!,20,FALSE)</f>
        <v>#REF!</v>
      </c>
      <c r="F63" s="7"/>
      <c r="G63" s="5"/>
      <c r="H63" s="8" t="s">
        <v>291</v>
      </c>
      <c r="I63" s="8" t="s">
        <v>101</v>
      </c>
      <c r="J63" s="8" t="s">
        <v>150</v>
      </c>
      <c r="K63" s="8" t="s">
        <v>98</v>
      </c>
      <c r="L63" s="8" t="s">
        <v>74</v>
      </c>
      <c r="M63" s="8">
        <v>47</v>
      </c>
      <c r="N63" s="8">
        <v>8</v>
      </c>
      <c r="O63" s="8" t="s">
        <v>320</v>
      </c>
      <c r="P63" s="10">
        <v>1974</v>
      </c>
      <c r="Q63" s="10">
        <v>2019</v>
      </c>
      <c r="R63" s="10" t="s">
        <v>95</v>
      </c>
      <c r="S63" s="36">
        <v>2024</v>
      </c>
      <c r="T63" s="61"/>
      <c r="U63" s="72"/>
      <c r="V63" s="105"/>
      <c r="W63" s="106"/>
      <c r="X63" s="93">
        <v>0</v>
      </c>
      <c r="Y63" s="47"/>
      <c r="Z63" s="47"/>
      <c r="AA63" s="46"/>
      <c r="AB63" s="43"/>
      <c r="AC63" s="38"/>
      <c r="AE63" s="15"/>
      <c r="AF63" s="16"/>
      <c r="AG63" s="16"/>
      <c r="AH63" s="19"/>
      <c r="AN63"/>
      <c r="AU63" s="1" t="str">
        <f t="shared" si="0"/>
        <v>盛岡広域地域振興局土木部岩手土木センター</v>
      </c>
      <c r="AV63" s="1" t="s">
        <v>74</v>
      </c>
    </row>
    <row r="64" spans="1:48" ht="30" customHeight="1" x14ac:dyDescent="0.4">
      <c r="A64" s="5">
        <v>49</v>
      </c>
      <c r="B64" s="6" t="s">
        <v>33</v>
      </c>
      <c r="C64" s="22"/>
      <c r="D64" s="22"/>
      <c r="E64" s="7" t="e">
        <f>VLOOKUP(A64,#REF!,20,FALSE)</f>
        <v>#REF!</v>
      </c>
      <c r="F64" s="7"/>
      <c r="G64" s="5"/>
      <c r="H64" s="8" t="s">
        <v>292</v>
      </c>
      <c r="I64" s="8" t="s">
        <v>83</v>
      </c>
      <c r="J64" s="8" t="s">
        <v>254</v>
      </c>
      <c r="K64" s="8" t="s">
        <v>218</v>
      </c>
      <c r="L64" s="8" t="s">
        <v>20</v>
      </c>
      <c r="M64" s="8">
        <v>33</v>
      </c>
      <c r="N64" s="8">
        <v>9.75</v>
      </c>
      <c r="O64" s="8" t="s">
        <v>343</v>
      </c>
      <c r="P64" s="10">
        <v>2003</v>
      </c>
      <c r="Q64" s="10">
        <v>2019</v>
      </c>
      <c r="R64" s="10" t="s">
        <v>95</v>
      </c>
      <c r="S64" s="36">
        <v>2024</v>
      </c>
      <c r="T64" s="61"/>
      <c r="U64" s="72"/>
      <c r="V64" s="105"/>
      <c r="W64" s="106"/>
      <c r="X64" s="93">
        <v>0</v>
      </c>
      <c r="Y64" s="47"/>
      <c r="Z64" s="47"/>
      <c r="AA64" s="46"/>
      <c r="AB64" s="43"/>
      <c r="AC64" s="38"/>
      <c r="AE64" s="15"/>
      <c r="AF64" s="16"/>
      <c r="AG64" s="16"/>
      <c r="AH64" s="19"/>
      <c r="AN64"/>
      <c r="AU64" s="1" t="str">
        <f t="shared" si="0"/>
        <v>県南広域振興局土木部</v>
      </c>
      <c r="AV64" s="1" t="s">
        <v>20</v>
      </c>
    </row>
    <row r="65" spans="1:48" ht="30" customHeight="1" x14ac:dyDescent="0.4">
      <c r="A65" s="5">
        <v>74</v>
      </c>
      <c r="B65" s="6" t="s">
        <v>32</v>
      </c>
      <c r="C65" s="22"/>
      <c r="D65" s="22"/>
      <c r="E65" s="7" t="e">
        <f>VLOOKUP(A65,#REF!,20,FALSE)</f>
        <v>#REF!</v>
      </c>
      <c r="F65" s="7"/>
      <c r="G65" s="5"/>
      <c r="H65" s="8" t="s">
        <v>293</v>
      </c>
      <c r="I65" s="8" t="s">
        <v>92</v>
      </c>
      <c r="J65" s="8" t="s">
        <v>273</v>
      </c>
      <c r="K65" s="8" t="s">
        <v>114</v>
      </c>
      <c r="L65" s="8" t="s">
        <v>17</v>
      </c>
      <c r="M65" s="8">
        <v>10.8</v>
      </c>
      <c r="N65" s="8">
        <v>5.6</v>
      </c>
      <c r="O65" s="8" t="s">
        <v>342</v>
      </c>
      <c r="P65" s="10">
        <v>1984</v>
      </c>
      <c r="Q65" s="10">
        <v>2019</v>
      </c>
      <c r="R65" s="10" t="s">
        <v>95</v>
      </c>
      <c r="S65" s="36">
        <v>2024</v>
      </c>
      <c r="T65" s="61"/>
      <c r="U65" s="72"/>
      <c r="V65" s="70"/>
      <c r="W65" s="71"/>
      <c r="X65" s="93">
        <v>0</v>
      </c>
      <c r="Y65" s="47"/>
      <c r="Z65" s="47"/>
      <c r="AA65" s="46"/>
      <c r="AB65" s="43"/>
      <c r="AC65" s="38"/>
      <c r="AE65" s="15"/>
      <c r="AF65" s="16"/>
      <c r="AG65" s="16"/>
      <c r="AH65" s="19"/>
      <c r="AN65"/>
      <c r="AU65" s="1" t="str">
        <f t="shared" si="0"/>
        <v>県北広域振興局土木部</v>
      </c>
      <c r="AV65" s="1" t="s">
        <v>17</v>
      </c>
    </row>
    <row r="66" spans="1:48" ht="30" customHeight="1" x14ac:dyDescent="0.4">
      <c r="A66" s="5">
        <v>1</v>
      </c>
      <c r="B66" s="6" t="s">
        <v>32</v>
      </c>
      <c r="C66" s="22"/>
      <c r="D66" s="22"/>
      <c r="E66" s="7" t="e">
        <f>VLOOKUP(A66,#REF!,20,FALSE)</f>
        <v>#REF!</v>
      </c>
      <c r="F66" s="7"/>
      <c r="G66" s="5"/>
      <c r="H66" s="8" t="s">
        <v>294</v>
      </c>
      <c r="I66" s="8" t="s">
        <v>83</v>
      </c>
      <c r="J66" s="8" t="s">
        <v>245</v>
      </c>
      <c r="K66" s="8" t="s">
        <v>118</v>
      </c>
      <c r="L66" s="8" t="s">
        <v>11</v>
      </c>
      <c r="M66" s="8">
        <v>160</v>
      </c>
      <c r="N66" s="8">
        <v>8.5</v>
      </c>
      <c r="O66" s="8" t="s">
        <v>320</v>
      </c>
      <c r="P66" s="10">
        <v>2009</v>
      </c>
      <c r="Q66" s="10">
        <v>2019</v>
      </c>
      <c r="R66" s="10" t="s">
        <v>152</v>
      </c>
      <c r="S66" s="36">
        <v>2024</v>
      </c>
      <c r="T66" s="61"/>
      <c r="U66" s="72"/>
      <c r="V66" s="70"/>
      <c r="W66" s="71"/>
      <c r="X66" s="93">
        <v>0</v>
      </c>
      <c r="Y66" s="75"/>
      <c r="Z66" s="75"/>
      <c r="AA66" s="46"/>
      <c r="AB66" s="57"/>
      <c r="AE66" s="15"/>
      <c r="AF66" s="16"/>
      <c r="AG66" s="16"/>
      <c r="AH66" s="19"/>
      <c r="AU66" s="1" t="str">
        <f t="shared" si="0"/>
        <v>盛岡広域振興局土木部</v>
      </c>
      <c r="AV66" s="1" t="s">
        <v>11</v>
      </c>
    </row>
    <row r="67" spans="1:48" ht="30" customHeight="1" x14ac:dyDescent="0.4">
      <c r="A67" s="5">
        <v>8</v>
      </c>
      <c r="B67" s="6" t="s">
        <v>33</v>
      </c>
      <c r="C67" s="22"/>
      <c r="D67" s="22"/>
      <c r="E67" s="7" t="e">
        <f>VLOOKUP(A67,#REF!,20,FALSE)</f>
        <v>#REF!</v>
      </c>
      <c r="F67" s="7"/>
      <c r="G67" s="5"/>
      <c r="H67" s="8" t="s">
        <v>295</v>
      </c>
      <c r="I67" s="8" t="s">
        <v>83</v>
      </c>
      <c r="J67" s="8" t="s">
        <v>84</v>
      </c>
      <c r="K67" s="8" t="s">
        <v>85</v>
      </c>
      <c r="L67" s="8" t="s">
        <v>73</v>
      </c>
      <c r="M67" s="8">
        <v>46.8</v>
      </c>
      <c r="N67" s="8">
        <v>9</v>
      </c>
      <c r="O67" s="8" t="s">
        <v>320</v>
      </c>
      <c r="P67" s="10">
        <v>2012</v>
      </c>
      <c r="Q67" s="10">
        <v>2019</v>
      </c>
      <c r="R67" s="10" t="s">
        <v>152</v>
      </c>
      <c r="S67" s="36">
        <v>2024</v>
      </c>
      <c r="T67" s="61"/>
      <c r="U67" s="72"/>
      <c r="V67" s="70"/>
      <c r="W67" s="71"/>
      <c r="X67" s="93">
        <v>0</v>
      </c>
      <c r="Y67" s="47"/>
      <c r="Z67" s="47"/>
      <c r="AA67" s="46"/>
      <c r="AB67" s="43"/>
      <c r="AC67" s="38"/>
      <c r="AE67" s="15"/>
      <c r="AF67" s="16"/>
      <c r="AG67" s="16"/>
      <c r="AH67" s="19"/>
      <c r="AU67" s="1" t="str">
        <f t="shared" si="0"/>
        <v>県南広域地域振興局土木部北上土木センター</v>
      </c>
      <c r="AV67" s="1" t="s">
        <v>73</v>
      </c>
    </row>
    <row r="68" spans="1:48" ht="30" customHeight="1" x14ac:dyDescent="0.4">
      <c r="A68" s="5">
        <v>6</v>
      </c>
      <c r="B68" s="6" t="s">
        <v>32</v>
      </c>
      <c r="C68" s="22"/>
      <c r="D68" s="22"/>
      <c r="E68" s="7" t="e">
        <f>VLOOKUP(A68,#REF!,20,FALSE)</f>
        <v>#REF!</v>
      </c>
      <c r="F68" s="7"/>
      <c r="G68" s="5"/>
      <c r="H68" s="8" t="s">
        <v>296</v>
      </c>
      <c r="I68" s="8" t="s">
        <v>83</v>
      </c>
      <c r="J68" s="8" t="s">
        <v>84</v>
      </c>
      <c r="K68" s="8" t="s">
        <v>85</v>
      </c>
      <c r="L68" s="8" t="s">
        <v>73</v>
      </c>
      <c r="M68" s="8">
        <v>32</v>
      </c>
      <c r="N68" s="8">
        <v>9.5</v>
      </c>
      <c r="O68" s="8" t="s">
        <v>341</v>
      </c>
      <c r="P68" s="10">
        <v>2003</v>
      </c>
      <c r="Q68" s="10">
        <v>2019</v>
      </c>
      <c r="R68" s="10" t="s">
        <v>152</v>
      </c>
      <c r="S68" s="36">
        <v>2024</v>
      </c>
      <c r="T68" s="61"/>
      <c r="U68" s="72"/>
      <c r="V68" s="70"/>
      <c r="W68" s="71"/>
      <c r="X68" s="93">
        <v>0</v>
      </c>
      <c r="Y68" s="47"/>
      <c r="Z68" s="47"/>
      <c r="AA68" s="46"/>
      <c r="AB68" s="43"/>
      <c r="AC68" s="38"/>
      <c r="AE68" s="15"/>
      <c r="AF68" s="16"/>
      <c r="AG68" s="16"/>
      <c r="AH68" s="19"/>
      <c r="AU68" s="1" t="str">
        <f t="shared" si="0"/>
        <v>県南広域地域振興局土木部北上土木センター</v>
      </c>
      <c r="AV68" s="1" t="s">
        <v>73</v>
      </c>
    </row>
    <row r="69" spans="1:48" ht="30" customHeight="1" x14ac:dyDescent="0.4">
      <c r="A69" s="5">
        <v>9</v>
      </c>
      <c r="B69" s="6" t="s">
        <v>32</v>
      </c>
      <c r="C69" s="22"/>
      <c r="D69" s="22"/>
      <c r="E69" s="7" t="e">
        <f>VLOOKUP(A69,#REF!,20,FALSE)</f>
        <v>#REF!</v>
      </c>
      <c r="F69" s="7"/>
      <c r="G69" s="5"/>
      <c r="H69" s="8" t="s">
        <v>297</v>
      </c>
      <c r="I69" s="8" t="s">
        <v>83</v>
      </c>
      <c r="J69" s="8" t="s">
        <v>84</v>
      </c>
      <c r="K69" s="8" t="s">
        <v>85</v>
      </c>
      <c r="L69" s="8" t="s">
        <v>73</v>
      </c>
      <c r="M69" s="8">
        <v>30.4</v>
      </c>
      <c r="N69" s="8">
        <v>9</v>
      </c>
      <c r="O69" s="8" t="s">
        <v>320</v>
      </c>
      <c r="P69" s="10">
        <v>2012</v>
      </c>
      <c r="Q69" s="10">
        <v>2019</v>
      </c>
      <c r="R69" s="10" t="s">
        <v>152</v>
      </c>
      <c r="S69" s="36">
        <v>2024</v>
      </c>
      <c r="T69" s="61"/>
      <c r="U69" s="72"/>
      <c r="V69" s="70"/>
      <c r="W69" s="71"/>
      <c r="X69" s="93">
        <v>0</v>
      </c>
      <c r="Y69" s="47"/>
      <c r="Z69" s="47"/>
      <c r="AA69" s="46"/>
      <c r="AB69" s="43"/>
      <c r="AC69" s="38"/>
      <c r="AE69" s="15"/>
      <c r="AF69" s="16"/>
      <c r="AG69" s="16"/>
      <c r="AH69" s="19"/>
      <c r="AU69" s="1" t="str">
        <f t="shared" si="0"/>
        <v>県南広域地域振興局土木部北上土木センター</v>
      </c>
      <c r="AV69" s="1" t="s">
        <v>73</v>
      </c>
    </row>
    <row r="70" spans="1:48" ht="30" customHeight="1" x14ac:dyDescent="0.4">
      <c r="A70" s="5">
        <v>55</v>
      </c>
      <c r="B70" s="6" t="s">
        <v>32</v>
      </c>
      <c r="C70" s="22"/>
      <c r="D70" s="22"/>
      <c r="E70" s="7" t="e">
        <f>VLOOKUP(A70,#REF!,20,FALSE)</f>
        <v>#REF!</v>
      </c>
      <c r="F70" s="7"/>
      <c r="G70" s="5"/>
      <c r="H70" s="8" t="s">
        <v>298</v>
      </c>
      <c r="I70" s="8" t="s">
        <v>101</v>
      </c>
      <c r="J70" s="8" t="s">
        <v>227</v>
      </c>
      <c r="K70" s="8" t="s">
        <v>114</v>
      </c>
      <c r="L70" s="8" t="s">
        <v>17</v>
      </c>
      <c r="M70" s="8">
        <v>61</v>
      </c>
      <c r="N70" s="8">
        <v>9.1</v>
      </c>
      <c r="O70" s="8" t="s">
        <v>335</v>
      </c>
      <c r="P70" s="10">
        <v>1991</v>
      </c>
      <c r="Q70" s="10">
        <v>2019</v>
      </c>
      <c r="R70" s="10" t="s">
        <v>152</v>
      </c>
      <c r="S70" s="36">
        <v>2024</v>
      </c>
      <c r="T70" s="61"/>
      <c r="U70" s="72"/>
      <c r="V70" s="70"/>
      <c r="W70" s="71"/>
      <c r="X70" s="93">
        <v>0</v>
      </c>
      <c r="Y70" s="47"/>
      <c r="Z70" s="47"/>
      <c r="AA70" s="46"/>
      <c r="AB70" s="43"/>
      <c r="AC70" s="38"/>
      <c r="AE70" s="15"/>
      <c r="AF70" s="16"/>
      <c r="AG70" s="16"/>
      <c r="AH70" s="19"/>
      <c r="AN70"/>
      <c r="AU70" s="1" t="str">
        <f t="shared" ref="AU70:AU79" si="1">L70</f>
        <v>県北広域振興局土木部</v>
      </c>
      <c r="AV70" s="1" t="s">
        <v>17</v>
      </c>
    </row>
    <row r="71" spans="1:48" ht="30" customHeight="1" x14ac:dyDescent="0.4">
      <c r="A71" s="5">
        <v>36</v>
      </c>
      <c r="B71" s="6" t="s">
        <v>33</v>
      </c>
      <c r="C71" s="22"/>
      <c r="D71" s="22"/>
      <c r="E71" s="7" t="e">
        <f>VLOOKUP(A71,#REF!,20,FALSE)</f>
        <v>#REF!</v>
      </c>
      <c r="F71" s="7"/>
      <c r="G71" s="5"/>
      <c r="H71" s="8" t="s">
        <v>299</v>
      </c>
      <c r="I71" s="8" t="s">
        <v>92</v>
      </c>
      <c r="J71" s="8" t="s">
        <v>300</v>
      </c>
      <c r="K71" s="8" t="s">
        <v>148</v>
      </c>
      <c r="L71" s="8" t="s">
        <v>11</v>
      </c>
      <c r="M71" s="8">
        <v>160</v>
      </c>
      <c r="N71" s="8">
        <v>11</v>
      </c>
      <c r="O71" s="8" t="s">
        <v>341</v>
      </c>
      <c r="P71" s="10">
        <v>1997</v>
      </c>
      <c r="Q71" s="10">
        <v>2019</v>
      </c>
      <c r="R71" s="10" t="s">
        <v>152</v>
      </c>
      <c r="S71" s="36">
        <v>2024</v>
      </c>
      <c r="T71" s="61"/>
      <c r="U71" s="72"/>
      <c r="V71" s="70"/>
      <c r="W71" s="71"/>
      <c r="X71" s="93">
        <v>0</v>
      </c>
      <c r="Y71" s="47"/>
      <c r="Z71" s="47"/>
      <c r="AA71" s="46"/>
      <c r="AB71" s="43"/>
      <c r="AC71" s="38"/>
      <c r="AE71" s="15"/>
      <c r="AF71" s="16"/>
      <c r="AG71" s="16"/>
      <c r="AH71" s="19"/>
      <c r="AN71"/>
      <c r="AU71" s="1" t="str">
        <f t="shared" si="1"/>
        <v>盛岡広域振興局土木部</v>
      </c>
      <c r="AV71" s="1" t="s">
        <v>11</v>
      </c>
    </row>
    <row r="72" spans="1:48" ht="30" customHeight="1" x14ac:dyDescent="0.4">
      <c r="A72" s="5">
        <v>64</v>
      </c>
      <c r="B72" s="6" t="s">
        <v>33</v>
      </c>
      <c r="C72" s="22"/>
      <c r="D72" s="22"/>
      <c r="E72" s="7" t="e">
        <f>VLOOKUP(A72,#REF!,20,FALSE)</f>
        <v>#REF!</v>
      </c>
      <c r="F72" s="7"/>
      <c r="G72" s="5"/>
      <c r="H72" s="8" t="s">
        <v>301</v>
      </c>
      <c r="I72" s="8" t="s">
        <v>83</v>
      </c>
      <c r="J72" s="8" t="s">
        <v>89</v>
      </c>
      <c r="K72" s="8" t="s">
        <v>90</v>
      </c>
      <c r="L72" s="8" t="s">
        <v>9</v>
      </c>
      <c r="M72" s="8">
        <v>40</v>
      </c>
      <c r="N72" s="8">
        <v>7</v>
      </c>
      <c r="O72" s="8" t="s">
        <v>343</v>
      </c>
      <c r="P72" s="10">
        <v>1987</v>
      </c>
      <c r="Q72" s="10">
        <v>2019</v>
      </c>
      <c r="R72" s="10" t="s">
        <v>152</v>
      </c>
      <c r="S72" s="36">
        <v>2024</v>
      </c>
      <c r="T72" s="61"/>
      <c r="U72" s="72"/>
      <c r="V72" s="70"/>
      <c r="W72" s="71"/>
      <c r="X72" s="93">
        <v>0</v>
      </c>
      <c r="Y72" s="47"/>
      <c r="Z72" s="47"/>
      <c r="AA72" s="46"/>
      <c r="AB72" s="43"/>
      <c r="AC72" s="38"/>
      <c r="AE72" s="15"/>
      <c r="AF72" s="16"/>
      <c r="AG72" s="16"/>
      <c r="AH72" s="19"/>
      <c r="AN72"/>
      <c r="AU72" s="1" t="str">
        <f t="shared" si="1"/>
        <v>沿岸広域振興局土木部</v>
      </c>
      <c r="AV72" s="1" t="s">
        <v>9</v>
      </c>
    </row>
    <row r="73" spans="1:48" ht="30" customHeight="1" x14ac:dyDescent="0.4">
      <c r="A73" s="5">
        <v>76</v>
      </c>
      <c r="B73" s="6" t="s">
        <v>33</v>
      </c>
      <c r="C73" s="22"/>
      <c r="D73" s="22"/>
      <c r="E73" s="7" t="e">
        <f>VLOOKUP(A73,#REF!,20,FALSE)</f>
        <v>#REF!</v>
      </c>
      <c r="F73" s="7"/>
      <c r="G73" s="5"/>
      <c r="H73" s="8" t="s">
        <v>302</v>
      </c>
      <c r="I73" s="8" t="s">
        <v>83</v>
      </c>
      <c r="J73" s="8" t="s">
        <v>84</v>
      </c>
      <c r="K73" s="8" t="s">
        <v>85</v>
      </c>
      <c r="L73" s="8" t="s">
        <v>73</v>
      </c>
      <c r="M73" s="8">
        <v>34.4</v>
      </c>
      <c r="N73" s="8">
        <v>9.4</v>
      </c>
      <c r="O73" s="8" t="s">
        <v>343</v>
      </c>
      <c r="P73" s="10">
        <v>2017</v>
      </c>
      <c r="Q73" s="10">
        <v>2019</v>
      </c>
      <c r="R73" s="10" t="s">
        <v>152</v>
      </c>
      <c r="S73" s="36">
        <v>2024</v>
      </c>
      <c r="T73" s="61"/>
      <c r="U73" s="72"/>
      <c r="V73" s="70"/>
      <c r="W73" s="71"/>
      <c r="X73" s="93">
        <v>0</v>
      </c>
      <c r="Y73" s="47"/>
      <c r="Z73" s="47"/>
      <c r="AA73" s="46"/>
      <c r="AB73" s="43"/>
      <c r="AC73" s="38"/>
      <c r="AE73" s="15"/>
      <c r="AF73" s="16"/>
      <c r="AG73" s="16"/>
      <c r="AH73" s="19"/>
      <c r="AN73"/>
      <c r="AU73" s="1" t="str">
        <f t="shared" si="1"/>
        <v>県南広域地域振興局土木部北上土木センター</v>
      </c>
      <c r="AV73" s="1" t="s">
        <v>73</v>
      </c>
    </row>
    <row r="74" spans="1:48" ht="30" customHeight="1" x14ac:dyDescent="0.4">
      <c r="A74" s="5">
        <v>66</v>
      </c>
      <c r="B74" s="6" t="s">
        <v>33</v>
      </c>
      <c r="C74" s="22"/>
      <c r="D74" s="22"/>
      <c r="E74" s="7" t="e">
        <f>VLOOKUP(A74,#REF!,20,FALSE)</f>
        <v>#REF!</v>
      </c>
      <c r="F74" s="7"/>
      <c r="G74" s="5"/>
      <c r="H74" s="8" t="s">
        <v>303</v>
      </c>
      <c r="I74" s="8" t="s">
        <v>83</v>
      </c>
      <c r="J74" s="8" t="s">
        <v>282</v>
      </c>
      <c r="K74" s="8" t="s">
        <v>202</v>
      </c>
      <c r="L74" s="8" t="s">
        <v>16</v>
      </c>
      <c r="M74" s="8">
        <v>4.5</v>
      </c>
      <c r="N74" s="8">
        <v>8.5</v>
      </c>
      <c r="O74" s="8" t="s">
        <v>342</v>
      </c>
      <c r="P74" s="10" t="s">
        <v>86</v>
      </c>
      <c r="Q74" s="10">
        <v>2019</v>
      </c>
      <c r="R74" s="10" t="s">
        <v>152</v>
      </c>
      <c r="S74" s="36">
        <v>2024</v>
      </c>
      <c r="T74" s="61"/>
      <c r="U74" s="72"/>
      <c r="V74" s="70"/>
      <c r="W74" s="71"/>
      <c r="X74" s="93">
        <v>0</v>
      </c>
      <c r="Y74" s="47"/>
      <c r="Z74" s="47"/>
      <c r="AA74" s="46"/>
      <c r="AB74" s="43"/>
      <c r="AC74" s="38"/>
      <c r="AE74" s="15"/>
      <c r="AF74" s="16"/>
      <c r="AG74" s="16"/>
      <c r="AH74" s="19"/>
      <c r="AN74"/>
      <c r="AU74" s="1" t="str">
        <f t="shared" si="1"/>
        <v>沿岸広域振興局土木部岩泉土木センター</v>
      </c>
      <c r="AV74" s="1" t="s">
        <v>16</v>
      </c>
    </row>
    <row r="75" spans="1:48" ht="30" customHeight="1" x14ac:dyDescent="0.4">
      <c r="A75" s="5">
        <v>37</v>
      </c>
      <c r="B75" s="6" t="s">
        <v>33</v>
      </c>
      <c r="C75" s="22"/>
      <c r="D75" s="22"/>
      <c r="E75" s="7" t="e">
        <f>VLOOKUP(A75,#REF!,20,FALSE)</f>
        <v>#REF!</v>
      </c>
      <c r="F75" s="7"/>
      <c r="G75" s="5"/>
      <c r="H75" s="8" t="s">
        <v>304</v>
      </c>
      <c r="I75" s="8" t="s">
        <v>92</v>
      </c>
      <c r="J75" s="8" t="s">
        <v>305</v>
      </c>
      <c r="K75" s="8" t="s">
        <v>114</v>
      </c>
      <c r="L75" s="8" t="s">
        <v>17</v>
      </c>
      <c r="M75" s="8">
        <v>361.4</v>
      </c>
      <c r="N75" s="8">
        <v>10</v>
      </c>
      <c r="O75" s="8" t="s">
        <v>341</v>
      </c>
      <c r="P75" s="10">
        <v>1994</v>
      </c>
      <c r="Q75" s="10">
        <v>2019</v>
      </c>
      <c r="R75" s="10" t="s">
        <v>152</v>
      </c>
      <c r="S75" s="36">
        <v>2024</v>
      </c>
      <c r="T75" s="61"/>
      <c r="U75" s="72"/>
      <c r="V75" s="70"/>
      <c r="W75" s="71"/>
      <c r="X75" s="93">
        <v>0</v>
      </c>
      <c r="Y75" s="47"/>
      <c r="Z75" s="47"/>
      <c r="AA75" s="46"/>
      <c r="AB75" s="43"/>
      <c r="AC75" s="38"/>
      <c r="AE75" s="15"/>
      <c r="AF75" s="16"/>
      <c r="AG75" s="16"/>
      <c r="AH75" s="19"/>
      <c r="AN75"/>
      <c r="AU75" s="1" t="str">
        <f t="shared" si="1"/>
        <v>県北広域振興局土木部</v>
      </c>
      <c r="AV75" s="1" t="s">
        <v>17</v>
      </c>
    </row>
    <row r="76" spans="1:48" ht="30" customHeight="1" x14ac:dyDescent="0.4">
      <c r="A76" s="5">
        <v>54</v>
      </c>
      <c r="B76" s="6" t="s">
        <v>32</v>
      </c>
      <c r="C76" s="22"/>
      <c r="D76" s="22"/>
      <c r="E76" s="7" t="e">
        <f>VLOOKUP(A76,#REF!,20,FALSE)</f>
        <v>#REF!</v>
      </c>
      <c r="F76" s="7"/>
      <c r="G76" s="5"/>
      <c r="H76" s="8" t="s">
        <v>306</v>
      </c>
      <c r="I76" s="8" t="s">
        <v>83</v>
      </c>
      <c r="J76" s="8" t="s">
        <v>254</v>
      </c>
      <c r="K76" s="8" t="s">
        <v>218</v>
      </c>
      <c r="L76" s="8" t="s">
        <v>20</v>
      </c>
      <c r="M76" s="8">
        <v>130</v>
      </c>
      <c r="N76" s="8">
        <v>8</v>
      </c>
      <c r="O76" s="8" t="s">
        <v>343</v>
      </c>
      <c r="P76" s="10">
        <v>1994</v>
      </c>
      <c r="Q76" s="10">
        <v>2019</v>
      </c>
      <c r="R76" s="10" t="s">
        <v>152</v>
      </c>
      <c r="S76" s="36">
        <v>2024</v>
      </c>
      <c r="T76" s="61"/>
      <c r="U76" s="72"/>
      <c r="V76" s="70"/>
      <c r="W76" s="71"/>
      <c r="X76" s="93">
        <v>0</v>
      </c>
      <c r="Y76" s="47"/>
      <c r="Z76" s="47"/>
      <c r="AA76" s="46"/>
      <c r="AB76" s="43"/>
      <c r="AC76" s="38"/>
      <c r="AE76" s="15"/>
      <c r="AF76" s="16"/>
      <c r="AG76" s="16"/>
      <c r="AH76" s="19"/>
      <c r="AN76"/>
      <c r="AU76" s="1" t="str">
        <f t="shared" si="1"/>
        <v>県南広域振興局土木部</v>
      </c>
      <c r="AV76" s="1" t="s">
        <v>20</v>
      </c>
    </row>
    <row r="77" spans="1:48" ht="30" customHeight="1" x14ac:dyDescent="0.4">
      <c r="A77" s="5">
        <v>51</v>
      </c>
      <c r="B77" s="6" t="s">
        <v>33</v>
      </c>
      <c r="C77" s="22"/>
      <c r="D77" s="22"/>
      <c r="E77" s="7" t="e">
        <f>VLOOKUP(A77,#REF!,20,FALSE)</f>
        <v>#REF!</v>
      </c>
      <c r="F77" s="7"/>
      <c r="G77" s="5"/>
      <c r="H77" s="8" t="s">
        <v>307</v>
      </c>
      <c r="I77" s="8" t="s">
        <v>83</v>
      </c>
      <c r="J77" s="8" t="s">
        <v>254</v>
      </c>
      <c r="K77" s="8" t="s">
        <v>218</v>
      </c>
      <c r="L77" s="8" t="s">
        <v>20</v>
      </c>
      <c r="M77" s="8">
        <v>110</v>
      </c>
      <c r="N77" s="8">
        <v>8</v>
      </c>
      <c r="O77" s="8" t="s">
        <v>343</v>
      </c>
      <c r="P77" s="10">
        <v>2012</v>
      </c>
      <c r="Q77" s="10">
        <v>2019</v>
      </c>
      <c r="R77" s="10" t="s">
        <v>152</v>
      </c>
      <c r="S77" s="36">
        <v>2024</v>
      </c>
      <c r="T77" s="61"/>
      <c r="U77" s="72"/>
      <c r="V77" s="70"/>
      <c r="W77" s="71"/>
      <c r="X77" s="93">
        <v>0</v>
      </c>
      <c r="Y77" s="47"/>
      <c r="Z77" s="47"/>
      <c r="AA77" s="46"/>
      <c r="AB77" s="43"/>
      <c r="AC77" s="38"/>
      <c r="AE77" s="15"/>
      <c r="AF77" s="16"/>
      <c r="AG77" s="16"/>
      <c r="AH77" s="19"/>
      <c r="AN77"/>
      <c r="AU77" s="1" t="str">
        <f t="shared" si="1"/>
        <v>県南広域振興局土木部</v>
      </c>
      <c r="AV77" s="1" t="s">
        <v>20</v>
      </c>
    </row>
    <row r="78" spans="1:48" ht="30" customHeight="1" x14ac:dyDescent="0.4">
      <c r="A78" s="5">
        <v>50</v>
      </c>
      <c r="B78" s="6" t="s">
        <v>33</v>
      </c>
      <c r="C78" s="22"/>
      <c r="D78" s="22"/>
      <c r="E78" s="7" t="e">
        <f>VLOOKUP(A78,#REF!,20,FALSE)</f>
        <v>#REF!</v>
      </c>
      <c r="F78" s="7"/>
      <c r="G78" s="5"/>
      <c r="H78" s="8" t="s">
        <v>308</v>
      </c>
      <c r="I78" s="8" t="s">
        <v>83</v>
      </c>
      <c r="J78" s="8" t="s">
        <v>254</v>
      </c>
      <c r="K78" s="8" t="s">
        <v>218</v>
      </c>
      <c r="L78" s="8" t="s">
        <v>20</v>
      </c>
      <c r="M78" s="8">
        <v>90</v>
      </c>
      <c r="N78" s="8">
        <v>8</v>
      </c>
      <c r="O78" s="8" t="s">
        <v>343</v>
      </c>
      <c r="P78" s="10">
        <v>1993</v>
      </c>
      <c r="Q78" s="10">
        <v>2019</v>
      </c>
      <c r="R78" s="10" t="s">
        <v>152</v>
      </c>
      <c r="S78" s="36">
        <v>2024</v>
      </c>
      <c r="T78" s="61"/>
      <c r="U78" s="72"/>
      <c r="V78" s="70"/>
      <c r="W78" s="71"/>
      <c r="X78" s="93">
        <v>0</v>
      </c>
      <c r="Y78" s="47"/>
      <c r="Z78" s="47"/>
      <c r="AA78" s="46"/>
      <c r="AB78" s="43"/>
      <c r="AC78" s="38"/>
      <c r="AE78" s="15"/>
      <c r="AF78" s="16"/>
      <c r="AG78" s="16"/>
      <c r="AH78" s="19"/>
      <c r="AN78"/>
      <c r="AU78" s="1" t="str">
        <f t="shared" si="1"/>
        <v>県南広域振興局土木部</v>
      </c>
      <c r="AV78" s="1" t="s">
        <v>20</v>
      </c>
    </row>
    <row r="79" spans="1:48" ht="30" customHeight="1" x14ac:dyDescent="0.4">
      <c r="A79" s="5">
        <v>18</v>
      </c>
      <c r="B79" s="6" t="s">
        <v>33</v>
      </c>
      <c r="C79" s="22"/>
      <c r="D79" s="22"/>
      <c r="E79" s="7" t="e">
        <f>VLOOKUP(A79,#REF!,20,FALSE)</f>
        <v>#REF!</v>
      </c>
      <c r="F79" s="7"/>
      <c r="G79" s="5"/>
      <c r="H79" s="8" t="s">
        <v>309</v>
      </c>
      <c r="I79" s="8" t="s">
        <v>101</v>
      </c>
      <c r="J79" s="8" t="s">
        <v>122</v>
      </c>
      <c r="K79" s="8" t="s">
        <v>85</v>
      </c>
      <c r="L79" s="8" t="s">
        <v>73</v>
      </c>
      <c r="M79" s="8">
        <v>60</v>
      </c>
      <c r="N79" s="8">
        <v>3.5</v>
      </c>
      <c r="O79" s="8" t="s">
        <v>329</v>
      </c>
      <c r="P79" s="10">
        <v>2003</v>
      </c>
      <c r="Q79" s="10">
        <v>2019</v>
      </c>
      <c r="R79" s="10" t="s">
        <v>152</v>
      </c>
      <c r="S79" s="36">
        <v>2024</v>
      </c>
      <c r="T79" s="61"/>
      <c r="U79" s="72"/>
      <c r="V79" s="70"/>
      <c r="W79" s="71"/>
      <c r="X79" s="93">
        <v>0</v>
      </c>
      <c r="Y79" s="47"/>
      <c r="Z79" s="47"/>
      <c r="AA79" s="46"/>
      <c r="AB79" s="43"/>
      <c r="AC79" s="38"/>
      <c r="AE79" s="15"/>
      <c r="AF79" s="16"/>
      <c r="AG79" s="16"/>
      <c r="AH79" s="19"/>
      <c r="AN79"/>
      <c r="AU79" s="1" t="str">
        <f t="shared" si="1"/>
        <v>県南広域地域振興局土木部北上土木センター</v>
      </c>
      <c r="AV79" s="1" t="s">
        <v>73</v>
      </c>
    </row>
    <row r="80" spans="1:48" ht="18.75" x14ac:dyDescent="0.4">
      <c r="AE80" s="1">
        <v>4</v>
      </c>
      <c r="AF80" s="1">
        <v>0</v>
      </c>
      <c r="AN80"/>
    </row>
    <row r="81" spans="12:12" x14ac:dyDescent="0.4">
      <c r="L81" s="18"/>
    </row>
    <row r="82" spans="12:12" x14ac:dyDescent="0.4">
      <c r="L82" s="18"/>
    </row>
  </sheetData>
  <sortState ref="A5:AO41">
    <sortCondition descending="1" ref="R5:R41"/>
  </sortState>
  <mergeCells count="3">
    <mergeCell ref="U4:W4"/>
    <mergeCell ref="AL3:AM3"/>
    <mergeCell ref="AN3:AO3"/>
  </mergeCells>
  <phoneticPr fontId="3"/>
  <conditionalFormatting sqref="AL5:AL41">
    <cfRule type="duplicateValues" dxfId="2" priority="5"/>
  </conditionalFormatting>
  <conditionalFormatting sqref="AL42:AL45">
    <cfRule type="duplicateValues" dxfId="1" priority="1"/>
  </conditionalFormatting>
  <printOptions horizontalCentered="1"/>
  <pageMargins left="0.51181102362204722" right="0.11811023622047245" top="0.55118110236220474" bottom="0.35433070866141736" header="0.31496062992125984" footer="0.31496062992125984"/>
  <pageSetup paperSize="9" scale="48" fitToHeight="0" orientation="portrait" r:id="rId1"/>
  <headerFooter>
    <oddHeader>&amp;R&amp;"ＭＳ ゴシック,標準"&amp;14　
　　&amp;"ＭＳ 明朝,標準"&amp;11　　　　</oddHeader>
    <oddFooter xml:space="preserve">&amp;C&amp;"ＭＳ ゴシック,標準"&amp;14
</oddFooter>
  </headerFooter>
  <rowBreaks count="1" manualBreakCount="1">
    <brk id="44" min="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V42"/>
  <sheetViews>
    <sheetView view="pageBreakPreview" topLeftCell="D1" workbookViewId="0">
      <selection activeCell="X5" sqref="H5:X21"/>
    </sheetView>
  </sheetViews>
  <sheetFormatPr defaultRowHeight="10.5" x14ac:dyDescent="0.4"/>
  <cols>
    <col min="1" max="1" width="4.5" style="1" bestFit="1" customWidth="1"/>
    <col min="2" max="4" width="9" style="2"/>
    <col min="5" max="7" width="9" style="1"/>
    <col min="8" max="8" width="15.625" style="1" customWidth="1"/>
    <col min="9" max="9" width="9" style="1" customWidth="1"/>
    <col min="10" max="10" width="15.625" style="1" customWidth="1"/>
    <col min="11" max="11" width="9" style="2" customWidth="1"/>
    <col min="12" max="12" width="15.625" style="1" customWidth="1"/>
    <col min="13" max="15" width="7.625" style="3" customWidth="1"/>
    <col min="16" max="16" width="7.625" style="4" customWidth="1"/>
    <col min="17" max="19" width="7.625" style="1" customWidth="1"/>
    <col min="20" max="20" width="45.125" style="1" customWidth="1"/>
    <col min="21" max="21" width="4.625" style="17" customWidth="1"/>
    <col min="22" max="22" width="2.5" style="17" customWidth="1"/>
    <col min="23" max="23" width="4.625" style="17" customWidth="1"/>
    <col min="24" max="25" width="9" style="1" customWidth="1"/>
    <col min="26" max="26" width="9" style="1"/>
    <col min="27" max="27" width="9" style="1" customWidth="1"/>
    <col min="28" max="274" width="9" style="1"/>
    <col min="275" max="275" width="7.125" style="1" bestFit="1" customWidth="1"/>
    <col min="276" max="279" width="9" style="1"/>
    <col min="280" max="280" width="15.625" style="1" customWidth="1"/>
    <col min="281" max="281" width="9" style="1"/>
    <col min="282" max="282" width="15.625" style="1" customWidth="1"/>
    <col min="283" max="286" width="7.625" style="1" customWidth="1"/>
    <col min="287" max="287" width="45.125" style="1" customWidth="1"/>
    <col min="288" max="288" width="4.625" style="1" customWidth="1"/>
    <col min="289" max="289" width="2.5" style="1" customWidth="1"/>
    <col min="290" max="290" width="4.625" style="1" customWidth="1"/>
    <col min="291" max="530" width="9" style="1"/>
    <col min="531" max="531" width="7.125" style="1" bestFit="1" customWidth="1"/>
    <col min="532" max="535" width="9" style="1"/>
    <col min="536" max="536" width="15.625" style="1" customWidth="1"/>
    <col min="537" max="537" width="9" style="1"/>
    <col min="538" max="538" width="15.625" style="1" customWidth="1"/>
    <col min="539" max="542" width="7.625" style="1" customWidth="1"/>
    <col min="543" max="543" width="45.125" style="1" customWidth="1"/>
    <col min="544" max="544" width="4.625" style="1" customWidth="1"/>
    <col min="545" max="545" width="2.5" style="1" customWidth="1"/>
    <col min="546" max="546" width="4.625" style="1" customWidth="1"/>
    <col min="547" max="786" width="9" style="1"/>
    <col min="787" max="787" width="7.125" style="1" bestFit="1" customWidth="1"/>
    <col min="788" max="791" width="9" style="1"/>
    <col min="792" max="792" width="15.625" style="1" customWidth="1"/>
    <col min="793" max="793" width="9" style="1"/>
    <col min="794" max="794" width="15.625" style="1" customWidth="1"/>
    <col min="795" max="798" width="7.625" style="1" customWidth="1"/>
    <col min="799" max="799" width="45.125" style="1" customWidth="1"/>
    <col min="800" max="800" width="4.625" style="1" customWidth="1"/>
    <col min="801" max="801" width="2.5" style="1" customWidth="1"/>
    <col min="802" max="802" width="4.625" style="1" customWidth="1"/>
    <col min="803" max="1042" width="9" style="1"/>
    <col min="1043" max="1043" width="7.125" style="1" bestFit="1" customWidth="1"/>
    <col min="1044" max="1047" width="9" style="1"/>
    <col min="1048" max="1048" width="15.625" style="1" customWidth="1"/>
    <col min="1049" max="1049" width="9" style="1"/>
    <col min="1050" max="1050" width="15.625" style="1" customWidth="1"/>
    <col min="1051" max="1054" width="7.625" style="1" customWidth="1"/>
    <col min="1055" max="1055" width="45.125" style="1" customWidth="1"/>
    <col min="1056" max="1056" width="4.625" style="1" customWidth="1"/>
    <col min="1057" max="1057" width="2.5" style="1" customWidth="1"/>
    <col min="1058" max="1058" width="4.625" style="1" customWidth="1"/>
    <col min="1059" max="1298" width="9" style="1"/>
    <col min="1299" max="1299" width="7.125" style="1" bestFit="1" customWidth="1"/>
    <col min="1300" max="1303" width="9" style="1"/>
    <col min="1304" max="1304" width="15.625" style="1" customWidth="1"/>
    <col min="1305" max="1305" width="9" style="1"/>
    <col min="1306" max="1306" width="15.625" style="1" customWidth="1"/>
    <col min="1307" max="1310" width="7.625" style="1" customWidth="1"/>
    <col min="1311" max="1311" width="45.125" style="1" customWidth="1"/>
    <col min="1312" max="1312" width="4.625" style="1" customWidth="1"/>
    <col min="1313" max="1313" width="2.5" style="1" customWidth="1"/>
    <col min="1314" max="1314" width="4.625" style="1" customWidth="1"/>
    <col min="1315" max="1554" width="9" style="1"/>
    <col min="1555" max="1555" width="7.125" style="1" bestFit="1" customWidth="1"/>
    <col min="1556" max="1559" width="9" style="1"/>
    <col min="1560" max="1560" width="15.625" style="1" customWidth="1"/>
    <col min="1561" max="1561" width="9" style="1"/>
    <col min="1562" max="1562" width="15.625" style="1" customWidth="1"/>
    <col min="1563" max="1566" width="7.625" style="1" customWidth="1"/>
    <col min="1567" max="1567" width="45.125" style="1" customWidth="1"/>
    <col min="1568" max="1568" width="4.625" style="1" customWidth="1"/>
    <col min="1569" max="1569" width="2.5" style="1" customWidth="1"/>
    <col min="1570" max="1570" width="4.625" style="1" customWidth="1"/>
    <col min="1571" max="1810" width="9" style="1"/>
    <col min="1811" max="1811" width="7.125" style="1" bestFit="1" customWidth="1"/>
    <col min="1812" max="1815" width="9" style="1"/>
    <col min="1816" max="1816" width="15.625" style="1" customWidth="1"/>
    <col min="1817" max="1817" width="9" style="1"/>
    <col min="1818" max="1818" width="15.625" style="1" customWidth="1"/>
    <col min="1819" max="1822" width="7.625" style="1" customWidth="1"/>
    <col min="1823" max="1823" width="45.125" style="1" customWidth="1"/>
    <col min="1824" max="1824" width="4.625" style="1" customWidth="1"/>
    <col min="1825" max="1825" width="2.5" style="1" customWidth="1"/>
    <col min="1826" max="1826" width="4.625" style="1" customWidth="1"/>
    <col min="1827" max="2066" width="9" style="1"/>
    <col min="2067" max="2067" width="7.125" style="1" bestFit="1" customWidth="1"/>
    <col min="2068" max="2071" width="9" style="1"/>
    <col min="2072" max="2072" width="15.625" style="1" customWidth="1"/>
    <col min="2073" max="2073" width="9" style="1"/>
    <col min="2074" max="2074" width="15.625" style="1" customWidth="1"/>
    <col min="2075" max="2078" width="7.625" style="1" customWidth="1"/>
    <col min="2079" max="2079" width="45.125" style="1" customWidth="1"/>
    <col min="2080" max="2080" width="4.625" style="1" customWidth="1"/>
    <col min="2081" max="2081" width="2.5" style="1" customWidth="1"/>
    <col min="2082" max="2082" width="4.625" style="1" customWidth="1"/>
    <col min="2083" max="2322" width="9" style="1"/>
    <col min="2323" max="2323" width="7.125" style="1" bestFit="1" customWidth="1"/>
    <col min="2324" max="2327" width="9" style="1"/>
    <col min="2328" max="2328" width="15.625" style="1" customWidth="1"/>
    <col min="2329" max="2329" width="9" style="1"/>
    <col min="2330" max="2330" width="15.625" style="1" customWidth="1"/>
    <col min="2331" max="2334" width="7.625" style="1" customWidth="1"/>
    <col min="2335" max="2335" width="45.125" style="1" customWidth="1"/>
    <col min="2336" max="2336" width="4.625" style="1" customWidth="1"/>
    <col min="2337" max="2337" width="2.5" style="1" customWidth="1"/>
    <col min="2338" max="2338" width="4.625" style="1" customWidth="1"/>
    <col min="2339" max="2578" width="9" style="1"/>
    <col min="2579" max="2579" width="7.125" style="1" bestFit="1" customWidth="1"/>
    <col min="2580" max="2583" width="9" style="1"/>
    <col min="2584" max="2584" width="15.625" style="1" customWidth="1"/>
    <col min="2585" max="2585" width="9" style="1"/>
    <col min="2586" max="2586" width="15.625" style="1" customWidth="1"/>
    <col min="2587" max="2590" width="7.625" style="1" customWidth="1"/>
    <col min="2591" max="2591" width="45.125" style="1" customWidth="1"/>
    <col min="2592" max="2592" width="4.625" style="1" customWidth="1"/>
    <col min="2593" max="2593" width="2.5" style="1" customWidth="1"/>
    <col min="2594" max="2594" width="4.625" style="1" customWidth="1"/>
    <col min="2595" max="2834" width="9" style="1"/>
    <col min="2835" max="2835" width="7.125" style="1" bestFit="1" customWidth="1"/>
    <col min="2836" max="2839" width="9" style="1"/>
    <col min="2840" max="2840" width="15.625" style="1" customWidth="1"/>
    <col min="2841" max="2841" width="9" style="1"/>
    <col min="2842" max="2842" width="15.625" style="1" customWidth="1"/>
    <col min="2843" max="2846" width="7.625" style="1" customWidth="1"/>
    <col min="2847" max="2847" width="45.125" style="1" customWidth="1"/>
    <col min="2848" max="2848" width="4.625" style="1" customWidth="1"/>
    <col min="2849" max="2849" width="2.5" style="1" customWidth="1"/>
    <col min="2850" max="2850" width="4.625" style="1" customWidth="1"/>
    <col min="2851" max="3090" width="9" style="1"/>
    <col min="3091" max="3091" width="7.125" style="1" bestFit="1" customWidth="1"/>
    <col min="3092" max="3095" width="9" style="1"/>
    <col min="3096" max="3096" width="15.625" style="1" customWidth="1"/>
    <col min="3097" max="3097" width="9" style="1"/>
    <col min="3098" max="3098" width="15.625" style="1" customWidth="1"/>
    <col min="3099" max="3102" width="7.625" style="1" customWidth="1"/>
    <col min="3103" max="3103" width="45.125" style="1" customWidth="1"/>
    <col min="3104" max="3104" width="4.625" style="1" customWidth="1"/>
    <col min="3105" max="3105" width="2.5" style="1" customWidth="1"/>
    <col min="3106" max="3106" width="4.625" style="1" customWidth="1"/>
    <col min="3107" max="3346" width="9" style="1"/>
    <col min="3347" max="3347" width="7.125" style="1" bestFit="1" customWidth="1"/>
    <col min="3348" max="3351" width="9" style="1"/>
    <col min="3352" max="3352" width="15.625" style="1" customWidth="1"/>
    <col min="3353" max="3353" width="9" style="1"/>
    <col min="3354" max="3354" width="15.625" style="1" customWidth="1"/>
    <col min="3355" max="3358" width="7.625" style="1" customWidth="1"/>
    <col min="3359" max="3359" width="45.125" style="1" customWidth="1"/>
    <col min="3360" max="3360" width="4.625" style="1" customWidth="1"/>
    <col min="3361" max="3361" width="2.5" style="1" customWidth="1"/>
    <col min="3362" max="3362" width="4.625" style="1" customWidth="1"/>
    <col min="3363" max="3602" width="9" style="1"/>
    <col min="3603" max="3603" width="7.125" style="1" bestFit="1" customWidth="1"/>
    <col min="3604" max="3607" width="9" style="1"/>
    <col min="3608" max="3608" width="15.625" style="1" customWidth="1"/>
    <col min="3609" max="3609" width="9" style="1"/>
    <col min="3610" max="3610" width="15.625" style="1" customWidth="1"/>
    <col min="3611" max="3614" width="7.625" style="1" customWidth="1"/>
    <col min="3615" max="3615" width="45.125" style="1" customWidth="1"/>
    <col min="3616" max="3616" width="4.625" style="1" customWidth="1"/>
    <col min="3617" max="3617" width="2.5" style="1" customWidth="1"/>
    <col min="3618" max="3618" width="4.625" style="1" customWidth="1"/>
    <col min="3619" max="3858" width="9" style="1"/>
    <col min="3859" max="3859" width="7.125" style="1" bestFit="1" customWidth="1"/>
    <col min="3860" max="3863" width="9" style="1"/>
    <col min="3864" max="3864" width="15.625" style="1" customWidth="1"/>
    <col min="3865" max="3865" width="9" style="1"/>
    <col min="3866" max="3866" width="15.625" style="1" customWidth="1"/>
    <col min="3867" max="3870" width="7.625" style="1" customWidth="1"/>
    <col min="3871" max="3871" width="45.125" style="1" customWidth="1"/>
    <col min="3872" max="3872" width="4.625" style="1" customWidth="1"/>
    <col min="3873" max="3873" width="2.5" style="1" customWidth="1"/>
    <col min="3874" max="3874" width="4.625" style="1" customWidth="1"/>
    <col min="3875" max="4114" width="9" style="1"/>
    <col min="4115" max="4115" width="7.125" style="1" bestFit="1" customWidth="1"/>
    <col min="4116" max="4119" width="9" style="1"/>
    <col min="4120" max="4120" width="15.625" style="1" customWidth="1"/>
    <col min="4121" max="4121" width="9" style="1"/>
    <col min="4122" max="4122" width="15.625" style="1" customWidth="1"/>
    <col min="4123" max="4126" width="7.625" style="1" customWidth="1"/>
    <col min="4127" max="4127" width="45.125" style="1" customWidth="1"/>
    <col min="4128" max="4128" width="4.625" style="1" customWidth="1"/>
    <col min="4129" max="4129" width="2.5" style="1" customWidth="1"/>
    <col min="4130" max="4130" width="4.625" style="1" customWidth="1"/>
    <col min="4131" max="4370" width="9" style="1"/>
    <col min="4371" max="4371" width="7.125" style="1" bestFit="1" customWidth="1"/>
    <col min="4372" max="4375" width="9" style="1"/>
    <col min="4376" max="4376" width="15.625" style="1" customWidth="1"/>
    <col min="4377" max="4377" width="9" style="1"/>
    <col min="4378" max="4378" width="15.625" style="1" customWidth="1"/>
    <col min="4379" max="4382" width="7.625" style="1" customWidth="1"/>
    <col min="4383" max="4383" width="45.125" style="1" customWidth="1"/>
    <col min="4384" max="4384" width="4.625" style="1" customWidth="1"/>
    <col min="4385" max="4385" width="2.5" style="1" customWidth="1"/>
    <col min="4386" max="4386" width="4.625" style="1" customWidth="1"/>
    <col min="4387" max="4626" width="9" style="1"/>
    <col min="4627" max="4627" width="7.125" style="1" bestFit="1" customWidth="1"/>
    <col min="4628" max="4631" width="9" style="1"/>
    <col min="4632" max="4632" width="15.625" style="1" customWidth="1"/>
    <col min="4633" max="4633" width="9" style="1"/>
    <col min="4634" max="4634" width="15.625" style="1" customWidth="1"/>
    <col min="4635" max="4638" width="7.625" style="1" customWidth="1"/>
    <col min="4639" max="4639" width="45.125" style="1" customWidth="1"/>
    <col min="4640" max="4640" width="4.625" style="1" customWidth="1"/>
    <col min="4641" max="4641" width="2.5" style="1" customWidth="1"/>
    <col min="4642" max="4642" width="4.625" style="1" customWidth="1"/>
    <col min="4643" max="4882" width="9" style="1"/>
    <col min="4883" max="4883" width="7.125" style="1" bestFit="1" customWidth="1"/>
    <col min="4884" max="4887" width="9" style="1"/>
    <col min="4888" max="4888" width="15.625" style="1" customWidth="1"/>
    <col min="4889" max="4889" width="9" style="1"/>
    <col min="4890" max="4890" width="15.625" style="1" customWidth="1"/>
    <col min="4891" max="4894" width="7.625" style="1" customWidth="1"/>
    <col min="4895" max="4895" width="45.125" style="1" customWidth="1"/>
    <col min="4896" max="4896" width="4.625" style="1" customWidth="1"/>
    <col min="4897" max="4897" width="2.5" style="1" customWidth="1"/>
    <col min="4898" max="4898" width="4.625" style="1" customWidth="1"/>
    <col min="4899" max="5138" width="9" style="1"/>
    <col min="5139" max="5139" width="7.125" style="1" bestFit="1" customWidth="1"/>
    <col min="5140" max="5143" width="9" style="1"/>
    <col min="5144" max="5144" width="15.625" style="1" customWidth="1"/>
    <col min="5145" max="5145" width="9" style="1"/>
    <col min="5146" max="5146" width="15.625" style="1" customWidth="1"/>
    <col min="5147" max="5150" width="7.625" style="1" customWidth="1"/>
    <col min="5151" max="5151" width="45.125" style="1" customWidth="1"/>
    <col min="5152" max="5152" width="4.625" style="1" customWidth="1"/>
    <col min="5153" max="5153" width="2.5" style="1" customWidth="1"/>
    <col min="5154" max="5154" width="4.625" style="1" customWidth="1"/>
    <col min="5155" max="5394" width="9" style="1"/>
    <col min="5395" max="5395" width="7.125" style="1" bestFit="1" customWidth="1"/>
    <col min="5396" max="5399" width="9" style="1"/>
    <col min="5400" max="5400" width="15.625" style="1" customWidth="1"/>
    <col min="5401" max="5401" width="9" style="1"/>
    <col min="5402" max="5402" width="15.625" style="1" customWidth="1"/>
    <col min="5403" max="5406" width="7.625" style="1" customWidth="1"/>
    <col min="5407" max="5407" width="45.125" style="1" customWidth="1"/>
    <col min="5408" max="5408" width="4.625" style="1" customWidth="1"/>
    <col min="5409" max="5409" width="2.5" style="1" customWidth="1"/>
    <col min="5410" max="5410" width="4.625" style="1" customWidth="1"/>
    <col min="5411" max="5650" width="9" style="1"/>
    <col min="5651" max="5651" width="7.125" style="1" bestFit="1" customWidth="1"/>
    <col min="5652" max="5655" width="9" style="1"/>
    <col min="5656" max="5656" width="15.625" style="1" customWidth="1"/>
    <col min="5657" max="5657" width="9" style="1"/>
    <col min="5658" max="5658" width="15.625" style="1" customWidth="1"/>
    <col min="5659" max="5662" width="7.625" style="1" customWidth="1"/>
    <col min="5663" max="5663" width="45.125" style="1" customWidth="1"/>
    <col min="5664" max="5664" width="4.625" style="1" customWidth="1"/>
    <col min="5665" max="5665" width="2.5" style="1" customWidth="1"/>
    <col min="5666" max="5666" width="4.625" style="1" customWidth="1"/>
    <col min="5667" max="5906" width="9" style="1"/>
    <col min="5907" max="5907" width="7.125" style="1" bestFit="1" customWidth="1"/>
    <col min="5908" max="5911" width="9" style="1"/>
    <col min="5912" max="5912" width="15.625" style="1" customWidth="1"/>
    <col min="5913" max="5913" width="9" style="1"/>
    <col min="5914" max="5914" width="15.625" style="1" customWidth="1"/>
    <col min="5915" max="5918" width="7.625" style="1" customWidth="1"/>
    <col min="5919" max="5919" width="45.125" style="1" customWidth="1"/>
    <col min="5920" max="5920" width="4.625" style="1" customWidth="1"/>
    <col min="5921" max="5921" width="2.5" style="1" customWidth="1"/>
    <col min="5922" max="5922" width="4.625" style="1" customWidth="1"/>
    <col min="5923" max="6162" width="9" style="1"/>
    <col min="6163" max="6163" width="7.125" style="1" bestFit="1" customWidth="1"/>
    <col min="6164" max="6167" width="9" style="1"/>
    <col min="6168" max="6168" width="15.625" style="1" customWidth="1"/>
    <col min="6169" max="6169" width="9" style="1"/>
    <col min="6170" max="6170" width="15.625" style="1" customWidth="1"/>
    <col min="6171" max="6174" width="7.625" style="1" customWidth="1"/>
    <col min="6175" max="6175" width="45.125" style="1" customWidth="1"/>
    <col min="6176" max="6176" width="4.625" style="1" customWidth="1"/>
    <col min="6177" max="6177" width="2.5" style="1" customWidth="1"/>
    <col min="6178" max="6178" width="4.625" style="1" customWidth="1"/>
    <col min="6179" max="6418" width="9" style="1"/>
    <col min="6419" max="6419" width="7.125" style="1" bestFit="1" customWidth="1"/>
    <col min="6420" max="6423" width="9" style="1"/>
    <col min="6424" max="6424" width="15.625" style="1" customWidth="1"/>
    <col min="6425" max="6425" width="9" style="1"/>
    <col min="6426" max="6426" width="15.625" style="1" customWidth="1"/>
    <col min="6427" max="6430" width="7.625" style="1" customWidth="1"/>
    <col min="6431" max="6431" width="45.125" style="1" customWidth="1"/>
    <col min="6432" max="6432" width="4.625" style="1" customWidth="1"/>
    <col min="6433" max="6433" width="2.5" style="1" customWidth="1"/>
    <col min="6434" max="6434" width="4.625" style="1" customWidth="1"/>
    <col min="6435" max="6674" width="9" style="1"/>
    <col min="6675" max="6675" width="7.125" style="1" bestFit="1" customWidth="1"/>
    <col min="6676" max="6679" width="9" style="1"/>
    <col min="6680" max="6680" width="15.625" style="1" customWidth="1"/>
    <col min="6681" max="6681" width="9" style="1"/>
    <col min="6682" max="6682" width="15.625" style="1" customWidth="1"/>
    <col min="6683" max="6686" width="7.625" style="1" customWidth="1"/>
    <col min="6687" max="6687" width="45.125" style="1" customWidth="1"/>
    <col min="6688" max="6688" width="4.625" style="1" customWidth="1"/>
    <col min="6689" max="6689" width="2.5" style="1" customWidth="1"/>
    <col min="6690" max="6690" width="4.625" style="1" customWidth="1"/>
    <col min="6691" max="6930" width="9" style="1"/>
    <col min="6931" max="6931" width="7.125" style="1" bestFit="1" customWidth="1"/>
    <col min="6932" max="6935" width="9" style="1"/>
    <col min="6936" max="6936" width="15.625" style="1" customWidth="1"/>
    <col min="6937" max="6937" width="9" style="1"/>
    <col min="6938" max="6938" width="15.625" style="1" customWidth="1"/>
    <col min="6939" max="6942" width="7.625" style="1" customWidth="1"/>
    <col min="6943" max="6943" width="45.125" style="1" customWidth="1"/>
    <col min="6944" max="6944" width="4.625" style="1" customWidth="1"/>
    <col min="6945" max="6945" width="2.5" style="1" customWidth="1"/>
    <col min="6946" max="6946" width="4.625" style="1" customWidth="1"/>
    <col min="6947" max="7186" width="9" style="1"/>
    <col min="7187" max="7187" width="7.125" style="1" bestFit="1" customWidth="1"/>
    <col min="7188" max="7191" width="9" style="1"/>
    <col min="7192" max="7192" width="15.625" style="1" customWidth="1"/>
    <col min="7193" max="7193" width="9" style="1"/>
    <col min="7194" max="7194" width="15.625" style="1" customWidth="1"/>
    <col min="7195" max="7198" width="7.625" style="1" customWidth="1"/>
    <col min="7199" max="7199" width="45.125" style="1" customWidth="1"/>
    <col min="7200" max="7200" width="4.625" style="1" customWidth="1"/>
    <col min="7201" max="7201" width="2.5" style="1" customWidth="1"/>
    <col min="7202" max="7202" width="4.625" style="1" customWidth="1"/>
    <col min="7203" max="7442" width="9" style="1"/>
    <col min="7443" max="7443" width="7.125" style="1" bestFit="1" customWidth="1"/>
    <col min="7444" max="7447" width="9" style="1"/>
    <col min="7448" max="7448" width="15.625" style="1" customWidth="1"/>
    <col min="7449" max="7449" width="9" style="1"/>
    <col min="7450" max="7450" width="15.625" style="1" customWidth="1"/>
    <col min="7451" max="7454" width="7.625" style="1" customWidth="1"/>
    <col min="7455" max="7455" width="45.125" style="1" customWidth="1"/>
    <col min="7456" max="7456" width="4.625" style="1" customWidth="1"/>
    <col min="7457" max="7457" width="2.5" style="1" customWidth="1"/>
    <col min="7458" max="7458" width="4.625" style="1" customWidth="1"/>
    <col min="7459" max="7698" width="9" style="1"/>
    <col min="7699" max="7699" width="7.125" style="1" bestFit="1" customWidth="1"/>
    <col min="7700" max="7703" width="9" style="1"/>
    <col min="7704" max="7704" width="15.625" style="1" customWidth="1"/>
    <col min="7705" max="7705" width="9" style="1"/>
    <col min="7706" max="7706" width="15.625" style="1" customWidth="1"/>
    <col min="7707" max="7710" width="7.625" style="1" customWidth="1"/>
    <col min="7711" max="7711" width="45.125" style="1" customWidth="1"/>
    <col min="7712" max="7712" width="4.625" style="1" customWidth="1"/>
    <col min="7713" max="7713" width="2.5" style="1" customWidth="1"/>
    <col min="7714" max="7714" width="4.625" style="1" customWidth="1"/>
    <col min="7715" max="7954" width="9" style="1"/>
    <col min="7955" max="7955" width="7.125" style="1" bestFit="1" customWidth="1"/>
    <col min="7956" max="7959" width="9" style="1"/>
    <col min="7960" max="7960" width="15.625" style="1" customWidth="1"/>
    <col min="7961" max="7961" width="9" style="1"/>
    <col min="7962" max="7962" width="15.625" style="1" customWidth="1"/>
    <col min="7963" max="7966" width="7.625" style="1" customWidth="1"/>
    <col min="7967" max="7967" width="45.125" style="1" customWidth="1"/>
    <col min="7968" max="7968" width="4.625" style="1" customWidth="1"/>
    <col min="7969" max="7969" width="2.5" style="1" customWidth="1"/>
    <col min="7970" max="7970" width="4.625" style="1" customWidth="1"/>
    <col min="7971" max="8210" width="9" style="1"/>
    <col min="8211" max="8211" width="7.125" style="1" bestFit="1" customWidth="1"/>
    <col min="8212" max="8215" width="9" style="1"/>
    <col min="8216" max="8216" width="15.625" style="1" customWidth="1"/>
    <col min="8217" max="8217" width="9" style="1"/>
    <col min="8218" max="8218" width="15.625" style="1" customWidth="1"/>
    <col min="8219" max="8222" width="7.625" style="1" customWidth="1"/>
    <col min="8223" max="8223" width="45.125" style="1" customWidth="1"/>
    <col min="8224" max="8224" width="4.625" style="1" customWidth="1"/>
    <col min="8225" max="8225" width="2.5" style="1" customWidth="1"/>
    <col min="8226" max="8226" width="4.625" style="1" customWidth="1"/>
    <col min="8227" max="8466" width="9" style="1"/>
    <col min="8467" max="8467" width="7.125" style="1" bestFit="1" customWidth="1"/>
    <col min="8468" max="8471" width="9" style="1"/>
    <col min="8472" max="8472" width="15.625" style="1" customWidth="1"/>
    <col min="8473" max="8473" width="9" style="1"/>
    <col min="8474" max="8474" width="15.625" style="1" customWidth="1"/>
    <col min="8475" max="8478" width="7.625" style="1" customWidth="1"/>
    <col min="8479" max="8479" width="45.125" style="1" customWidth="1"/>
    <col min="8480" max="8480" width="4.625" style="1" customWidth="1"/>
    <col min="8481" max="8481" width="2.5" style="1" customWidth="1"/>
    <col min="8482" max="8482" width="4.625" style="1" customWidth="1"/>
    <col min="8483" max="8722" width="9" style="1"/>
    <col min="8723" max="8723" width="7.125" style="1" bestFit="1" customWidth="1"/>
    <col min="8724" max="8727" width="9" style="1"/>
    <col min="8728" max="8728" width="15.625" style="1" customWidth="1"/>
    <col min="8729" max="8729" width="9" style="1"/>
    <col min="8730" max="8730" width="15.625" style="1" customWidth="1"/>
    <col min="8731" max="8734" width="7.625" style="1" customWidth="1"/>
    <col min="8735" max="8735" width="45.125" style="1" customWidth="1"/>
    <col min="8736" max="8736" width="4.625" style="1" customWidth="1"/>
    <col min="8737" max="8737" width="2.5" style="1" customWidth="1"/>
    <col min="8738" max="8738" width="4.625" style="1" customWidth="1"/>
    <col min="8739" max="8978" width="9" style="1"/>
    <col min="8979" max="8979" width="7.125" style="1" bestFit="1" customWidth="1"/>
    <col min="8980" max="8983" width="9" style="1"/>
    <col min="8984" max="8984" width="15.625" style="1" customWidth="1"/>
    <col min="8985" max="8985" width="9" style="1"/>
    <col min="8986" max="8986" width="15.625" style="1" customWidth="1"/>
    <col min="8987" max="8990" width="7.625" style="1" customWidth="1"/>
    <col min="8991" max="8991" width="45.125" style="1" customWidth="1"/>
    <col min="8992" max="8992" width="4.625" style="1" customWidth="1"/>
    <col min="8993" max="8993" width="2.5" style="1" customWidth="1"/>
    <col min="8994" max="8994" width="4.625" style="1" customWidth="1"/>
    <col min="8995" max="9234" width="9" style="1"/>
    <col min="9235" max="9235" width="7.125" style="1" bestFit="1" customWidth="1"/>
    <col min="9236" max="9239" width="9" style="1"/>
    <col min="9240" max="9240" width="15.625" style="1" customWidth="1"/>
    <col min="9241" max="9241" width="9" style="1"/>
    <col min="9242" max="9242" width="15.625" style="1" customWidth="1"/>
    <col min="9243" max="9246" width="7.625" style="1" customWidth="1"/>
    <col min="9247" max="9247" width="45.125" style="1" customWidth="1"/>
    <col min="9248" max="9248" width="4.625" style="1" customWidth="1"/>
    <col min="9249" max="9249" width="2.5" style="1" customWidth="1"/>
    <col min="9250" max="9250" width="4.625" style="1" customWidth="1"/>
    <col min="9251" max="9490" width="9" style="1"/>
    <col min="9491" max="9491" width="7.125" style="1" bestFit="1" customWidth="1"/>
    <col min="9492" max="9495" width="9" style="1"/>
    <col min="9496" max="9496" width="15.625" style="1" customWidth="1"/>
    <col min="9497" max="9497" width="9" style="1"/>
    <col min="9498" max="9498" width="15.625" style="1" customWidth="1"/>
    <col min="9499" max="9502" width="7.625" style="1" customWidth="1"/>
    <col min="9503" max="9503" width="45.125" style="1" customWidth="1"/>
    <col min="9504" max="9504" width="4.625" style="1" customWidth="1"/>
    <col min="9505" max="9505" width="2.5" style="1" customWidth="1"/>
    <col min="9506" max="9506" width="4.625" style="1" customWidth="1"/>
    <col min="9507" max="9746" width="9" style="1"/>
    <col min="9747" max="9747" width="7.125" style="1" bestFit="1" customWidth="1"/>
    <col min="9748" max="9751" width="9" style="1"/>
    <col min="9752" max="9752" width="15.625" style="1" customWidth="1"/>
    <col min="9753" max="9753" width="9" style="1"/>
    <col min="9754" max="9754" width="15.625" style="1" customWidth="1"/>
    <col min="9755" max="9758" width="7.625" style="1" customWidth="1"/>
    <col min="9759" max="9759" width="45.125" style="1" customWidth="1"/>
    <col min="9760" max="9760" width="4.625" style="1" customWidth="1"/>
    <col min="9761" max="9761" width="2.5" style="1" customWidth="1"/>
    <col min="9762" max="9762" width="4.625" style="1" customWidth="1"/>
    <col min="9763" max="10002" width="9" style="1"/>
    <col min="10003" max="10003" width="7.125" style="1" bestFit="1" customWidth="1"/>
    <col min="10004" max="10007" width="9" style="1"/>
    <col min="10008" max="10008" width="15.625" style="1" customWidth="1"/>
    <col min="10009" max="10009" width="9" style="1"/>
    <col min="10010" max="10010" width="15.625" style="1" customWidth="1"/>
    <col min="10011" max="10014" width="7.625" style="1" customWidth="1"/>
    <col min="10015" max="10015" width="45.125" style="1" customWidth="1"/>
    <col min="10016" max="10016" width="4.625" style="1" customWidth="1"/>
    <col min="10017" max="10017" width="2.5" style="1" customWidth="1"/>
    <col min="10018" max="10018" width="4.625" style="1" customWidth="1"/>
    <col min="10019" max="10258" width="9" style="1"/>
    <col min="10259" max="10259" width="7.125" style="1" bestFit="1" customWidth="1"/>
    <col min="10260" max="10263" width="9" style="1"/>
    <col min="10264" max="10264" width="15.625" style="1" customWidth="1"/>
    <col min="10265" max="10265" width="9" style="1"/>
    <col min="10266" max="10266" width="15.625" style="1" customWidth="1"/>
    <col min="10267" max="10270" width="7.625" style="1" customWidth="1"/>
    <col min="10271" max="10271" width="45.125" style="1" customWidth="1"/>
    <col min="10272" max="10272" width="4.625" style="1" customWidth="1"/>
    <col min="10273" max="10273" width="2.5" style="1" customWidth="1"/>
    <col min="10274" max="10274" width="4.625" style="1" customWidth="1"/>
    <col min="10275" max="10514" width="9" style="1"/>
    <col min="10515" max="10515" width="7.125" style="1" bestFit="1" customWidth="1"/>
    <col min="10516" max="10519" width="9" style="1"/>
    <col min="10520" max="10520" width="15.625" style="1" customWidth="1"/>
    <col min="10521" max="10521" width="9" style="1"/>
    <col min="10522" max="10522" width="15.625" style="1" customWidth="1"/>
    <col min="10523" max="10526" width="7.625" style="1" customWidth="1"/>
    <col min="10527" max="10527" width="45.125" style="1" customWidth="1"/>
    <col min="10528" max="10528" width="4.625" style="1" customWidth="1"/>
    <col min="10529" max="10529" width="2.5" style="1" customWidth="1"/>
    <col min="10530" max="10530" width="4.625" style="1" customWidth="1"/>
    <col min="10531" max="10770" width="9" style="1"/>
    <col min="10771" max="10771" width="7.125" style="1" bestFit="1" customWidth="1"/>
    <col min="10772" max="10775" width="9" style="1"/>
    <col min="10776" max="10776" width="15.625" style="1" customWidth="1"/>
    <col min="10777" max="10777" width="9" style="1"/>
    <col min="10778" max="10778" width="15.625" style="1" customWidth="1"/>
    <col min="10779" max="10782" width="7.625" style="1" customWidth="1"/>
    <col min="10783" max="10783" width="45.125" style="1" customWidth="1"/>
    <col min="10784" max="10784" width="4.625" style="1" customWidth="1"/>
    <col min="10785" max="10785" width="2.5" style="1" customWidth="1"/>
    <col min="10786" max="10786" width="4.625" style="1" customWidth="1"/>
    <col min="10787" max="11026" width="9" style="1"/>
    <col min="11027" max="11027" width="7.125" style="1" bestFit="1" customWidth="1"/>
    <col min="11028" max="11031" width="9" style="1"/>
    <col min="11032" max="11032" width="15.625" style="1" customWidth="1"/>
    <col min="11033" max="11033" width="9" style="1"/>
    <col min="11034" max="11034" width="15.625" style="1" customWidth="1"/>
    <col min="11035" max="11038" width="7.625" style="1" customWidth="1"/>
    <col min="11039" max="11039" width="45.125" style="1" customWidth="1"/>
    <col min="11040" max="11040" width="4.625" style="1" customWidth="1"/>
    <col min="11041" max="11041" width="2.5" style="1" customWidth="1"/>
    <col min="11042" max="11042" width="4.625" style="1" customWidth="1"/>
    <col min="11043" max="11282" width="9" style="1"/>
    <col min="11283" max="11283" width="7.125" style="1" bestFit="1" customWidth="1"/>
    <col min="11284" max="11287" width="9" style="1"/>
    <col min="11288" max="11288" width="15.625" style="1" customWidth="1"/>
    <col min="11289" max="11289" width="9" style="1"/>
    <col min="11290" max="11290" width="15.625" style="1" customWidth="1"/>
    <col min="11291" max="11294" width="7.625" style="1" customWidth="1"/>
    <col min="11295" max="11295" width="45.125" style="1" customWidth="1"/>
    <col min="11296" max="11296" width="4.625" style="1" customWidth="1"/>
    <col min="11297" max="11297" width="2.5" style="1" customWidth="1"/>
    <col min="11298" max="11298" width="4.625" style="1" customWidth="1"/>
    <col min="11299" max="11538" width="9" style="1"/>
    <col min="11539" max="11539" width="7.125" style="1" bestFit="1" customWidth="1"/>
    <col min="11540" max="11543" width="9" style="1"/>
    <col min="11544" max="11544" width="15.625" style="1" customWidth="1"/>
    <col min="11545" max="11545" width="9" style="1"/>
    <col min="11546" max="11546" width="15.625" style="1" customWidth="1"/>
    <col min="11547" max="11550" width="7.625" style="1" customWidth="1"/>
    <col min="11551" max="11551" width="45.125" style="1" customWidth="1"/>
    <col min="11552" max="11552" width="4.625" style="1" customWidth="1"/>
    <col min="11553" max="11553" width="2.5" style="1" customWidth="1"/>
    <col min="11554" max="11554" width="4.625" style="1" customWidth="1"/>
    <col min="11555" max="11794" width="9" style="1"/>
    <col min="11795" max="11795" width="7.125" style="1" bestFit="1" customWidth="1"/>
    <col min="11796" max="11799" width="9" style="1"/>
    <col min="11800" max="11800" width="15.625" style="1" customWidth="1"/>
    <col min="11801" max="11801" width="9" style="1"/>
    <col min="11802" max="11802" width="15.625" style="1" customWidth="1"/>
    <col min="11803" max="11806" width="7.625" style="1" customWidth="1"/>
    <col min="11807" max="11807" width="45.125" style="1" customWidth="1"/>
    <col min="11808" max="11808" width="4.625" style="1" customWidth="1"/>
    <col min="11809" max="11809" width="2.5" style="1" customWidth="1"/>
    <col min="11810" max="11810" width="4.625" style="1" customWidth="1"/>
    <col min="11811" max="12050" width="9" style="1"/>
    <col min="12051" max="12051" width="7.125" style="1" bestFit="1" customWidth="1"/>
    <col min="12052" max="12055" width="9" style="1"/>
    <col min="12056" max="12056" width="15.625" style="1" customWidth="1"/>
    <col min="12057" max="12057" width="9" style="1"/>
    <col min="12058" max="12058" width="15.625" style="1" customWidth="1"/>
    <col min="12059" max="12062" width="7.625" style="1" customWidth="1"/>
    <col min="12063" max="12063" width="45.125" style="1" customWidth="1"/>
    <col min="12064" max="12064" width="4.625" style="1" customWidth="1"/>
    <col min="12065" max="12065" width="2.5" style="1" customWidth="1"/>
    <col min="12066" max="12066" width="4.625" style="1" customWidth="1"/>
    <col min="12067" max="12306" width="9" style="1"/>
    <col min="12307" max="12307" width="7.125" style="1" bestFit="1" customWidth="1"/>
    <col min="12308" max="12311" width="9" style="1"/>
    <col min="12312" max="12312" width="15.625" style="1" customWidth="1"/>
    <col min="12313" max="12313" width="9" style="1"/>
    <col min="12314" max="12314" width="15.625" style="1" customWidth="1"/>
    <col min="12315" max="12318" width="7.625" style="1" customWidth="1"/>
    <col min="12319" max="12319" width="45.125" style="1" customWidth="1"/>
    <col min="12320" max="12320" width="4.625" style="1" customWidth="1"/>
    <col min="12321" max="12321" width="2.5" style="1" customWidth="1"/>
    <col min="12322" max="12322" width="4.625" style="1" customWidth="1"/>
    <col min="12323" max="12562" width="9" style="1"/>
    <col min="12563" max="12563" width="7.125" style="1" bestFit="1" customWidth="1"/>
    <col min="12564" max="12567" width="9" style="1"/>
    <col min="12568" max="12568" width="15.625" style="1" customWidth="1"/>
    <col min="12569" max="12569" width="9" style="1"/>
    <col min="12570" max="12570" width="15.625" style="1" customWidth="1"/>
    <col min="12571" max="12574" width="7.625" style="1" customWidth="1"/>
    <col min="12575" max="12575" width="45.125" style="1" customWidth="1"/>
    <col min="12576" max="12576" width="4.625" style="1" customWidth="1"/>
    <col min="12577" max="12577" width="2.5" style="1" customWidth="1"/>
    <col min="12578" max="12578" width="4.625" style="1" customWidth="1"/>
    <col min="12579" max="12818" width="9" style="1"/>
    <col min="12819" max="12819" width="7.125" style="1" bestFit="1" customWidth="1"/>
    <col min="12820" max="12823" width="9" style="1"/>
    <col min="12824" max="12824" width="15.625" style="1" customWidth="1"/>
    <col min="12825" max="12825" width="9" style="1"/>
    <col min="12826" max="12826" width="15.625" style="1" customWidth="1"/>
    <col min="12827" max="12830" width="7.625" style="1" customWidth="1"/>
    <col min="12831" max="12831" width="45.125" style="1" customWidth="1"/>
    <col min="12832" max="12832" width="4.625" style="1" customWidth="1"/>
    <col min="12833" max="12833" width="2.5" style="1" customWidth="1"/>
    <col min="12834" max="12834" width="4.625" style="1" customWidth="1"/>
    <col min="12835" max="13074" width="9" style="1"/>
    <col min="13075" max="13075" width="7.125" style="1" bestFit="1" customWidth="1"/>
    <col min="13076" max="13079" width="9" style="1"/>
    <col min="13080" max="13080" width="15.625" style="1" customWidth="1"/>
    <col min="13081" max="13081" width="9" style="1"/>
    <col min="13082" max="13082" width="15.625" style="1" customWidth="1"/>
    <col min="13083" max="13086" width="7.625" style="1" customWidth="1"/>
    <col min="13087" max="13087" width="45.125" style="1" customWidth="1"/>
    <col min="13088" max="13088" width="4.625" style="1" customWidth="1"/>
    <col min="13089" max="13089" width="2.5" style="1" customWidth="1"/>
    <col min="13090" max="13090" width="4.625" style="1" customWidth="1"/>
    <col min="13091" max="13330" width="9" style="1"/>
    <col min="13331" max="13331" width="7.125" style="1" bestFit="1" customWidth="1"/>
    <col min="13332" max="13335" width="9" style="1"/>
    <col min="13336" max="13336" width="15.625" style="1" customWidth="1"/>
    <col min="13337" max="13337" width="9" style="1"/>
    <col min="13338" max="13338" width="15.625" style="1" customWidth="1"/>
    <col min="13339" max="13342" width="7.625" style="1" customWidth="1"/>
    <col min="13343" max="13343" width="45.125" style="1" customWidth="1"/>
    <col min="13344" max="13344" width="4.625" style="1" customWidth="1"/>
    <col min="13345" max="13345" width="2.5" style="1" customWidth="1"/>
    <col min="13346" max="13346" width="4.625" style="1" customWidth="1"/>
    <col min="13347" max="13586" width="9" style="1"/>
    <col min="13587" max="13587" width="7.125" style="1" bestFit="1" customWidth="1"/>
    <col min="13588" max="13591" width="9" style="1"/>
    <col min="13592" max="13592" width="15.625" style="1" customWidth="1"/>
    <col min="13593" max="13593" width="9" style="1"/>
    <col min="13594" max="13594" width="15.625" style="1" customWidth="1"/>
    <col min="13595" max="13598" width="7.625" style="1" customWidth="1"/>
    <col min="13599" max="13599" width="45.125" style="1" customWidth="1"/>
    <col min="13600" max="13600" width="4.625" style="1" customWidth="1"/>
    <col min="13601" max="13601" width="2.5" style="1" customWidth="1"/>
    <col min="13602" max="13602" width="4.625" style="1" customWidth="1"/>
    <col min="13603" max="13842" width="9" style="1"/>
    <col min="13843" max="13843" width="7.125" style="1" bestFit="1" customWidth="1"/>
    <col min="13844" max="13847" width="9" style="1"/>
    <col min="13848" max="13848" width="15.625" style="1" customWidth="1"/>
    <col min="13849" max="13849" width="9" style="1"/>
    <col min="13850" max="13850" width="15.625" style="1" customWidth="1"/>
    <col min="13851" max="13854" width="7.625" style="1" customWidth="1"/>
    <col min="13855" max="13855" width="45.125" style="1" customWidth="1"/>
    <col min="13856" max="13856" width="4.625" style="1" customWidth="1"/>
    <col min="13857" max="13857" width="2.5" style="1" customWidth="1"/>
    <col min="13858" max="13858" width="4.625" style="1" customWidth="1"/>
    <col min="13859" max="14098" width="9" style="1"/>
    <col min="14099" max="14099" width="7.125" style="1" bestFit="1" customWidth="1"/>
    <col min="14100" max="14103" width="9" style="1"/>
    <col min="14104" max="14104" width="15.625" style="1" customWidth="1"/>
    <col min="14105" max="14105" width="9" style="1"/>
    <col min="14106" max="14106" width="15.625" style="1" customWidth="1"/>
    <col min="14107" max="14110" width="7.625" style="1" customWidth="1"/>
    <col min="14111" max="14111" width="45.125" style="1" customWidth="1"/>
    <col min="14112" max="14112" width="4.625" style="1" customWidth="1"/>
    <col min="14113" max="14113" width="2.5" style="1" customWidth="1"/>
    <col min="14114" max="14114" width="4.625" style="1" customWidth="1"/>
    <col min="14115" max="14354" width="9" style="1"/>
    <col min="14355" max="14355" width="7.125" style="1" bestFit="1" customWidth="1"/>
    <col min="14356" max="14359" width="9" style="1"/>
    <col min="14360" max="14360" width="15.625" style="1" customWidth="1"/>
    <col min="14361" max="14361" width="9" style="1"/>
    <col min="14362" max="14362" width="15.625" style="1" customWidth="1"/>
    <col min="14363" max="14366" width="7.625" style="1" customWidth="1"/>
    <col min="14367" max="14367" width="45.125" style="1" customWidth="1"/>
    <col min="14368" max="14368" width="4.625" style="1" customWidth="1"/>
    <col min="14369" max="14369" width="2.5" style="1" customWidth="1"/>
    <col min="14370" max="14370" width="4.625" style="1" customWidth="1"/>
    <col min="14371" max="14610" width="9" style="1"/>
    <col min="14611" max="14611" width="7.125" style="1" bestFit="1" customWidth="1"/>
    <col min="14612" max="14615" width="9" style="1"/>
    <col min="14616" max="14616" width="15.625" style="1" customWidth="1"/>
    <col min="14617" max="14617" width="9" style="1"/>
    <col min="14618" max="14618" width="15.625" style="1" customWidth="1"/>
    <col min="14619" max="14622" width="7.625" style="1" customWidth="1"/>
    <col min="14623" max="14623" width="45.125" style="1" customWidth="1"/>
    <col min="14624" max="14624" width="4.625" style="1" customWidth="1"/>
    <col min="14625" max="14625" width="2.5" style="1" customWidth="1"/>
    <col min="14626" max="14626" width="4.625" style="1" customWidth="1"/>
    <col min="14627" max="14866" width="9" style="1"/>
    <col min="14867" max="14867" width="7.125" style="1" bestFit="1" customWidth="1"/>
    <col min="14868" max="14871" width="9" style="1"/>
    <col min="14872" max="14872" width="15.625" style="1" customWidth="1"/>
    <col min="14873" max="14873" width="9" style="1"/>
    <col min="14874" max="14874" width="15.625" style="1" customWidth="1"/>
    <col min="14875" max="14878" width="7.625" style="1" customWidth="1"/>
    <col min="14879" max="14879" width="45.125" style="1" customWidth="1"/>
    <col min="14880" max="14880" width="4.625" style="1" customWidth="1"/>
    <col min="14881" max="14881" width="2.5" style="1" customWidth="1"/>
    <col min="14882" max="14882" width="4.625" style="1" customWidth="1"/>
    <col min="14883" max="15122" width="9" style="1"/>
    <col min="15123" max="15123" width="7.125" style="1" bestFit="1" customWidth="1"/>
    <col min="15124" max="15127" width="9" style="1"/>
    <col min="15128" max="15128" width="15.625" style="1" customWidth="1"/>
    <col min="15129" max="15129" width="9" style="1"/>
    <col min="15130" max="15130" width="15.625" style="1" customWidth="1"/>
    <col min="15131" max="15134" width="7.625" style="1" customWidth="1"/>
    <col min="15135" max="15135" width="45.125" style="1" customWidth="1"/>
    <col min="15136" max="15136" width="4.625" style="1" customWidth="1"/>
    <col min="15137" max="15137" width="2.5" style="1" customWidth="1"/>
    <col min="15138" max="15138" width="4.625" style="1" customWidth="1"/>
    <col min="15139" max="15378" width="9" style="1"/>
    <col min="15379" max="15379" width="7.125" style="1" bestFit="1" customWidth="1"/>
    <col min="15380" max="15383" width="9" style="1"/>
    <col min="15384" max="15384" width="15.625" style="1" customWidth="1"/>
    <col min="15385" max="15385" width="9" style="1"/>
    <col min="15386" max="15386" width="15.625" style="1" customWidth="1"/>
    <col min="15387" max="15390" width="7.625" style="1" customWidth="1"/>
    <col min="15391" max="15391" width="45.125" style="1" customWidth="1"/>
    <col min="15392" max="15392" width="4.625" style="1" customWidth="1"/>
    <col min="15393" max="15393" width="2.5" style="1" customWidth="1"/>
    <col min="15394" max="15394" width="4.625" style="1" customWidth="1"/>
    <col min="15395" max="15634" width="9" style="1"/>
    <col min="15635" max="15635" width="7.125" style="1" bestFit="1" customWidth="1"/>
    <col min="15636" max="15639" width="9" style="1"/>
    <col min="15640" max="15640" width="15.625" style="1" customWidth="1"/>
    <col min="15641" max="15641" width="9" style="1"/>
    <col min="15642" max="15642" width="15.625" style="1" customWidth="1"/>
    <col min="15643" max="15646" width="7.625" style="1" customWidth="1"/>
    <col min="15647" max="15647" width="45.125" style="1" customWidth="1"/>
    <col min="15648" max="15648" width="4.625" style="1" customWidth="1"/>
    <col min="15649" max="15649" width="2.5" style="1" customWidth="1"/>
    <col min="15650" max="15650" width="4.625" style="1" customWidth="1"/>
    <col min="15651" max="15890" width="9" style="1"/>
    <col min="15891" max="15891" width="7.125" style="1" bestFit="1" customWidth="1"/>
    <col min="15892" max="15895" width="9" style="1"/>
    <col min="15896" max="15896" width="15.625" style="1" customWidth="1"/>
    <col min="15897" max="15897" width="9" style="1"/>
    <col min="15898" max="15898" width="15.625" style="1" customWidth="1"/>
    <col min="15899" max="15902" width="7.625" style="1" customWidth="1"/>
    <col min="15903" max="15903" width="4.625" style="1" customWidth="1"/>
    <col min="15904" max="15904" width="2.5" style="1" customWidth="1"/>
    <col min="15905" max="16384" width="9" style="1"/>
  </cols>
  <sheetData>
    <row r="1" spans="1:48" ht="13.5" customHeight="1" x14ac:dyDescent="0.4">
      <c r="C1" s="1"/>
      <c r="D1" s="1"/>
      <c r="H1" s="94"/>
      <c r="I1" s="95"/>
      <c r="J1" s="96"/>
      <c r="K1" s="95"/>
      <c r="L1" s="95"/>
      <c r="M1" s="95"/>
      <c r="N1" s="95"/>
      <c r="O1" s="95"/>
      <c r="P1" s="97"/>
      <c r="Q1" s="95"/>
      <c r="R1" s="95"/>
      <c r="S1" s="95"/>
      <c r="T1" s="38"/>
      <c r="U1" s="95"/>
      <c r="V1" s="98"/>
      <c r="W1" s="98"/>
      <c r="X1" s="99" t="s">
        <v>54</v>
      </c>
      <c r="Y1" s="29"/>
      <c r="Z1" s="29"/>
      <c r="AA1" s="29"/>
      <c r="AB1" s="29"/>
      <c r="AC1" s="29"/>
      <c r="AD1" s="29"/>
      <c r="AL1" s="29"/>
      <c r="AM1" s="29"/>
      <c r="AN1" s="29"/>
    </row>
    <row r="2" spans="1:48" ht="30" customHeight="1" x14ac:dyDescent="0.4">
      <c r="A2" s="1">
        <f>SUBTOTAL(3,A$5:A$21)</f>
        <v>17</v>
      </c>
      <c r="C2" s="1"/>
      <c r="D2" s="1"/>
      <c r="H2" s="100" t="s">
        <v>47</v>
      </c>
      <c r="I2" s="95"/>
      <c r="J2" s="96"/>
      <c r="K2" s="95"/>
      <c r="L2" s="95"/>
      <c r="M2" s="95"/>
      <c r="N2" s="95"/>
      <c r="O2" s="95"/>
      <c r="P2" s="95"/>
      <c r="Q2" s="95"/>
      <c r="R2" s="95"/>
      <c r="S2" s="95"/>
      <c r="T2" s="94"/>
      <c r="U2" s="94"/>
      <c r="V2" s="98"/>
      <c r="W2" s="98"/>
      <c r="X2" s="107"/>
      <c r="Y2" s="55">
        <f>SUBTOTAL(9,Y$5:Y$21)</f>
        <v>0</v>
      </c>
      <c r="Z2" s="55">
        <f>SUBTOTAL(9,Z$5:Z$21)</f>
        <v>0</v>
      </c>
      <c r="AA2" s="55">
        <f>SUBTOTAL(9,AA$5:AA$21)</f>
        <v>0</v>
      </c>
      <c r="AB2" s="4">
        <f>SUBTOTAL(3,AB$5:AB$21)</f>
        <v>0</v>
      </c>
      <c r="AC2" s="29"/>
      <c r="AD2" s="29"/>
      <c r="AE2" s="1">
        <f>SUBTOTAL(3,AE$5:AE$21)</f>
        <v>17</v>
      </c>
      <c r="AL2" s="29">
        <f>SUBTOTAL(3,AL$5:AL$2779)</f>
        <v>0</v>
      </c>
      <c r="AM2" s="29">
        <f>SUBTOTAL(9,AM$5:AM$2779)</f>
        <v>0</v>
      </c>
      <c r="AN2" s="29">
        <f>SUBTOTAL(3,AN$5:AN$2779)</f>
        <v>0</v>
      </c>
      <c r="AO2" s="29">
        <f>SUBTOTAL(9,AO$5:AO$2779)</f>
        <v>0</v>
      </c>
    </row>
    <row r="3" spans="1:48" ht="18.75" customHeight="1" x14ac:dyDescent="0.4">
      <c r="C3" s="1"/>
      <c r="D3" s="1"/>
      <c r="H3" s="94"/>
      <c r="I3" s="95"/>
      <c r="J3" s="95"/>
      <c r="K3" s="95"/>
      <c r="L3" s="95"/>
      <c r="M3" s="95"/>
      <c r="N3" s="95"/>
      <c r="O3" s="95"/>
      <c r="P3" s="97"/>
      <c r="Q3" s="95"/>
      <c r="R3" s="95"/>
      <c r="S3" s="95"/>
      <c r="T3" s="94"/>
      <c r="U3" s="95"/>
      <c r="V3" s="95"/>
      <c r="W3" s="95"/>
      <c r="X3" s="102" t="s">
        <v>75</v>
      </c>
      <c r="Y3" s="41" t="s">
        <v>35</v>
      </c>
      <c r="Z3" s="41" t="s">
        <v>35</v>
      </c>
      <c r="AA3" s="41" t="s">
        <v>35</v>
      </c>
      <c r="AB3" s="2"/>
      <c r="AC3" s="29"/>
      <c r="AD3" s="29"/>
      <c r="AE3" s="31" t="s">
        <v>35</v>
      </c>
      <c r="AL3" s="118" t="s">
        <v>36</v>
      </c>
      <c r="AM3" s="119"/>
      <c r="AN3" s="118" t="s">
        <v>37</v>
      </c>
      <c r="AO3" s="119"/>
    </row>
    <row r="4" spans="1:48" ht="30" customHeight="1" thickBot="1" x14ac:dyDescent="0.45">
      <c r="A4" s="26" t="s">
        <v>0</v>
      </c>
      <c r="B4" s="27" t="s">
        <v>1</v>
      </c>
      <c r="C4" s="64" t="s">
        <v>79</v>
      </c>
      <c r="D4" s="64" t="s">
        <v>80</v>
      </c>
      <c r="E4" s="64" t="s">
        <v>31</v>
      </c>
      <c r="F4" s="64" t="s">
        <v>81</v>
      </c>
      <c r="G4" s="27" t="s">
        <v>2</v>
      </c>
      <c r="H4" s="103" t="s">
        <v>21</v>
      </c>
      <c r="I4" s="103" t="s">
        <v>3</v>
      </c>
      <c r="J4" s="103" t="s">
        <v>4</v>
      </c>
      <c r="K4" s="103" t="s">
        <v>5</v>
      </c>
      <c r="L4" s="103" t="s">
        <v>6</v>
      </c>
      <c r="M4" s="103" t="s">
        <v>27</v>
      </c>
      <c r="N4" s="103" t="s">
        <v>44</v>
      </c>
      <c r="O4" s="103" t="s">
        <v>48</v>
      </c>
      <c r="P4" s="103" t="s">
        <v>50</v>
      </c>
      <c r="Q4" s="103" t="s">
        <v>38</v>
      </c>
      <c r="R4" s="103" t="s">
        <v>23</v>
      </c>
      <c r="S4" s="103" t="s">
        <v>45</v>
      </c>
      <c r="T4" s="103" t="s">
        <v>51</v>
      </c>
      <c r="U4" s="115" t="s">
        <v>39</v>
      </c>
      <c r="V4" s="116"/>
      <c r="W4" s="117"/>
      <c r="X4" s="103" t="s">
        <v>57</v>
      </c>
      <c r="Y4" s="42" t="s">
        <v>40</v>
      </c>
      <c r="Z4" s="42" t="s">
        <v>41</v>
      </c>
      <c r="AA4" s="42" t="s">
        <v>42</v>
      </c>
      <c r="AB4" s="32" t="s">
        <v>43</v>
      </c>
      <c r="AE4" s="1" t="s">
        <v>24</v>
      </c>
      <c r="AF4" s="1" t="s">
        <v>25</v>
      </c>
      <c r="AG4" s="1" t="s">
        <v>26</v>
      </c>
      <c r="AH4" s="1" t="s">
        <v>7</v>
      </c>
      <c r="AI4" s="1" t="s">
        <v>28</v>
      </c>
    </row>
    <row r="5" spans="1:48" ht="30" customHeight="1" thickTop="1" x14ac:dyDescent="0.4">
      <c r="A5" s="5">
        <v>3</v>
      </c>
      <c r="B5" s="6" t="s">
        <v>34</v>
      </c>
      <c r="C5" s="23"/>
      <c r="D5" s="22"/>
      <c r="E5" s="7"/>
      <c r="F5" s="7"/>
      <c r="G5" s="5"/>
      <c r="H5" s="33" t="s">
        <v>196</v>
      </c>
      <c r="I5" s="33" t="s">
        <v>83</v>
      </c>
      <c r="J5" s="33" t="s">
        <v>180</v>
      </c>
      <c r="K5" s="34" t="s">
        <v>181</v>
      </c>
      <c r="L5" s="33" t="s">
        <v>19</v>
      </c>
      <c r="M5" s="33">
        <v>42.9</v>
      </c>
      <c r="N5" s="33">
        <v>8</v>
      </c>
      <c r="O5" s="33" t="s">
        <v>316</v>
      </c>
      <c r="P5" s="33">
        <v>2010</v>
      </c>
      <c r="Q5" s="33">
        <v>2022</v>
      </c>
      <c r="R5" s="34" t="s">
        <v>95</v>
      </c>
      <c r="S5" s="35">
        <v>2027</v>
      </c>
      <c r="T5" s="61"/>
      <c r="U5" s="104"/>
      <c r="V5" s="105"/>
      <c r="W5" s="106"/>
      <c r="X5" s="92">
        <v>0</v>
      </c>
      <c r="Y5" s="51"/>
      <c r="Z5" s="51"/>
      <c r="AA5" s="54"/>
      <c r="AB5" s="45"/>
      <c r="AE5" s="15">
        <f>M5</f>
        <v>42.9</v>
      </c>
      <c r="AF5" s="15">
        <f>N5</f>
        <v>8</v>
      </c>
      <c r="AG5" s="8">
        <f>VLOOKUP($A5,'[7]大型カルバート '!$A$8:$DT$24,21,FALSE)</f>
        <v>3</v>
      </c>
      <c r="AH5" s="16" t="str">
        <f>K5</f>
        <v>一関市</v>
      </c>
      <c r="AI5" s="16" t="str">
        <f>L5</f>
        <v>県南広域振興局土木部一関土木センター</v>
      </c>
      <c r="AQ5" s="1" t="s">
        <v>59</v>
      </c>
      <c r="AR5" s="1" t="s">
        <v>11</v>
      </c>
      <c r="AU5" s="1" t="str">
        <f>L5</f>
        <v>県南広域振興局土木部一関土木センター</v>
      </c>
      <c r="AV5" s="1" t="s">
        <v>19</v>
      </c>
    </row>
    <row r="6" spans="1:48" ht="30" customHeight="1" x14ac:dyDescent="0.4">
      <c r="A6" s="5">
        <v>4</v>
      </c>
      <c r="B6" s="6" t="s">
        <v>34</v>
      </c>
      <c r="C6" s="23"/>
      <c r="D6" s="23"/>
      <c r="E6" s="7"/>
      <c r="F6" s="7"/>
      <c r="G6" s="5"/>
      <c r="H6" s="8" t="s">
        <v>197</v>
      </c>
      <c r="I6" s="9" t="s">
        <v>92</v>
      </c>
      <c r="J6" s="8" t="s">
        <v>198</v>
      </c>
      <c r="K6" s="34" t="s">
        <v>94</v>
      </c>
      <c r="L6" s="20" t="s">
        <v>12</v>
      </c>
      <c r="M6" s="11">
        <v>28</v>
      </c>
      <c r="N6" s="11">
        <v>38.5</v>
      </c>
      <c r="O6" s="68" t="s">
        <v>317</v>
      </c>
      <c r="P6" s="12">
        <v>2003</v>
      </c>
      <c r="Q6" s="33">
        <v>2022</v>
      </c>
      <c r="R6" s="34" t="s">
        <v>95</v>
      </c>
      <c r="S6" s="35">
        <v>2027</v>
      </c>
      <c r="T6" s="13"/>
      <c r="U6" s="104"/>
      <c r="V6" s="105"/>
      <c r="W6" s="106"/>
      <c r="X6" s="93">
        <v>0</v>
      </c>
      <c r="Y6" s="52"/>
      <c r="Z6" s="52"/>
      <c r="AA6" s="54"/>
      <c r="AB6" s="5"/>
      <c r="AE6" s="15">
        <f t="shared" ref="AE6:AE21" si="0">M6</f>
        <v>28</v>
      </c>
      <c r="AF6" s="15">
        <f t="shared" ref="AF6:AF21" si="1">N6</f>
        <v>38.5</v>
      </c>
      <c r="AG6" s="33">
        <f>VLOOKUP($A6,'[7]大型カルバート '!$A$8:$DT$24,21,FALSE)</f>
        <v>3</v>
      </c>
      <c r="AH6" s="16" t="str">
        <f t="shared" ref="AH6:AH21" si="2">K6</f>
        <v>花巻市</v>
      </c>
      <c r="AI6" s="16" t="str">
        <f t="shared" ref="AI6:AI21" si="3">L6</f>
        <v>県南広域振興局土木部花巻土木センター</v>
      </c>
      <c r="AQ6" s="1" t="s">
        <v>60</v>
      </c>
      <c r="AR6" s="1" t="s">
        <v>74</v>
      </c>
      <c r="AU6" s="1" t="str">
        <f t="shared" ref="AU6:AU21" si="4">L6</f>
        <v>県南広域振興局土木部花巻土木センター</v>
      </c>
      <c r="AV6" s="1" t="s">
        <v>12</v>
      </c>
    </row>
    <row r="7" spans="1:48" ht="30" customHeight="1" x14ac:dyDescent="0.4">
      <c r="A7" s="5">
        <v>14</v>
      </c>
      <c r="B7" s="6" t="s">
        <v>34</v>
      </c>
      <c r="C7" s="23"/>
      <c r="D7" s="23"/>
      <c r="E7" s="7"/>
      <c r="F7" s="7"/>
      <c r="G7" s="5"/>
      <c r="H7" s="8" t="s">
        <v>199</v>
      </c>
      <c r="I7" s="9" t="s">
        <v>83</v>
      </c>
      <c r="J7" s="8" t="s">
        <v>159</v>
      </c>
      <c r="K7" s="34" t="s">
        <v>118</v>
      </c>
      <c r="L7" s="20" t="s">
        <v>11</v>
      </c>
      <c r="M7" s="11">
        <v>38.44</v>
      </c>
      <c r="N7" s="11">
        <v>7.8</v>
      </c>
      <c r="O7" s="68" t="s">
        <v>316</v>
      </c>
      <c r="P7" s="12">
        <v>2019</v>
      </c>
      <c r="Q7" s="33">
        <v>2023</v>
      </c>
      <c r="R7" s="34" t="s">
        <v>95</v>
      </c>
      <c r="S7" s="35">
        <v>2028</v>
      </c>
      <c r="T7" s="13"/>
      <c r="U7" s="104"/>
      <c r="V7" s="105"/>
      <c r="W7" s="106"/>
      <c r="X7" s="93">
        <v>0</v>
      </c>
      <c r="Y7" s="52"/>
      <c r="Z7" s="52"/>
      <c r="AA7" s="54"/>
      <c r="AB7" s="5"/>
      <c r="AE7" s="15">
        <f t="shared" si="0"/>
        <v>38.44</v>
      </c>
      <c r="AF7" s="15">
        <f t="shared" si="1"/>
        <v>7.8</v>
      </c>
      <c r="AG7" s="33">
        <f>VLOOKUP($A7,'[7]大型カルバート '!$A$8:$DT$24,21,FALSE)</f>
        <v>3</v>
      </c>
      <c r="AH7" s="16" t="str">
        <f t="shared" si="2"/>
        <v>盛岡市</v>
      </c>
      <c r="AI7" s="16" t="str">
        <f t="shared" si="3"/>
        <v>盛岡広域振興局土木部</v>
      </c>
      <c r="AQ7" s="1" t="s">
        <v>61</v>
      </c>
      <c r="AR7" s="1" t="s">
        <v>12</v>
      </c>
      <c r="AU7" s="1" t="str">
        <f t="shared" si="4"/>
        <v>盛岡広域振興局土木部</v>
      </c>
      <c r="AV7" s="1" t="s">
        <v>11</v>
      </c>
    </row>
    <row r="8" spans="1:48" ht="30" customHeight="1" x14ac:dyDescent="0.4">
      <c r="A8" s="5">
        <v>13</v>
      </c>
      <c r="B8" s="6" t="s">
        <v>34</v>
      </c>
      <c r="C8" s="23"/>
      <c r="D8" s="23"/>
      <c r="E8" s="7"/>
      <c r="F8" s="7"/>
      <c r="G8" s="5"/>
      <c r="H8" s="8" t="s">
        <v>200</v>
      </c>
      <c r="I8" s="9" t="s">
        <v>83</v>
      </c>
      <c r="J8" s="8" t="s">
        <v>201</v>
      </c>
      <c r="K8" s="34" t="s">
        <v>202</v>
      </c>
      <c r="L8" s="20" t="s">
        <v>16</v>
      </c>
      <c r="M8" s="11">
        <v>12.7</v>
      </c>
      <c r="N8" s="11">
        <v>11</v>
      </c>
      <c r="O8" s="68" t="s">
        <v>316</v>
      </c>
      <c r="P8" s="12">
        <v>1990</v>
      </c>
      <c r="Q8" s="33">
        <v>2019</v>
      </c>
      <c r="R8" s="34" t="s">
        <v>95</v>
      </c>
      <c r="S8" s="35">
        <v>2024</v>
      </c>
      <c r="T8" s="13"/>
      <c r="U8" s="104"/>
      <c r="V8" s="105"/>
      <c r="W8" s="106"/>
      <c r="X8" s="93">
        <v>0</v>
      </c>
      <c r="Y8" s="53"/>
      <c r="Z8" s="53"/>
      <c r="AA8" s="54"/>
      <c r="AB8" s="44"/>
      <c r="AC8"/>
      <c r="AD8"/>
      <c r="AE8" s="15">
        <f t="shared" si="0"/>
        <v>12.7</v>
      </c>
      <c r="AF8" s="15">
        <f t="shared" si="1"/>
        <v>11</v>
      </c>
      <c r="AG8" s="33">
        <f>VLOOKUP($A8,'[7]大型カルバート '!$A$8:$DT$24,21,FALSE)</f>
        <v>1</v>
      </c>
      <c r="AH8" s="16" t="str">
        <f t="shared" si="2"/>
        <v>岩泉町</v>
      </c>
      <c r="AI8" s="16" t="str">
        <f t="shared" si="3"/>
        <v>沿岸広域振興局土木部岩泉土木センター</v>
      </c>
      <c r="AQ8" s="1" t="s">
        <v>62</v>
      </c>
      <c r="AR8" s="1" t="s">
        <v>73</v>
      </c>
      <c r="AU8" s="1" t="str">
        <f t="shared" si="4"/>
        <v>沿岸広域振興局土木部岩泉土木センター</v>
      </c>
      <c r="AV8" s="1" t="s">
        <v>16</v>
      </c>
    </row>
    <row r="9" spans="1:48" ht="30" customHeight="1" x14ac:dyDescent="0.4">
      <c r="A9" s="5">
        <v>8</v>
      </c>
      <c r="B9" s="6" t="s">
        <v>34</v>
      </c>
      <c r="C9" s="23"/>
      <c r="D9" s="23"/>
      <c r="E9" s="7"/>
      <c r="F9" s="7"/>
      <c r="G9" s="5"/>
      <c r="H9" s="8" t="s">
        <v>203</v>
      </c>
      <c r="I9" s="9" t="s">
        <v>92</v>
      </c>
      <c r="J9" s="8" t="s">
        <v>204</v>
      </c>
      <c r="K9" s="34" t="s">
        <v>205</v>
      </c>
      <c r="L9" s="20" t="s">
        <v>19</v>
      </c>
      <c r="M9" s="11">
        <v>25</v>
      </c>
      <c r="N9" s="11">
        <v>6</v>
      </c>
      <c r="O9" s="68" t="s">
        <v>316</v>
      </c>
      <c r="P9" s="12">
        <v>2002</v>
      </c>
      <c r="Q9" s="33">
        <v>2023</v>
      </c>
      <c r="R9" s="34" t="s">
        <v>95</v>
      </c>
      <c r="S9" s="35">
        <v>2028</v>
      </c>
      <c r="T9" s="13"/>
      <c r="U9" s="104"/>
      <c r="V9" s="105"/>
      <c r="W9" s="106"/>
      <c r="X9" s="93">
        <v>0</v>
      </c>
      <c r="Y9" s="53"/>
      <c r="Z9" s="53"/>
      <c r="AA9" s="54"/>
      <c r="AB9" s="44"/>
      <c r="AC9"/>
      <c r="AD9"/>
      <c r="AE9" s="15">
        <f t="shared" si="0"/>
        <v>25</v>
      </c>
      <c r="AF9" s="15">
        <f t="shared" si="1"/>
        <v>6</v>
      </c>
      <c r="AG9" s="33">
        <f>VLOOKUP($A9,'[7]大型カルバート '!$A$8:$DT$24,21,FALSE)</f>
        <v>2</v>
      </c>
      <c r="AH9" s="16" t="str">
        <f t="shared" si="2"/>
        <v>平泉町</v>
      </c>
      <c r="AI9" s="16" t="str">
        <f t="shared" si="3"/>
        <v>県南広域振興局土木部一関土木センター</v>
      </c>
      <c r="AQ9" s="1" t="s">
        <v>63</v>
      </c>
      <c r="AR9" s="1" t="s">
        <v>20</v>
      </c>
      <c r="AU9" s="1" t="str">
        <f t="shared" si="4"/>
        <v>県南広域振興局土木部一関土木センター</v>
      </c>
      <c r="AV9" s="1" t="s">
        <v>19</v>
      </c>
    </row>
    <row r="10" spans="1:48" ht="30" customHeight="1" x14ac:dyDescent="0.4">
      <c r="A10" s="5">
        <v>9</v>
      </c>
      <c r="B10" s="6" t="s">
        <v>34</v>
      </c>
      <c r="C10" s="23"/>
      <c r="D10" s="23"/>
      <c r="E10" s="7"/>
      <c r="F10" s="7"/>
      <c r="G10" s="5"/>
      <c r="H10" s="8" t="s">
        <v>206</v>
      </c>
      <c r="I10" s="9" t="s">
        <v>92</v>
      </c>
      <c r="J10" s="8" t="s">
        <v>204</v>
      </c>
      <c r="K10" s="34" t="s">
        <v>205</v>
      </c>
      <c r="L10" s="20" t="s">
        <v>19</v>
      </c>
      <c r="M10" s="11">
        <v>23.5</v>
      </c>
      <c r="N10" s="11">
        <v>7.7</v>
      </c>
      <c r="O10" s="68" t="s">
        <v>316</v>
      </c>
      <c r="P10" s="12">
        <v>2002</v>
      </c>
      <c r="Q10" s="33">
        <v>2023</v>
      </c>
      <c r="R10" s="34" t="s">
        <v>95</v>
      </c>
      <c r="S10" s="35">
        <v>2028</v>
      </c>
      <c r="T10" s="13"/>
      <c r="U10" s="104"/>
      <c r="V10" s="105"/>
      <c r="W10" s="106"/>
      <c r="X10" s="93">
        <v>0</v>
      </c>
      <c r="Y10" s="53"/>
      <c r="Z10" s="53"/>
      <c r="AA10" s="54"/>
      <c r="AB10" s="44"/>
      <c r="AC10"/>
      <c r="AD10"/>
      <c r="AE10" s="15">
        <f t="shared" si="0"/>
        <v>23.5</v>
      </c>
      <c r="AF10" s="15">
        <f t="shared" si="1"/>
        <v>7.7</v>
      </c>
      <c r="AG10" s="33">
        <f>VLOOKUP($A10,'[7]大型カルバート '!$A$8:$DT$24,21,FALSE)</f>
        <v>2</v>
      </c>
      <c r="AH10" s="16" t="str">
        <f t="shared" si="2"/>
        <v>平泉町</v>
      </c>
      <c r="AI10" s="16" t="str">
        <f t="shared" si="3"/>
        <v>県南広域振興局土木部一関土木センター</v>
      </c>
      <c r="AQ10" s="1" t="s">
        <v>64</v>
      </c>
      <c r="AR10" s="1" t="s">
        <v>19</v>
      </c>
      <c r="AU10" s="1" t="str">
        <f t="shared" si="4"/>
        <v>県南広域振興局土木部一関土木センター</v>
      </c>
      <c r="AV10" s="1" t="s">
        <v>19</v>
      </c>
    </row>
    <row r="11" spans="1:48" ht="30" customHeight="1" x14ac:dyDescent="0.4">
      <c r="A11" s="5">
        <v>10</v>
      </c>
      <c r="B11" s="6" t="s">
        <v>34</v>
      </c>
      <c r="C11" s="23"/>
      <c r="D11" s="23"/>
      <c r="E11" s="7"/>
      <c r="F11" s="7"/>
      <c r="G11" s="5"/>
      <c r="H11" s="8" t="s">
        <v>207</v>
      </c>
      <c r="I11" s="9" t="s">
        <v>92</v>
      </c>
      <c r="J11" s="8" t="s">
        <v>204</v>
      </c>
      <c r="K11" s="34" t="s">
        <v>205</v>
      </c>
      <c r="L11" s="20" t="s">
        <v>19</v>
      </c>
      <c r="M11" s="11">
        <v>19.399999999999999</v>
      </c>
      <c r="N11" s="11">
        <v>9.5</v>
      </c>
      <c r="O11" s="68" t="s">
        <v>316</v>
      </c>
      <c r="P11" s="12">
        <v>2002</v>
      </c>
      <c r="Q11" s="33">
        <v>2023</v>
      </c>
      <c r="R11" s="34" t="s">
        <v>95</v>
      </c>
      <c r="S11" s="35">
        <v>2028</v>
      </c>
      <c r="T11" s="13"/>
      <c r="U11" s="104"/>
      <c r="V11" s="105"/>
      <c r="W11" s="106"/>
      <c r="X11" s="93">
        <v>0</v>
      </c>
      <c r="Y11" s="53"/>
      <c r="Z11" s="53"/>
      <c r="AA11" s="54"/>
      <c r="AB11" s="44"/>
      <c r="AC11"/>
      <c r="AD11"/>
      <c r="AE11" s="15">
        <f t="shared" si="0"/>
        <v>19.399999999999999</v>
      </c>
      <c r="AF11" s="15">
        <f t="shared" si="1"/>
        <v>9.5</v>
      </c>
      <c r="AG11" s="33">
        <f>VLOOKUP($A11,'[7]大型カルバート '!$A$8:$DT$24,21,FALSE)</f>
        <v>5</v>
      </c>
      <c r="AH11" s="16" t="str">
        <f t="shared" si="2"/>
        <v>平泉町</v>
      </c>
      <c r="AI11" s="16" t="str">
        <f t="shared" si="3"/>
        <v>県南広域振興局土木部一関土木センター</v>
      </c>
      <c r="AQ11" s="1" t="s">
        <v>65</v>
      </c>
      <c r="AR11" s="1" t="s">
        <v>13</v>
      </c>
      <c r="AU11" s="1" t="str">
        <f t="shared" si="4"/>
        <v>県南広域振興局土木部一関土木センター</v>
      </c>
      <c r="AV11" s="1" t="s">
        <v>19</v>
      </c>
    </row>
    <row r="12" spans="1:48" ht="30" customHeight="1" x14ac:dyDescent="0.4">
      <c r="A12" s="5">
        <v>2</v>
      </c>
      <c r="B12" s="6" t="s">
        <v>34</v>
      </c>
      <c r="C12" s="23"/>
      <c r="D12" s="23"/>
      <c r="E12" s="7"/>
      <c r="F12" s="7"/>
      <c r="G12" s="5"/>
      <c r="H12" s="8" t="s">
        <v>208</v>
      </c>
      <c r="I12" s="9" t="s">
        <v>101</v>
      </c>
      <c r="J12" s="8" t="s">
        <v>209</v>
      </c>
      <c r="K12" s="34" t="s">
        <v>94</v>
      </c>
      <c r="L12" s="20" t="s">
        <v>19</v>
      </c>
      <c r="M12" s="11">
        <v>23.3</v>
      </c>
      <c r="N12" s="11">
        <v>7</v>
      </c>
      <c r="O12" s="68" t="s">
        <v>316</v>
      </c>
      <c r="P12" s="12">
        <v>1981</v>
      </c>
      <c r="Q12" s="33">
        <v>2024</v>
      </c>
      <c r="R12" s="34" t="s">
        <v>95</v>
      </c>
      <c r="S12" s="35">
        <v>2029</v>
      </c>
      <c r="T12" s="13"/>
      <c r="U12" s="104"/>
      <c r="V12" s="105"/>
      <c r="W12" s="106"/>
      <c r="X12" s="93">
        <v>0</v>
      </c>
      <c r="Y12" s="53"/>
      <c r="Z12" s="53"/>
      <c r="AA12" s="54"/>
      <c r="AB12" s="44"/>
      <c r="AC12"/>
      <c r="AD12"/>
      <c r="AE12" s="15">
        <f t="shared" si="0"/>
        <v>23.3</v>
      </c>
      <c r="AF12" s="15">
        <f t="shared" si="1"/>
        <v>7</v>
      </c>
      <c r="AG12" s="33">
        <f>VLOOKUP($A12,'[7]大型カルバート '!$A$8:$DT$24,21,FALSE)</f>
        <v>2</v>
      </c>
      <c r="AH12" s="16" t="str">
        <f t="shared" si="2"/>
        <v>花巻市</v>
      </c>
      <c r="AI12" s="16" t="str">
        <f t="shared" si="3"/>
        <v>県南広域振興局土木部一関土木センター</v>
      </c>
      <c r="AQ12" s="1" t="s">
        <v>66</v>
      </c>
      <c r="AR12" s="1" t="s">
        <v>14</v>
      </c>
      <c r="AU12" s="1" t="str">
        <f t="shared" si="4"/>
        <v>県南広域振興局土木部一関土木センター</v>
      </c>
      <c r="AV12" s="1" t="s">
        <v>19</v>
      </c>
    </row>
    <row r="13" spans="1:48" ht="30" customHeight="1" x14ac:dyDescent="0.4">
      <c r="A13" s="5">
        <v>5</v>
      </c>
      <c r="B13" s="6" t="s">
        <v>34</v>
      </c>
      <c r="C13" s="23"/>
      <c r="D13" s="23"/>
      <c r="E13" s="7"/>
      <c r="F13" s="7"/>
      <c r="G13" s="5"/>
      <c r="H13" s="8" t="s">
        <v>210</v>
      </c>
      <c r="I13" s="9" t="s">
        <v>101</v>
      </c>
      <c r="J13" s="8" t="s">
        <v>211</v>
      </c>
      <c r="K13" s="34" t="s">
        <v>181</v>
      </c>
      <c r="L13" s="20" t="s">
        <v>10</v>
      </c>
      <c r="M13" s="11">
        <v>35.5</v>
      </c>
      <c r="N13" s="11">
        <v>26.2</v>
      </c>
      <c r="O13" s="68" t="s">
        <v>317</v>
      </c>
      <c r="P13" s="12">
        <v>1999</v>
      </c>
      <c r="Q13" s="33">
        <v>2022</v>
      </c>
      <c r="R13" s="34" t="s">
        <v>95</v>
      </c>
      <c r="S13" s="35">
        <v>2027</v>
      </c>
      <c r="T13" s="13"/>
      <c r="U13" s="104"/>
      <c r="V13" s="105"/>
      <c r="W13" s="106"/>
      <c r="X13" s="93">
        <v>0</v>
      </c>
      <c r="Y13" s="53"/>
      <c r="Z13" s="53"/>
      <c r="AA13" s="54"/>
      <c r="AB13" s="44"/>
      <c r="AC13"/>
      <c r="AD13"/>
      <c r="AE13" s="15">
        <f t="shared" si="0"/>
        <v>35.5</v>
      </c>
      <c r="AF13" s="15">
        <f t="shared" si="1"/>
        <v>26.2</v>
      </c>
      <c r="AG13" s="33">
        <f>VLOOKUP($A13,'[7]大型カルバート '!$A$8:$DT$24,21,FALSE)</f>
        <v>3</v>
      </c>
      <c r="AH13" s="16" t="str">
        <f t="shared" si="2"/>
        <v>一関市</v>
      </c>
      <c r="AI13" s="16" t="str">
        <f t="shared" si="3"/>
        <v>沿岸広域振興局土木部宮古土木センター</v>
      </c>
      <c r="AQ13" s="1" t="s">
        <v>67</v>
      </c>
      <c r="AR13" s="1" t="s">
        <v>15</v>
      </c>
      <c r="AU13" s="1" t="str">
        <f t="shared" si="4"/>
        <v>沿岸広域振興局土木部宮古土木センター</v>
      </c>
      <c r="AV13" s="1" t="s">
        <v>10</v>
      </c>
    </row>
    <row r="14" spans="1:48" ht="30" customHeight="1" x14ac:dyDescent="0.4">
      <c r="A14" s="5">
        <v>1</v>
      </c>
      <c r="B14" s="6" t="s">
        <v>34</v>
      </c>
      <c r="C14" s="23"/>
      <c r="D14" s="23"/>
      <c r="E14" s="7"/>
      <c r="F14" s="7"/>
      <c r="G14" s="5"/>
      <c r="H14" s="8" t="s">
        <v>212</v>
      </c>
      <c r="I14" s="9" t="s">
        <v>101</v>
      </c>
      <c r="J14" s="8" t="s">
        <v>150</v>
      </c>
      <c r="K14" s="34" t="s">
        <v>98</v>
      </c>
      <c r="L14" s="20" t="s">
        <v>10</v>
      </c>
      <c r="M14" s="11">
        <v>69.900000000000006</v>
      </c>
      <c r="N14" s="11">
        <v>15.2</v>
      </c>
      <c r="O14" s="68" t="s">
        <v>316</v>
      </c>
      <c r="P14" s="12">
        <v>2008</v>
      </c>
      <c r="Q14" s="33">
        <v>2024</v>
      </c>
      <c r="R14" s="34" t="s">
        <v>95</v>
      </c>
      <c r="S14" s="35">
        <v>2029</v>
      </c>
      <c r="T14" s="13"/>
      <c r="U14" s="104"/>
      <c r="V14" s="105"/>
      <c r="W14" s="106"/>
      <c r="X14" s="93">
        <v>0</v>
      </c>
      <c r="Y14" s="53"/>
      <c r="Z14" s="53"/>
      <c r="AA14" s="54"/>
      <c r="AB14" s="44"/>
      <c r="AC14"/>
      <c r="AD14"/>
      <c r="AE14" s="15">
        <f t="shared" si="0"/>
        <v>69.900000000000006</v>
      </c>
      <c r="AF14" s="15">
        <f t="shared" si="1"/>
        <v>15.2</v>
      </c>
      <c r="AG14" s="33">
        <f>VLOOKUP($A14,'[7]大型カルバート '!$A$8:$DT$24,21,FALSE)</f>
        <v>5</v>
      </c>
      <c r="AH14" s="16" t="str">
        <f t="shared" si="2"/>
        <v>八幡平市</v>
      </c>
      <c r="AI14" s="16" t="str">
        <f t="shared" si="3"/>
        <v>沿岸広域振興局土木部宮古土木センター</v>
      </c>
      <c r="AQ14" s="1" t="s">
        <v>68</v>
      </c>
      <c r="AR14" s="1" t="s">
        <v>9</v>
      </c>
      <c r="AU14" s="1" t="str">
        <f t="shared" si="4"/>
        <v>沿岸広域振興局土木部宮古土木センター</v>
      </c>
      <c r="AV14" s="1" t="s">
        <v>10</v>
      </c>
    </row>
    <row r="15" spans="1:48" ht="30" customHeight="1" x14ac:dyDescent="0.4">
      <c r="A15" s="5">
        <v>16</v>
      </c>
      <c r="B15" s="6" t="s">
        <v>34</v>
      </c>
      <c r="C15" s="23"/>
      <c r="D15" s="23"/>
      <c r="E15" s="7"/>
      <c r="F15" s="7"/>
      <c r="G15" s="5"/>
      <c r="H15" s="8" t="s">
        <v>213</v>
      </c>
      <c r="I15" s="9" t="s">
        <v>83</v>
      </c>
      <c r="J15" s="8" t="s">
        <v>169</v>
      </c>
      <c r="K15" s="34" t="s">
        <v>162</v>
      </c>
      <c r="L15" s="20" t="s">
        <v>10</v>
      </c>
      <c r="M15" s="11">
        <v>43.4</v>
      </c>
      <c r="N15" s="11">
        <v>13</v>
      </c>
      <c r="O15" s="68" t="s">
        <v>316</v>
      </c>
      <c r="P15" s="12">
        <v>2019</v>
      </c>
      <c r="Q15" s="33">
        <v>2023</v>
      </c>
      <c r="R15" s="34" t="s">
        <v>152</v>
      </c>
      <c r="S15" s="35">
        <v>2028</v>
      </c>
      <c r="T15" s="13"/>
      <c r="U15" s="104"/>
      <c r="V15" s="105"/>
      <c r="W15" s="106"/>
      <c r="X15" s="93">
        <v>0</v>
      </c>
      <c r="Y15" s="53"/>
      <c r="Z15" s="53"/>
      <c r="AA15" s="54"/>
      <c r="AB15" s="44"/>
      <c r="AC15"/>
      <c r="AD15"/>
      <c r="AE15" s="15">
        <f t="shared" si="0"/>
        <v>43.4</v>
      </c>
      <c r="AF15" s="15">
        <f t="shared" si="1"/>
        <v>13</v>
      </c>
      <c r="AG15" s="33">
        <f>VLOOKUP($A15,'[7]大型カルバート '!$A$8:$DT$24,21,FALSE)</f>
        <v>3</v>
      </c>
      <c r="AH15" s="16" t="str">
        <f t="shared" si="2"/>
        <v>宮古市</v>
      </c>
      <c r="AI15" s="16" t="str">
        <f t="shared" si="3"/>
        <v>沿岸広域振興局土木部宮古土木センター</v>
      </c>
      <c r="AQ15" s="1" t="s">
        <v>69</v>
      </c>
      <c r="AR15" s="1" t="s">
        <v>10</v>
      </c>
      <c r="AU15" s="1" t="str">
        <f t="shared" si="4"/>
        <v>沿岸広域振興局土木部宮古土木センター</v>
      </c>
      <c r="AV15" s="1" t="s">
        <v>10</v>
      </c>
    </row>
    <row r="16" spans="1:48" ht="30" customHeight="1" x14ac:dyDescent="0.4">
      <c r="A16" s="5">
        <v>15</v>
      </c>
      <c r="B16" s="6" t="s">
        <v>34</v>
      </c>
      <c r="C16" s="23"/>
      <c r="D16" s="23"/>
      <c r="E16" s="7"/>
      <c r="F16" s="7"/>
      <c r="G16" s="5"/>
      <c r="H16" s="8" t="s">
        <v>214</v>
      </c>
      <c r="I16" s="9" t="s">
        <v>83</v>
      </c>
      <c r="J16" s="8" t="s">
        <v>169</v>
      </c>
      <c r="K16" s="34" t="s">
        <v>162</v>
      </c>
      <c r="L16" s="20" t="s">
        <v>20</v>
      </c>
      <c r="M16" s="11">
        <v>42.3</v>
      </c>
      <c r="N16" s="11">
        <v>9.4</v>
      </c>
      <c r="O16" s="68" t="s">
        <v>316</v>
      </c>
      <c r="P16" s="12">
        <v>2019</v>
      </c>
      <c r="Q16" s="33">
        <v>2023</v>
      </c>
      <c r="R16" s="34" t="s">
        <v>152</v>
      </c>
      <c r="S16" s="35">
        <v>2028</v>
      </c>
      <c r="T16" s="13"/>
      <c r="U16" s="104"/>
      <c r="V16" s="105"/>
      <c r="W16" s="106"/>
      <c r="X16" s="93">
        <v>0</v>
      </c>
      <c r="Y16" s="53"/>
      <c r="Z16" s="53"/>
      <c r="AA16" s="54"/>
      <c r="AB16" s="44"/>
      <c r="AC16"/>
      <c r="AD16"/>
      <c r="AE16" s="15">
        <f t="shared" si="0"/>
        <v>42.3</v>
      </c>
      <c r="AF16" s="15">
        <f t="shared" si="1"/>
        <v>9.4</v>
      </c>
      <c r="AG16" s="33">
        <f>VLOOKUP($A16,'[7]大型カルバート '!$A$8:$DT$24,21,FALSE)</f>
        <v>3</v>
      </c>
      <c r="AH16" s="16" t="str">
        <f t="shared" si="2"/>
        <v>宮古市</v>
      </c>
      <c r="AI16" s="16" t="str">
        <f t="shared" si="3"/>
        <v>県南広域振興局土木部</v>
      </c>
      <c r="AQ16" s="1" t="s">
        <v>70</v>
      </c>
      <c r="AR16" s="1" t="s">
        <v>16</v>
      </c>
      <c r="AU16" s="1" t="str">
        <f t="shared" si="4"/>
        <v>県南広域振興局土木部</v>
      </c>
      <c r="AV16" s="1" t="s">
        <v>20</v>
      </c>
    </row>
    <row r="17" spans="1:48" ht="30" customHeight="1" x14ac:dyDescent="0.4">
      <c r="A17" s="5">
        <v>17</v>
      </c>
      <c r="B17" s="6" t="s">
        <v>34</v>
      </c>
      <c r="C17" s="23"/>
      <c r="D17" s="23"/>
      <c r="E17" s="7"/>
      <c r="F17" s="7"/>
      <c r="G17" s="5"/>
      <c r="H17" s="8" t="s">
        <v>215</v>
      </c>
      <c r="I17" s="9" t="s">
        <v>83</v>
      </c>
      <c r="J17" s="8" t="s">
        <v>169</v>
      </c>
      <c r="K17" s="34" t="s">
        <v>162</v>
      </c>
      <c r="L17" s="20" t="s">
        <v>13</v>
      </c>
      <c r="M17" s="11">
        <v>41.2</v>
      </c>
      <c r="N17" s="11">
        <v>12.2</v>
      </c>
      <c r="O17" s="68" t="s">
        <v>318</v>
      </c>
      <c r="P17" s="12">
        <v>2019</v>
      </c>
      <c r="Q17" s="33">
        <v>2023</v>
      </c>
      <c r="R17" s="34" t="s">
        <v>152</v>
      </c>
      <c r="S17" s="35">
        <v>2028</v>
      </c>
      <c r="T17" s="13"/>
      <c r="U17" s="104"/>
      <c r="V17" s="105"/>
      <c r="W17" s="106"/>
      <c r="X17" s="93">
        <v>0</v>
      </c>
      <c r="Y17" s="53"/>
      <c r="Z17" s="53"/>
      <c r="AA17" s="54"/>
      <c r="AB17" s="44"/>
      <c r="AC17"/>
      <c r="AD17"/>
      <c r="AE17" s="15">
        <f t="shared" si="0"/>
        <v>41.2</v>
      </c>
      <c r="AF17" s="15">
        <f t="shared" si="1"/>
        <v>12.2</v>
      </c>
      <c r="AG17" s="33">
        <f>VLOOKUP($A17,'[7]大型カルバート '!$A$8:$DT$24,21,FALSE)</f>
        <v>4</v>
      </c>
      <c r="AH17" s="16" t="str">
        <f t="shared" si="2"/>
        <v>宮古市</v>
      </c>
      <c r="AI17" s="16" t="str">
        <f t="shared" si="3"/>
        <v>県南広域振興局土木部千厩土木センター</v>
      </c>
      <c r="AQ17" s="1" t="s">
        <v>71</v>
      </c>
      <c r="AR17" s="1" t="s">
        <v>17</v>
      </c>
      <c r="AU17" s="1" t="str">
        <f t="shared" si="4"/>
        <v>県南広域振興局土木部千厩土木センター</v>
      </c>
      <c r="AV17" s="1" t="s">
        <v>13</v>
      </c>
    </row>
    <row r="18" spans="1:48" ht="30" customHeight="1" x14ac:dyDescent="0.4">
      <c r="A18" s="5">
        <v>12</v>
      </c>
      <c r="B18" s="6" t="s">
        <v>34</v>
      </c>
      <c r="C18" s="23"/>
      <c r="D18" s="23"/>
      <c r="E18" s="7"/>
      <c r="F18" s="7"/>
      <c r="G18" s="5"/>
      <c r="H18" s="8" t="s">
        <v>216</v>
      </c>
      <c r="I18" s="9" t="s">
        <v>92</v>
      </c>
      <c r="J18" s="8" t="s">
        <v>217</v>
      </c>
      <c r="K18" s="34" t="s">
        <v>218</v>
      </c>
      <c r="L18" s="20" t="s">
        <v>74</v>
      </c>
      <c r="M18" s="11">
        <v>16.3</v>
      </c>
      <c r="N18" s="11">
        <v>9.1999999999999993</v>
      </c>
      <c r="O18" s="68" t="s">
        <v>316</v>
      </c>
      <c r="P18" s="12">
        <v>1967</v>
      </c>
      <c r="Q18" s="33">
        <v>2019</v>
      </c>
      <c r="R18" s="34" t="s">
        <v>152</v>
      </c>
      <c r="S18" s="35">
        <v>2024</v>
      </c>
      <c r="T18" s="13"/>
      <c r="U18" s="104"/>
      <c r="V18" s="105"/>
      <c r="W18" s="106"/>
      <c r="X18" s="93">
        <v>0</v>
      </c>
      <c r="Y18" s="53"/>
      <c r="Z18" s="53"/>
      <c r="AA18" s="54"/>
      <c r="AB18" s="44"/>
      <c r="AC18"/>
      <c r="AD18"/>
      <c r="AE18" s="15">
        <f t="shared" si="0"/>
        <v>16.3</v>
      </c>
      <c r="AF18" s="15">
        <f t="shared" si="1"/>
        <v>9.1999999999999993</v>
      </c>
      <c r="AG18" s="33">
        <f>VLOOKUP($A18,'[7]大型カルバート '!$A$8:$DT$24,21,FALSE)</f>
        <v>2</v>
      </c>
      <c r="AH18" s="16" t="str">
        <f t="shared" si="2"/>
        <v>奥州市</v>
      </c>
      <c r="AI18" s="16" t="str">
        <f t="shared" si="3"/>
        <v>盛岡広域地域振興局土木部岩手土木センター</v>
      </c>
      <c r="AQ18" s="1" t="s">
        <v>72</v>
      </c>
      <c r="AR18" s="1" t="s">
        <v>18</v>
      </c>
      <c r="AU18" s="1" t="str">
        <f t="shared" si="4"/>
        <v>盛岡広域地域振興局土木部岩手土木センター</v>
      </c>
      <c r="AV18" s="1" t="s">
        <v>74</v>
      </c>
    </row>
    <row r="19" spans="1:48" ht="30" customHeight="1" x14ac:dyDescent="0.4">
      <c r="A19" s="5">
        <v>11</v>
      </c>
      <c r="B19" s="6" t="s">
        <v>34</v>
      </c>
      <c r="C19" s="23"/>
      <c r="D19" s="23"/>
      <c r="E19" s="7"/>
      <c r="F19" s="7"/>
      <c r="G19" s="5"/>
      <c r="H19" s="8" t="s">
        <v>219</v>
      </c>
      <c r="I19" s="9" t="s">
        <v>83</v>
      </c>
      <c r="J19" s="8" t="s">
        <v>180</v>
      </c>
      <c r="K19" s="34" t="s">
        <v>181</v>
      </c>
      <c r="L19" s="20" t="s">
        <v>11</v>
      </c>
      <c r="M19" s="11">
        <v>11.5</v>
      </c>
      <c r="N19" s="11">
        <v>21</v>
      </c>
      <c r="O19" s="68" t="s">
        <v>316</v>
      </c>
      <c r="P19" s="12">
        <v>2009</v>
      </c>
      <c r="Q19" s="33">
        <v>2022</v>
      </c>
      <c r="R19" s="34" t="s">
        <v>152</v>
      </c>
      <c r="S19" s="35">
        <v>2027</v>
      </c>
      <c r="T19" s="13"/>
      <c r="U19" s="104"/>
      <c r="V19" s="105"/>
      <c r="W19" s="106"/>
      <c r="X19" s="93">
        <v>0</v>
      </c>
      <c r="Y19" s="52"/>
      <c r="Z19" s="52"/>
      <c r="AA19" s="54"/>
      <c r="AB19" s="5"/>
      <c r="AE19" s="15">
        <f t="shared" si="0"/>
        <v>11.5</v>
      </c>
      <c r="AF19" s="15">
        <f t="shared" si="1"/>
        <v>21</v>
      </c>
      <c r="AG19" s="33">
        <f>VLOOKUP($A19,'[7]大型カルバート '!$A$8:$DT$24,21,FALSE)</f>
        <v>5</v>
      </c>
      <c r="AH19" s="16" t="str">
        <f t="shared" si="2"/>
        <v>一関市</v>
      </c>
      <c r="AI19" s="16" t="str">
        <f t="shared" si="3"/>
        <v>盛岡広域振興局土木部</v>
      </c>
      <c r="AQ19"/>
      <c r="AU19" s="1" t="str">
        <f t="shared" si="4"/>
        <v>盛岡広域振興局土木部</v>
      </c>
      <c r="AV19" s="1" t="s">
        <v>11</v>
      </c>
    </row>
    <row r="20" spans="1:48" ht="30" customHeight="1" x14ac:dyDescent="0.4">
      <c r="A20" s="5">
        <v>6</v>
      </c>
      <c r="B20" s="6" t="s">
        <v>34</v>
      </c>
      <c r="C20" s="23"/>
      <c r="D20" s="23"/>
      <c r="E20" s="7"/>
      <c r="F20" s="7"/>
      <c r="G20" s="5"/>
      <c r="H20" s="8" t="s">
        <v>220</v>
      </c>
      <c r="I20" s="9" t="s">
        <v>101</v>
      </c>
      <c r="J20" s="8" t="s">
        <v>221</v>
      </c>
      <c r="K20" s="34" t="s">
        <v>222</v>
      </c>
      <c r="L20" s="20" t="s">
        <v>12</v>
      </c>
      <c r="M20" s="11">
        <v>150</v>
      </c>
      <c r="N20" s="11">
        <v>8.5</v>
      </c>
      <c r="O20" s="68" t="s">
        <v>316</v>
      </c>
      <c r="P20" s="12">
        <v>1996</v>
      </c>
      <c r="Q20" s="33">
        <v>2022</v>
      </c>
      <c r="R20" s="34" t="s">
        <v>152</v>
      </c>
      <c r="S20" s="35">
        <v>2027</v>
      </c>
      <c r="T20" s="13"/>
      <c r="U20" s="104"/>
      <c r="V20" s="105"/>
      <c r="W20" s="106"/>
      <c r="X20" s="93">
        <v>0</v>
      </c>
      <c r="Y20" s="52"/>
      <c r="Z20" s="52"/>
      <c r="AA20" s="54"/>
      <c r="AB20" s="5"/>
      <c r="AE20" s="15">
        <f t="shared" si="0"/>
        <v>150</v>
      </c>
      <c r="AF20" s="15">
        <f t="shared" si="1"/>
        <v>8.5</v>
      </c>
      <c r="AG20" s="33">
        <f>VLOOKUP($A20,'[7]大型カルバート '!$A$8:$DT$24,21,FALSE)</f>
        <v>10</v>
      </c>
      <c r="AH20" s="16" t="str">
        <f t="shared" si="2"/>
        <v>一戸町</v>
      </c>
      <c r="AI20" s="16" t="str">
        <f t="shared" si="3"/>
        <v>県南広域振興局土木部花巻土木センター</v>
      </c>
      <c r="AQ20"/>
      <c r="AU20" s="1" t="str">
        <f t="shared" si="4"/>
        <v>県南広域振興局土木部花巻土木センター</v>
      </c>
      <c r="AV20" s="1" t="s">
        <v>12</v>
      </c>
    </row>
    <row r="21" spans="1:48" ht="30" customHeight="1" x14ac:dyDescent="0.4">
      <c r="A21" s="5">
        <v>7</v>
      </c>
      <c r="B21" s="6" t="s">
        <v>34</v>
      </c>
      <c r="C21" s="23"/>
      <c r="D21" s="23"/>
      <c r="E21" s="7"/>
      <c r="F21" s="7"/>
      <c r="G21" s="5"/>
      <c r="H21" s="8" t="s">
        <v>223</v>
      </c>
      <c r="I21" s="9" t="s">
        <v>92</v>
      </c>
      <c r="J21" s="8" t="s">
        <v>137</v>
      </c>
      <c r="K21" s="34" t="s">
        <v>118</v>
      </c>
      <c r="L21" s="20" t="s">
        <v>74</v>
      </c>
      <c r="M21" s="11">
        <v>80</v>
      </c>
      <c r="N21" s="11">
        <v>26</v>
      </c>
      <c r="O21" s="68" t="s">
        <v>319</v>
      </c>
      <c r="P21" s="12">
        <v>2006</v>
      </c>
      <c r="Q21" s="33">
        <v>2022</v>
      </c>
      <c r="R21" s="34" t="s">
        <v>152</v>
      </c>
      <c r="S21" s="35">
        <v>2027</v>
      </c>
      <c r="T21" s="13"/>
      <c r="U21" s="104"/>
      <c r="V21" s="105"/>
      <c r="W21" s="106"/>
      <c r="X21" s="93">
        <v>0</v>
      </c>
      <c r="Y21" s="52"/>
      <c r="Z21" s="52"/>
      <c r="AA21" s="54"/>
      <c r="AB21" s="5"/>
      <c r="AE21" s="15">
        <f t="shared" si="0"/>
        <v>80</v>
      </c>
      <c r="AF21" s="15">
        <f t="shared" si="1"/>
        <v>26</v>
      </c>
      <c r="AG21" s="33">
        <f>VLOOKUP($A21,'[7]大型カルバート '!$A$8:$DT$24,21,FALSE)</f>
        <v>1</v>
      </c>
      <c r="AH21" s="16" t="str">
        <f t="shared" si="2"/>
        <v>盛岡市</v>
      </c>
      <c r="AI21" s="16" t="str">
        <f t="shared" si="3"/>
        <v>盛岡広域地域振興局土木部岩手土木センター</v>
      </c>
      <c r="AQ21"/>
      <c r="AU21" s="1" t="str">
        <f t="shared" si="4"/>
        <v>盛岡広域地域振興局土木部岩手土木センター</v>
      </c>
      <c r="AV21" s="1" t="s">
        <v>74</v>
      </c>
    </row>
    <row r="22" spans="1:48" x14ac:dyDescent="0.4">
      <c r="H22" s="95"/>
      <c r="I22" s="95"/>
      <c r="J22" s="95"/>
      <c r="K22" s="94"/>
      <c r="L22" s="95"/>
      <c r="M22" s="96"/>
      <c r="N22" s="96"/>
      <c r="O22" s="96"/>
      <c r="P22" s="108"/>
      <c r="Q22" s="95"/>
      <c r="R22" s="95"/>
      <c r="S22" s="95"/>
      <c r="T22" s="95"/>
      <c r="U22" s="38"/>
      <c r="V22" s="38"/>
      <c r="W22" s="38"/>
      <c r="X22" s="95"/>
    </row>
    <row r="23" spans="1:48" x14ac:dyDescent="0.4">
      <c r="H23" s="95"/>
      <c r="I23" s="95"/>
      <c r="J23" s="95"/>
      <c r="K23" s="94"/>
      <c r="L23" s="109"/>
      <c r="M23" s="96"/>
      <c r="N23" s="96"/>
      <c r="O23" s="96"/>
      <c r="P23" s="108"/>
      <c r="Q23" s="95"/>
      <c r="R23" s="95"/>
      <c r="S23" s="95"/>
      <c r="T23" s="95"/>
      <c r="U23" s="38"/>
      <c r="V23" s="38"/>
      <c r="W23" s="38"/>
      <c r="X23" s="95"/>
    </row>
    <row r="24" spans="1:48" x14ac:dyDescent="0.4">
      <c r="H24" s="95"/>
      <c r="I24" s="95"/>
      <c r="J24" s="95"/>
      <c r="K24" s="94"/>
      <c r="L24" s="109"/>
      <c r="M24" s="96"/>
      <c r="N24" s="96"/>
      <c r="O24" s="96"/>
      <c r="P24" s="108"/>
      <c r="Q24" s="95"/>
      <c r="R24" s="95"/>
      <c r="S24" s="95"/>
      <c r="T24" s="95"/>
      <c r="U24" s="38"/>
      <c r="V24" s="38"/>
      <c r="W24" s="38"/>
      <c r="X24" s="95"/>
    </row>
    <row r="25" spans="1:48" x14ac:dyDescent="0.4">
      <c r="H25" s="95"/>
      <c r="I25" s="95"/>
      <c r="J25" s="95"/>
      <c r="K25" s="94"/>
      <c r="L25" s="95"/>
      <c r="M25" s="96"/>
      <c r="N25" s="96"/>
      <c r="O25" s="96"/>
      <c r="P25" s="108"/>
      <c r="Q25" s="95"/>
      <c r="R25" s="95"/>
      <c r="S25" s="95"/>
      <c r="T25" s="95"/>
      <c r="U25" s="38"/>
      <c r="V25" s="38"/>
      <c r="W25" s="38"/>
      <c r="X25" s="95"/>
    </row>
    <row r="26" spans="1:48" x14ac:dyDescent="0.4">
      <c r="H26" s="95"/>
      <c r="I26" s="95"/>
      <c r="J26" s="95"/>
      <c r="K26" s="94"/>
      <c r="L26" s="95"/>
      <c r="M26" s="96"/>
      <c r="N26" s="96"/>
      <c r="O26" s="96"/>
      <c r="P26" s="108"/>
      <c r="Q26" s="95"/>
      <c r="R26" s="95"/>
      <c r="S26" s="95"/>
      <c r="T26" s="95"/>
      <c r="U26" s="38"/>
      <c r="V26" s="38"/>
      <c r="W26" s="38"/>
      <c r="X26" s="95"/>
    </row>
    <row r="27" spans="1:48" x14ac:dyDescent="0.4">
      <c r="H27" s="95"/>
      <c r="I27" s="95"/>
      <c r="J27" s="95"/>
      <c r="K27" s="94"/>
      <c r="L27" s="95"/>
      <c r="M27" s="96"/>
      <c r="N27" s="96"/>
      <c r="O27" s="96"/>
      <c r="P27" s="108"/>
      <c r="Q27" s="95"/>
      <c r="R27" s="95"/>
      <c r="S27" s="95"/>
      <c r="T27" s="95"/>
      <c r="U27" s="38"/>
      <c r="V27" s="38"/>
      <c r="W27" s="38"/>
      <c r="X27" s="95"/>
    </row>
    <row r="28" spans="1:48" x14ac:dyDescent="0.4">
      <c r="H28" s="95"/>
      <c r="I28" s="95"/>
      <c r="J28" s="95"/>
      <c r="K28" s="94"/>
      <c r="L28" s="95"/>
      <c r="M28" s="96"/>
      <c r="N28" s="96"/>
      <c r="O28" s="96"/>
      <c r="P28" s="108"/>
      <c r="Q28" s="95"/>
      <c r="R28" s="95"/>
      <c r="S28" s="95"/>
      <c r="T28" s="95"/>
      <c r="U28" s="38"/>
      <c r="V28" s="38"/>
      <c r="W28" s="38"/>
      <c r="X28" s="95"/>
    </row>
    <row r="29" spans="1:48" x14ac:dyDescent="0.4">
      <c r="H29" s="95"/>
      <c r="I29" s="95"/>
      <c r="J29" s="95"/>
      <c r="K29" s="94"/>
      <c r="L29" s="95"/>
      <c r="M29" s="96"/>
      <c r="N29" s="96"/>
      <c r="O29" s="96"/>
      <c r="P29" s="108"/>
      <c r="Q29" s="95"/>
      <c r="R29" s="95"/>
      <c r="S29" s="95"/>
      <c r="T29" s="95"/>
      <c r="U29" s="38"/>
      <c r="V29" s="38"/>
      <c r="W29" s="38"/>
      <c r="X29" s="95"/>
    </row>
    <row r="30" spans="1:48" x14ac:dyDescent="0.4">
      <c r="H30" s="95"/>
      <c r="I30" s="95"/>
      <c r="J30" s="95"/>
      <c r="K30" s="94"/>
      <c r="L30" s="95"/>
      <c r="M30" s="96"/>
      <c r="N30" s="96"/>
      <c r="O30" s="96"/>
      <c r="P30" s="108"/>
      <c r="Q30" s="95"/>
      <c r="R30" s="95"/>
      <c r="S30" s="95"/>
      <c r="T30" s="95"/>
      <c r="U30" s="38"/>
      <c r="V30" s="38"/>
      <c r="W30" s="38"/>
      <c r="X30" s="95"/>
    </row>
    <row r="31" spans="1:48" x14ac:dyDescent="0.4">
      <c r="H31" s="95"/>
      <c r="I31" s="95"/>
      <c r="J31" s="95"/>
      <c r="K31" s="94"/>
      <c r="L31" s="95"/>
      <c r="M31" s="96"/>
      <c r="N31" s="96"/>
      <c r="O31" s="96"/>
      <c r="P31" s="108"/>
      <c r="Q31" s="95"/>
      <c r="R31" s="95"/>
      <c r="S31" s="95"/>
      <c r="T31" s="95"/>
      <c r="U31" s="38"/>
      <c r="V31" s="38"/>
      <c r="W31" s="38"/>
      <c r="X31" s="95"/>
    </row>
    <row r="32" spans="1:48" x14ac:dyDescent="0.4">
      <c r="H32" s="95"/>
      <c r="I32" s="95"/>
      <c r="J32" s="95"/>
      <c r="K32" s="94"/>
      <c r="L32" s="95"/>
      <c r="M32" s="96"/>
      <c r="N32" s="96"/>
      <c r="O32" s="96"/>
      <c r="P32" s="108"/>
      <c r="Q32" s="95"/>
      <c r="R32" s="95"/>
      <c r="S32" s="95"/>
      <c r="T32" s="95"/>
      <c r="U32" s="38"/>
      <c r="V32" s="38"/>
      <c r="W32" s="38"/>
      <c r="X32" s="95"/>
    </row>
    <row r="33" spans="8:24" x14ac:dyDescent="0.4">
      <c r="H33" s="95"/>
      <c r="I33" s="95"/>
      <c r="J33" s="95"/>
      <c r="K33" s="94"/>
      <c r="L33" s="95"/>
      <c r="M33" s="96"/>
      <c r="N33" s="96"/>
      <c r="O33" s="96"/>
      <c r="P33" s="108"/>
      <c r="Q33" s="95"/>
      <c r="R33" s="95"/>
      <c r="S33" s="95"/>
      <c r="T33" s="95"/>
      <c r="U33" s="38"/>
      <c r="V33" s="38"/>
      <c r="W33" s="38"/>
      <c r="X33" s="95"/>
    </row>
    <row r="34" spans="8:24" x14ac:dyDescent="0.4">
      <c r="H34" s="95"/>
      <c r="I34" s="95"/>
      <c r="J34" s="95"/>
      <c r="K34" s="94"/>
      <c r="L34" s="95"/>
      <c r="M34" s="96"/>
      <c r="N34" s="96"/>
      <c r="O34" s="96"/>
      <c r="P34" s="108"/>
      <c r="Q34" s="95"/>
      <c r="R34" s="95"/>
      <c r="S34" s="95"/>
      <c r="T34" s="95"/>
      <c r="U34" s="38"/>
      <c r="V34" s="38"/>
      <c r="W34" s="38"/>
      <c r="X34" s="95"/>
    </row>
    <row r="35" spans="8:24" x14ac:dyDescent="0.4">
      <c r="H35" s="95"/>
      <c r="I35" s="95"/>
      <c r="J35" s="95"/>
      <c r="K35" s="94"/>
      <c r="L35" s="95"/>
      <c r="M35" s="96"/>
      <c r="N35" s="96"/>
      <c r="O35" s="96"/>
      <c r="P35" s="108"/>
      <c r="Q35" s="95"/>
      <c r="R35" s="95"/>
      <c r="S35" s="95"/>
      <c r="T35" s="95"/>
      <c r="U35" s="38"/>
      <c r="V35" s="38"/>
      <c r="W35" s="38"/>
      <c r="X35" s="95"/>
    </row>
    <row r="36" spans="8:24" x14ac:dyDescent="0.4">
      <c r="H36" s="95"/>
      <c r="I36" s="95"/>
      <c r="J36" s="95"/>
      <c r="K36" s="94"/>
      <c r="L36" s="95"/>
      <c r="M36" s="96"/>
      <c r="N36" s="96"/>
      <c r="O36" s="96"/>
      <c r="P36" s="108"/>
      <c r="Q36" s="95"/>
      <c r="R36" s="95"/>
      <c r="S36" s="95"/>
      <c r="T36" s="95"/>
      <c r="U36" s="38"/>
      <c r="V36" s="38"/>
      <c r="W36" s="38"/>
      <c r="X36" s="95"/>
    </row>
    <row r="37" spans="8:24" x14ac:dyDescent="0.4">
      <c r="H37" s="95"/>
      <c r="I37" s="95"/>
      <c r="J37" s="95"/>
      <c r="K37" s="94"/>
      <c r="L37" s="95"/>
      <c r="M37" s="96"/>
      <c r="N37" s="96"/>
      <c r="O37" s="96"/>
      <c r="P37" s="108"/>
      <c r="Q37" s="95"/>
      <c r="R37" s="95"/>
      <c r="S37" s="95"/>
      <c r="T37" s="95"/>
      <c r="U37" s="38"/>
      <c r="V37" s="38"/>
      <c r="W37" s="38"/>
      <c r="X37" s="95"/>
    </row>
    <row r="38" spans="8:24" x14ac:dyDescent="0.4">
      <c r="H38" s="95"/>
      <c r="I38" s="95"/>
      <c r="J38" s="95"/>
      <c r="K38" s="94"/>
      <c r="L38" s="95"/>
      <c r="M38" s="96"/>
      <c r="N38" s="96"/>
      <c r="O38" s="96"/>
      <c r="P38" s="108"/>
      <c r="Q38" s="95"/>
      <c r="R38" s="95"/>
      <c r="S38" s="95"/>
      <c r="T38" s="95"/>
      <c r="U38" s="38"/>
      <c r="V38" s="38"/>
      <c r="W38" s="38"/>
      <c r="X38" s="95"/>
    </row>
    <row r="39" spans="8:24" x14ac:dyDescent="0.4">
      <c r="H39" s="95"/>
      <c r="I39" s="95"/>
      <c r="J39" s="95"/>
      <c r="K39" s="94"/>
      <c r="L39" s="95"/>
      <c r="M39" s="96"/>
      <c r="N39" s="96"/>
      <c r="O39" s="96"/>
      <c r="P39" s="108"/>
      <c r="Q39" s="95"/>
      <c r="R39" s="95"/>
      <c r="S39" s="95"/>
      <c r="T39" s="95"/>
      <c r="U39" s="38"/>
      <c r="V39" s="38"/>
      <c r="W39" s="38"/>
      <c r="X39" s="95"/>
    </row>
    <row r="40" spans="8:24" x14ac:dyDescent="0.4">
      <c r="H40" s="95"/>
      <c r="I40" s="95"/>
      <c r="J40" s="95"/>
      <c r="K40" s="94"/>
      <c r="L40" s="95"/>
      <c r="M40" s="96"/>
      <c r="N40" s="96"/>
      <c r="O40" s="96"/>
      <c r="P40" s="108"/>
      <c r="Q40" s="95"/>
      <c r="R40" s="95"/>
      <c r="S40" s="95"/>
      <c r="T40" s="95"/>
      <c r="U40" s="38"/>
      <c r="V40" s="38"/>
      <c r="W40" s="38"/>
      <c r="X40" s="95"/>
    </row>
    <row r="41" spans="8:24" x14ac:dyDescent="0.4">
      <c r="H41" s="95"/>
      <c r="I41" s="95"/>
      <c r="J41" s="95"/>
      <c r="K41" s="94"/>
      <c r="L41" s="95"/>
      <c r="M41" s="96"/>
      <c r="N41" s="96"/>
      <c r="O41" s="96"/>
      <c r="P41" s="108"/>
      <c r="Q41" s="95"/>
      <c r="R41" s="95"/>
      <c r="S41" s="95"/>
      <c r="T41" s="95"/>
      <c r="U41" s="38"/>
      <c r="V41" s="38"/>
      <c r="W41" s="38"/>
      <c r="X41" s="95"/>
    </row>
    <row r="42" spans="8:24" x14ac:dyDescent="0.4">
      <c r="H42" s="95"/>
      <c r="I42" s="95"/>
      <c r="J42" s="95"/>
      <c r="K42" s="94"/>
      <c r="L42" s="95"/>
      <c r="M42" s="96"/>
      <c r="N42" s="96"/>
      <c r="O42" s="96"/>
      <c r="P42" s="108"/>
      <c r="Q42" s="95"/>
      <c r="R42" s="95"/>
      <c r="S42" s="95"/>
      <c r="T42" s="95"/>
      <c r="U42" s="38"/>
      <c r="V42" s="38"/>
      <c r="W42" s="38"/>
      <c r="X42" s="95"/>
    </row>
  </sheetData>
  <sortState ref="A5:AQ17">
    <sortCondition descending="1" ref="R5:R17"/>
  </sortState>
  <mergeCells count="3">
    <mergeCell ref="U4:W4"/>
    <mergeCell ref="AL3:AM3"/>
    <mergeCell ref="AN3:AO3"/>
  </mergeCells>
  <phoneticPr fontId="3"/>
  <conditionalFormatting sqref="AN5:AN21">
    <cfRule type="duplicateValues" dxfId="0" priority="3"/>
  </conditionalFormatting>
  <printOptions horizontalCentered="1"/>
  <pageMargins left="0.51181102362204722" right="0.11811023622047245" top="0.55118110236220474" bottom="0.35433070866141736" header="0.31496062992125984" footer="0.31496062992125984"/>
  <pageSetup paperSize="9" scale="48" fitToHeight="0" orientation="portrait" r:id="rId1"/>
  <headerFooter>
    <oddHeader>&amp;R&amp;"ＭＳ ゴシック,標準"&amp;14　
　　&amp;"ＭＳ 明朝,標準"&amp;11　　　　</oddHeader>
    <oddFooter xml:space="preserve">&amp;C&amp;"ＭＳ ゴシック,標準"&amp;14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V55"/>
  <sheetViews>
    <sheetView view="pageBreakPreview" workbookViewId="0">
      <selection activeCell="B10" sqref="B10"/>
    </sheetView>
  </sheetViews>
  <sheetFormatPr defaultRowHeight="10.5" x14ac:dyDescent="0.4"/>
  <cols>
    <col min="1" max="1" width="4.5" style="1" bestFit="1" customWidth="1"/>
    <col min="2" max="4" width="9" style="2"/>
    <col min="5" max="7" width="9" style="1"/>
    <col min="8" max="8" width="15.625" style="1" customWidth="1"/>
    <col min="9" max="9" width="9" style="1" customWidth="1"/>
    <col min="10" max="10" width="15.625" style="1" customWidth="1"/>
    <col min="11" max="11" width="9" style="2" customWidth="1"/>
    <col min="12" max="12" width="15.625" style="1" customWidth="1"/>
    <col min="13" max="15" width="7.625" style="3" customWidth="1"/>
    <col min="16" max="16" width="7.625" style="4" customWidth="1"/>
    <col min="17" max="19" width="7.625" style="1" customWidth="1"/>
    <col min="20" max="20" width="45.125" style="1" customWidth="1"/>
    <col min="21" max="21" width="4.625" style="17" customWidth="1"/>
    <col min="22" max="22" width="2.5" style="17" customWidth="1"/>
    <col min="23" max="23" width="4.625" style="17" customWidth="1"/>
    <col min="24" max="28" width="10.625" style="17" customWidth="1"/>
    <col min="29" max="261" width="9" style="1"/>
    <col min="262" max="262" width="7.125" style="1" bestFit="1" customWidth="1"/>
    <col min="263" max="266" width="9" style="1"/>
    <col min="267" max="267" width="15.625" style="1" customWidth="1"/>
    <col min="268" max="268" width="9" style="1"/>
    <col min="269" max="269" width="15.625" style="1" customWidth="1"/>
    <col min="270" max="273" width="7.625" style="1" customWidth="1"/>
    <col min="274" max="274" width="45.125" style="1" customWidth="1"/>
    <col min="275" max="275" width="4.625" style="1" customWidth="1"/>
    <col min="276" max="276" width="2.5" style="1" customWidth="1"/>
    <col min="277" max="277" width="4.625" style="1" customWidth="1"/>
    <col min="278" max="517" width="9" style="1"/>
    <col min="518" max="518" width="7.125" style="1" bestFit="1" customWidth="1"/>
    <col min="519" max="522" width="9" style="1"/>
    <col min="523" max="523" width="15.625" style="1" customWidth="1"/>
    <col min="524" max="524" width="9" style="1"/>
    <col min="525" max="525" width="15.625" style="1" customWidth="1"/>
    <col min="526" max="529" width="7.625" style="1" customWidth="1"/>
    <col min="530" max="530" width="45.125" style="1" customWidth="1"/>
    <col min="531" max="531" width="4.625" style="1" customWidth="1"/>
    <col min="532" max="532" width="2.5" style="1" customWidth="1"/>
    <col min="533" max="533" width="4.625" style="1" customWidth="1"/>
    <col min="534" max="773" width="9" style="1"/>
    <col min="774" max="774" width="7.125" style="1" bestFit="1" customWidth="1"/>
    <col min="775" max="778" width="9" style="1"/>
    <col min="779" max="779" width="15.625" style="1" customWidth="1"/>
    <col min="780" max="780" width="9" style="1"/>
    <col min="781" max="781" width="15.625" style="1" customWidth="1"/>
    <col min="782" max="785" width="7.625" style="1" customWidth="1"/>
    <col min="786" max="786" width="45.125" style="1" customWidth="1"/>
    <col min="787" max="787" width="4.625" style="1" customWidth="1"/>
    <col min="788" max="788" width="2.5" style="1" customWidth="1"/>
    <col min="789" max="789" width="4.625" style="1" customWidth="1"/>
    <col min="790" max="1029" width="9" style="1"/>
    <col min="1030" max="1030" width="7.125" style="1" bestFit="1" customWidth="1"/>
    <col min="1031" max="1034" width="9" style="1"/>
    <col min="1035" max="1035" width="15.625" style="1" customWidth="1"/>
    <col min="1036" max="1036" width="9" style="1"/>
    <col min="1037" max="1037" width="15.625" style="1" customWidth="1"/>
    <col min="1038" max="1041" width="7.625" style="1" customWidth="1"/>
    <col min="1042" max="1042" width="45.125" style="1" customWidth="1"/>
    <col min="1043" max="1043" width="4.625" style="1" customWidth="1"/>
    <col min="1044" max="1044" width="2.5" style="1" customWidth="1"/>
    <col min="1045" max="1045" width="4.625" style="1" customWidth="1"/>
    <col min="1046" max="1285" width="9" style="1"/>
    <col min="1286" max="1286" width="7.125" style="1" bestFit="1" customWidth="1"/>
    <col min="1287" max="1290" width="9" style="1"/>
    <col min="1291" max="1291" width="15.625" style="1" customWidth="1"/>
    <col min="1292" max="1292" width="9" style="1"/>
    <col min="1293" max="1293" width="15.625" style="1" customWidth="1"/>
    <col min="1294" max="1297" width="7.625" style="1" customWidth="1"/>
    <col min="1298" max="1298" width="45.125" style="1" customWidth="1"/>
    <col min="1299" max="1299" width="4.625" style="1" customWidth="1"/>
    <col min="1300" max="1300" width="2.5" style="1" customWidth="1"/>
    <col min="1301" max="1301" width="4.625" style="1" customWidth="1"/>
    <col min="1302" max="1541" width="9" style="1"/>
    <col min="1542" max="1542" width="7.125" style="1" bestFit="1" customWidth="1"/>
    <col min="1543" max="1546" width="9" style="1"/>
    <col min="1547" max="1547" width="15.625" style="1" customWidth="1"/>
    <col min="1548" max="1548" width="9" style="1"/>
    <col min="1549" max="1549" width="15.625" style="1" customWidth="1"/>
    <col min="1550" max="1553" width="7.625" style="1" customWidth="1"/>
    <col min="1554" max="1554" width="45.125" style="1" customWidth="1"/>
    <col min="1555" max="1555" width="4.625" style="1" customWidth="1"/>
    <col min="1556" max="1556" width="2.5" style="1" customWidth="1"/>
    <col min="1557" max="1557" width="4.625" style="1" customWidth="1"/>
    <col min="1558" max="1797" width="9" style="1"/>
    <col min="1798" max="1798" width="7.125" style="1" bestFit="1" customWidth="1"/>
    <col min="1799" max="1802" width="9" style="1"/>
    <col min="1803" max="1803" width="15.625" style="1" customWidth="1"/>
    <col min="1804" max="1804" width="9" style="1"/>
    <col min="1805" max="1805" width="15.625" style="1" customWidth="1"/>
    <col min="1806" max="1809" width="7.625" style="1" customWidth="1"/>
    <col min="1810" max="1810" width="45.125" style="1" customWidth="1"/>
    <col min="1811" max="1811" width="4.625" style="1" customWidth="1"/>
    <col min="1812" max="1812" width="2.5" style="1" customWidth="1"/>
    <col min="1813" max="1813" width="4.625" style="1" customWidth="1"/>
    <col min="1814" max="2053" width="9" style="1"/>
    <col min="2054" max="2054" width="7.125" style="1" bestFit="1" customWidth="1"/>
    <col min="2055" max="2058" width="9" style="1"/>
    <col min="2059" max="2059" width="15.625" style="1" customWidth="1"/>
    <col min="2060" max="2060" width="9" style="1"/>
    <col min="2061" max="2061" width="15.625" style="1" customWidth="1"/>
    <col min="2062" max="2065" width="7.625" style="1" customWidth="1"/>
    <col min="2066" max="2066" width="45.125" style="1" customWidth="1"/>
    <col min="2067" max="2067" width="4.625" style="1" customWidth="1"/>
    <col min="2068" max="2068" width="2.5" style="1" customWidth="1"/>
    <col min="2069" max="2069" width="4.625" style="1" customWidth="1"/>
    <col min="2070" max="2309" width="9" style="1"/>
    <col min="2310" max="2310" width="7.125" style="1" bestFit="1" customWidth="1"/>
    <col min="2311" max="2314" width="9" style="1"/>
    <col min="2315" max="2315" width="15.625" style="1" customWidth="1"/>
    <col min="2316" max="2316" width="9" style="1"/>
    <col min="2317" max="2317" width="15.625" style="1" customWidth="1"/>
    <col min="2318" max="2321" width="7.625" style="1" customWidth="1"/>
    <col min="2322" max="2322" width="45.125" style="1" customWidth="1"/>
    <col min="2323" max="2323" width="4.625" style="1" customWidth="1"/>
    <col min="2324" max="2324" width="2.5" style="1" customWidth="1"/>
    <col min="2325" max="2325" width="4.625" style="1" customWidth="1"/>
    <col min="2326" max="2565" width="9" style="1"/>
    <col min="2566" max="2566" width="7.125" style="1" bestFit="1" customWidth="1"/>
    <col min="2567" max="2570" width="9" style="1"/>
    <col min="2571" max="2571" width="15.625" style="1" customWidth="1"/>
    <col min="2572" max="2572" width="9" style="1"/>
    <col min="2573" max="2573" width="15.625" style="1" customWidth="1"/>
    <col min="2574" max="2577" width="7.625" style="1" customWidth="1"/>
    <col min="2578" max="2578" width="45.125" style="1" customWidth="1"/>
    <col min="2579" max="2579" width="4.625" style="1" customWidth="1"/>
    <col min="2580" max="2580" width="2.5" style="1" customWidth="1"/>
    <col min="2581" max="2581" width="4.625" style="1" customWidth="1"/>
    <col min="2582" max="2821" width="9" style="1"/>
    <col min="2822" max="2822" width="7.125" style="1" bestFit="1" customWidth="1"/>
    <col min="2823" max="2826" width="9" style="1"/>
    <col min="2827" max="2827" width="15.625" style="1" customWidth="1"/>
    <col min="2828" max="2828" width="9" style="1"/>
    <col min="2829" max="2829" width="15.625" style="1" customWidth="1"/>
    <col min="2830" max="2833" width="7.625" style="1" customWidth="1"/>
    <col min="2834" max="2834" width="45.125" style="1" customWidth="1"/>
    <col min="2835" max="2835" width="4.625" style="1" customWidth="1"/>
    <col min="2836" max="2836" width="2.5" style="1" customWidth="1"/>
    <col min="2837" max="2837" width="4.625" style="1" customWidth="1"/>
    <col min="2838" max="3077" width="9" style="1"/>
    <col min="3078" max="3078" width="7.125" style="1" bestFit="1" customWidth="1"/>
    <col min="3079" max="3082" width="9" style="1"/>
    <col min="3083" max="3083" width="15.625" style="1" customWidth="1"/>
    <col min="3084" max="3084" width="9" style="1"/>
    <col min="3085" max="3085" width="15.625" style="1" customWidth="1"/>
    <col min="3086" max="3089" width="7.625" style="1" customWidth="1"/>
    <col min="3090" max="3090" width="45.125" style="1" customWidth="1"/>
    <col min="3091" max="3091" width="4.625" style="1" customWidth="1"/>
    <col min="3092" max="3092" width="2.5" style="1" customWidth="1"/>
    <col min="3093" max="3093" width="4.625" style="1" customWidth="1"/>
    <col min="3094" max="3333" width="9" style="1"/>
    <col min="3334" max="3334" width="7.125" style="1" bestFit="1" customWidth="1"/>
    <col min="3335" max="3338" width="9" style="1"/>
    <col min="3339" max="3339" width="15.625" style="1" customWidth="1"/>
    <col min="3340" max="3340" width="9" style="1"/>
    <col min="3341" max="3341" width="15.625" style="1" customWidth="1"/>
    <col min="3342" max="3345" width="7.625" style="1" customWidth="1"/>
    <col min="3346" max="3346" width="45.125" style="1" customWidth="1"/>
    <col min="3347" max="3347" width="4.625" style="1" customWidth="1"/>
    <col min="3348" max="3348" width="2.5" style="1" customWidth="1"/>
    <col min="3349" max="3349" width="4.625" style="1" customWidth="1"/>
    <col min="3350" max="3589" width="9" style="1"/>
    <col min="3590" max="3590" width="7.125" style="1" bestFit="1" customWidth="1"/>
    <col min="3591" max="3594" width="9" style="1"/>
    <col min="3595" max="3595" width="15.625" style="1" customWidth="1"/>
    <col min="3596" max="3596" width="9" style="1"/>
    <col min="3597" max="3597" width="15.625" style="1" customWidth="1"/>
    <col min="3598" max="3601" width="7.625" style="1" customWidth="1"/>
    <col min="3602" max="3602" width="45.125" style="1" customWidth="1"/>
    <col min="3603" max="3603" width="4.625" style="1" customWidth="1"/>
    <col min="3604" max="3604" width="2.5" style="1" customWidth="1"/>
    <col min="3605" max="3605" width="4.625" style="1" customWidth="1"/>
    <col min="3606" max="3845" width="9" style="1"/>
    <col min="3846" max="3846" width="7.125" style="1" bestFit="1" customWidth="1"/>
    <col min="3847" max="3850" width="9" style="1"/>
    <col min="3851" max="3851" width="15.625" style="1" customWidth="1"/>
    <col min="3852" max="3852" width="9" style="1"/>
    <col min="3853" max="3853" width="15.625" style="1" customWidth="1"/>
    <col min="3854" max="3857" width="7.625" style="1" customWidth="1"/>
    <col min="3858" max="3858" width="45.125" style="1" customWidth="1"/>
    <col min="3859" max="3859" width="4.625" style="1" customWidth="1"/>
    <col min="3860" max="3860" width="2.5" style="1" customWidth="1"/>
    <col min="3861" max="3861" width="4.625" style="1" customWidth="1"/>
    <col min="3862" max="4101" width="9" style="1"/>
    <col min="4102" max="4102" width="7.125" style="1" bestFit="1" customWidth="1"/>
    <col min="4103" max="4106" width="9" style="1"/>
    <col min="4107" max="4107" width="15.625" style="1" customWidth="1"/>
    <col min="4108" max="4108" width="9" style="1"/>
    <col min="4109" max="4109" width="15.625" style="1" customWidth="1"/>
    <col min="4110" max="4113" width="7.625" style="1" customWidth="1"/>
    <col min="4114" max="4114" width="45.125" style="1" customWidth="1"/>
    <col min="4115" max="4115" width="4.625" style="1" customWidth="1"/>
    <col min="4116" max="4116" width="2.5" style="1" customWidth="1"/>
    <col min="4117" max="4117" width="4.625" style="1" customWidth="1"/>
    <col min="4118" max="4357" width="9" style="1"/>
    <col min="4358" max="4358" width="7.125" style="1" bestFit="1" customWidth="1"/>
    <col min="4359" max="4362" width="9" style="1"/>
    <col min="4363" max="4363" width="15.625" style="1" customWidth="1"/>
    <col min="4364" max="4364" width="9" style="1"/>
    <col min="4365" max="4365" width="15.625" style="1" customWidth="1"/>
    <col min="4366" max="4369" width="7.625" style="1" customWidth="1"/>
    <col min="4370" max="4370" width="45.125" style="1" customWidth="1"/>
    <col min="4371" max="4371" width="4.625" style="1" customWidth="1"/>
    <col min="4372" max="4372" width="2.5" style="1" customWidth="1"/>
    <col min="4373" max="4373" width="4.625" style="1" customWidth="1"/>
    <col min="4374" max="4613" width="9" style="1"/>
    <col min="4614" max="4614" width="7.125" style="1" bestFit="1" customWidth="1"/>
    <col min="4615" max="4618" width="9" style="1"/>
    <col min="4619" max="4619" width="15.625" style="1" customWidth="1"/>
    <col min="4620" max="4620" width="9" style="1"/>
    <col min="4621" max="4621" width="15.625" style="1" customWidth="1"/>
    <col min="4622" max="4625" width="7.625" style="1" customWidth="1"/>
    <col min="4626" max="4626" width="45.125" style="1" customWidth="1"/>
    <col min="4627" max="4627" width="4.625" style="1" customWidth="1"/>
    <col min="4628" max="4628" width="2.5" style="1" customWidth="1"/>
    <col min="4629" max="4629" width="4.625" style="1" customWidth="1"/>
    <col min="4630" max="4869" width="9" style="1"/>
    <col min="4870" max="4870" width="7.125" style="1" bestFit="1" customWidth="1"/>
    <col min="4871" max="4874" width="9" style="1"/>
    <col min="4875" max="4875" width="15.625" style="1" customWidth="1"/>
    <col min="4876" max="4876" width="9" style="1"/>
    <col min="4877" max="4877" width="15.625" style="1" customWidth="1"/>
    <col min="4878" max="4881" width="7.625" style="1" customWidth="1"/>
    <col min="4882" max="4882" width="45.125" style="1" customWidth="1"/>
    <col min="4883" max="4883" width="4.625" style="1" customWidth="1"/>
    <col min="4884" max="4884" width="2.5" style="1" customWidth="1"/>
    <col min="4885" max="4885" width="4.625" style="1" customWidth="1"/>
    <col min="4886" max="5125" width="9" style="1"/>
    <col min="5126" max="5126" width="7.125" style="1" bestFit="1" customWidth="1"/>
    <col min="5127" max="5130" width="9" style="1"/>
    <col min="5131" max="5131" width="15.625" style="1" customWidth="1"/>
    <col min="5132" max="5132" width="9" style="1"/>
    <col min="5133" max="5133" width="15.625" style="1" customWidth="1"/>
    <col min="5134" max="5137" width="7.625" style="1" customWidth="1"/>
    <col min="5138" max="5138" width="45.125" style="1" customWidth="1"/>
    <col min="5139" max="5139" width="4.625" style="1" customWidth="1"/>
    <col min="5140" max="5140" width="2.5" style="1" customWidth="1"/>
    <col min="5141" max="5141" width="4.625" style="1" customWidth="1"/>
    <col min="5142" max="5381" width="9" style="1"/>
    <col min="5382" max="5382" width="7.125" style="1" bestFit="1" customWidth="1"/>
    <col min="5383" max="5386" width="9" style="1"/>
    <col min="5387" max="5387" width="15.625" style="1" customWidth="1"/>
    <col min="5388" max="5388" width="9" style="1"/>
    <col min="5389" max="5389" width="15.625" style="1" customWidth="1"/>
    <col min="5390" max="5393" width="7.625" style="1" customWidth="1"/>
    <col min="5394" max="5394" width="45.125" style="1" customWidth="1"/>
    <col min="5395" max="5395" width="4.625" style="1" customWidth="1"/>
    <col min="5396" max="5396" width="2.5" style="1" customWidth="1"/>
    <col min="5397" max="5397" width="4.625" style="1" customWidth="1"/>
    <col min="5398" max="5637" width="9" style="1"/>
    <col min="5638" max="5638" width="7.125" style="1" bestFit="1" customWidth="1"/>
    <col min="5639" max="5642" width="9" style="1"/>
    <col min="5643" max="5643" width="15.625" style="1" customWidth="1"/>
    <col min="5644" max="5644" width="9" style="1"/>
    <col min="5645" max="5645" width="15.625" style="1" customWidth="1"/>
    <col min="5646" max="5649" width="7.625" style="1" customWidth="1"/>
    <col min="5650" max="5650" width="45.125" style="1" customWidth="1"/>
    <col min="5651" max="5651" width="4.625" style="1" customWidth="1"/>
    <col min="5652" max="5652" width="2.5" style="1" customWidth="1"/>
    <col min="5653" max="5653" width="4.625" style="1" customWidth="1"/>
    <col min="5654" max="5893" width="9" style="1"/>
    <col min="5894" max="5894" width="7.125" style="1" bestFit="1" customWidth="1"/>
    <col min="5895" max="5898" width="9" style="1"/>
    <col min="5899" max="5899" width="15.625" style="1" customWidth="1"/>
    <col min="5900" max="5900" width="9" style="1"/>
    <col min="5901" max="5901" width="15.625" style="1" customWidth="1"/>
    <col min="5902" max="5905" width="7.625" style="1" customWidth="1"/>
    <col min="5906" max="5906" width="45.125" style="1" customWidth="1"/>
    <col min="5907" max="5907" width="4.625" style="1" customWidth="1"/>
    <col min="5908" max="5908" width="2.5" style="1" customWidth="1"/>
    <col min="5909" max="5909" width="4.625" style="1" customWidth="1"/>
    <col min="5910" max="6149" width="9" style="1"/>
    <col min="6150" max="6150" width="7.125" style="1" bestFit="1" customWidth="1"/>
    <col min="6151" max="6154" width="9" style="1"/>
    <col min="6155" max="6155" width="15.625" style="1" customWidth="1"/>
    <col min="6156" max="6156" width="9" style="1"/>
    <col min="6157" max="6157" width="15.625" style="1" customWidth="1"/>
    <col min="6158" max="6161" width="7.625" style="1" customWidth="1"/>
    <col min="6162" max="6162" width="45.125" style="1" customWidth="1"/>
    <col min="6163" max="6163" width="4.625" style="1" customWidth="1"/>
    <col min="6164" max="6164" width="2.5" style="1" customWidth="1"/>
    <col min="6165" max="6165" width="4.625" style="1" customWidth="1"/>
    <col min="6166" max="6405" width="9" style="1"/>
    <col min="6406" max="6406" width="7.125" style="1" bestFit="1" customWidth="1"/>
    <col min="6407" max="6410" width="9" style="1"/>
    <col min="6411" max="6411" width="15.625" style="1" customWidth="1"/>
    <col min="6412" max="6412" width="9" style="1"/>
    <col min="6413" max="6413" width="15.625" style="1" customWidth="1"/>
    <col min="6414" max="6417" width="7.625" style="1" customWidth="1"/>
    <col min="6418" max="6418" width="45.125" style="1" customWidth="1"/>
    <col min="6419" max="6419" width="4.625" style="1" customWidth="1"/>
    <col min="6420" max="6420" width="2.5" style="1" customWidth="1"/>
    <col min="6421" max="6421" width="4.625" style="1" customWidth="1"/>
    <col min="6422" max="6661" width="9" style="1"/>
    <col min="6662" max="6662" width="7.125" style="1" bestFit="1" customWidth="1"/>
    <col min="6663" max="6666" width="9" style="1"/>
    <col min="6667" max="6667" width="15.625" style="1" customWidth="1"/>
    <col min="6668" max="6668" width="9" style="1"/>
    <col min="6669" max="6669" width="15.625" style="1" customWidth="1"/>
    <col min="6670" max="6673" width="7.625" style="1" customWidth="1"/>
    <col min="6674" max="6674" width="45.125" style="1" customWidth="1"/>
    <col min="6675" max="6675" width="4.625" style="1" customWidth="1"/>
    <col min="6676" max="6676" width="2.5" style="1" customWidth="1"/>
    <col min="6677" max="6677" width="4.625" style="1" customWidth="1"/>
    <col min="6678" max="6917" width="9" style="1"/>
    <col min="6918" max="6918" width="7.125" style="1" bestFit="1" customWidth="1"/>
    <col min="6919" max="6922" width="9" style="1"/>
    <col min="6923" max="6923" width="15.625" style="1" customWidth="1"/>
    <col min="6924" max="6924" width="9" style="1"/>
    <col min="6925" max="6925" width="15.625" style="1" customWidth="1"/>
    <col min="6926" max="6929" width="7.625" style="1" customWidth="1"/>
    <col min="6930" max="6930" width="45.125" style="1" customWidth="1"/>
    <col min="6931" max="6931" width="4.625" style="1" customWidth="1"/>
    <col min="6932" max="6932" width="2.5" style="1" customWidth="1"/>
    <col min="6933" max="6933" width="4.625" style="1" customWidth="1"/>
    <col min="6934" max="7173" width="9" style="1"/>
    <col min="7174" max="7174" width="7.125" style="1" bestFit="1" customWidth="1"/>
    <col min="7175" max="7178" width="9" style="1"/>
    <col min="7179" max="7179" width="15.625" style="1" customWidth="1"/>
    <col min="7180" max="7180" width="9" style="1"/>
    <col min="7181" max="7181" width="15.625" style="1" customWidth="1"/>
    <col min="7182" max="7185" width="7.625" style="1" customWidth="1"/>
    <col min="7186" max="7186" width="45.125" style="1" customWidth="1"/>
    <col min="7187" max="7187" width="4.625" style="1" customWidth="1"/>
    <col min="7188" max="7188" width="2.5" style="1" customWidth="1"/>
    <col min="7189" max="7189" width="4.625" style="1" customWidth="1"/>
    <col min="7190" max="7429" width="9" style="1"/>
    <col min="7430" max="7430" width="7.125" style="1" bestFit="1" customWidth="1"/>
    <col min="7431" max="7434" width="9" style="1"/>
    <col min="7435" max="7435" width="15.625" style="1" customWidth="1"/>
    <col min="7436" max="7436" width="9" style="1"/>
    <col min="7437" max="7437" width="15.625" style="1" customWidth="1"/>
    <col min="7438" max="7441" width="7.625" style="1" customWidth="1"/>
    <col min="7442" max="7442" width="45.125" style="1" customWidth="1"/>
    <col min="7443" max="7443" width="4.625" style="1" customWidth="1"/>
    <col min="7444" max="7444" width="2.5" style="1" customWidth="1"/>
    <col min="7445" max="7445" width="4.625" style="1" customWidth="1"/>
    <col min="7446" max="7685" width="9" style="1"/>
    <col min="7686" max="7686" width="7.125" style="1" bestFit="1" customWidth="1"/>
    <col min="7687" max="7690" width="9" style="1"/>
    <col min="7691" max="7691" width="15.625" style="1" customWidth="1"/>
    <col min="7692" max="7692" width="9" style="1"/>
    <col min="7693" max="7693" width="15.625" style="1" customWidth="1"/>
    <col min="7694" max="7697" width="7.625" style="1" customWidth="1"/>
    <col min="7698" max="7698" width="45.125" style="1" customWidth="1"/>
    <col min="7699" max="7699" width="4.625" style="1" customWidth="1"/>
    <col min="7700" max="7700" width="2.5" style="1" customWidth="1"/>
    <col min="7701" max="7701" width="4.625" style="1" customWidth="1"/>
    <col min="7702" max="7941" width="9" style="1"/>
    <col min="7942" max="7942" width="7.125" style="1" bestFit="1" customWidth="1"/>
    <col min="7943" max="7946" width="9" style="1"/>
    <col min="7947" max="7947" width="15.625" style="1" customWidth="1"/>
    <col min="7948" max="7948" width="9" style="1"/>
    <col min="7949" max="7949" width="15.625" style="1" customWidth="1"/>
    <col min="7950" max="7953" width="7.625" style="1" customWidth="1"/>
    <col min="7954" max="7954" width="45.125" style="1" customWidth="1"/>
    <col min="7955" max="7955" width="4.625" style="1" customWidth="1"/>
    <col min="7956" max="7956" width="2.5" style="1" customWidth="1"/>
    <col min="7957" max="7957" width="4.625" style="1" customWidth="1"/>
    <col min="7958" max="8197" width="9" style="1"/>
    <col min="8198" max="8198" width="7.125" style="1" bestFit="1" customWidth="1"/>
    <col min="8199" max="8202" width="9" style="1"/>
    <col min="8203" max="8203" width="15.625" style="1" customWidth="1"/>
    <col min="8204" max="8204" width="9" style="1"/>
    <col min="8205" max="8205" width="15.625" style="1" customWidth="1"/>
    <col min="8206" max="8209" width="7.625" style="1" customWidth="1"/>
    <col min="8210" max="8210" width="45.125" style="1" customWidth="1"/>
    <col min="8211" max="8211" width="4.625" style="1" customWidth="1"/>
    <col min="8212" max="8212" width="2.5" style="1" customWidth="1"/>
    <col min="8213" max="8213" width="4.625" style="1" customWidth="1"/>
    <col min="8214" max="8453" width="9" style="1"/>
    <col min="8454" max="8454" width="7.125" style="1" bestFit="1" customWidth="1"/>
    <col min="8455" max="8458" width="9" style="1"/>
    <col min="8459" max="8459" width="15.625" style="1" customWidth="1"/>
    <col min="8460" max="8460" width="9" style="1"/>
    <col min="8461" max="8461" width="15.625" style="1" customWidth="1"/>
    <col min="8462" max="8465" width="7.625" style="1" customWidth="1"/>
    <col min="8466" max="8466" width="45.125" style="1" customWidth="1"/>
    <col min="8467" max="8467" width="4.625" style="1" customWidth="1"/>
    <col min="8468" max="8468" width="2.5" style="1" customWidth="1"/>
    <col min="8469" max="8469" width="4.625" style="1" customWidth="1"/>
    <col min="8470" max="8709" width="9" style="1"/>
    <col min="8710" max="8710" width="7.125" style="1" bestFit="1" customWidth="1"/>
    <col min="8711" max="8714" width="9" style="1"/>
    <col min="8715" max="8715" width="15.625" style="1" customWidth="1"/>
    <col min="8716" max="8716" width="9" style="1"/>
    <col min="8717" max="8717" width="15.625" style="1" customWidth="1"/>
    <col min="8718" max="8721" width="7.625" style="1" customWidth="1"/>
    <col min="8722" max="8722" width="45.125" style="1" customWidth="1"/>
    <col min="8723" max="8723" width="4.625" style="1" customWidth="1"/>
    <col min="8724" max="8724" width="2.5" style="1" customWidth="1"/>
    <col min="8725" max="8725" width="4.625" style="1" customWidth="1"/>
    <col min="8726" max="8965" width="9" style="1"/>
    <col min="8966" max="8966" width="7.125" style="1" bestFit="1" customWidth="1"/>
    <col min="8967" max="8970" width="9" style="1"/>
    <col min="8971" max="8971" width="15.625" style="1" customWidth="1"/>
    <col min="8972" max="8972" width="9" style="1"/>
    <col min="8973" max="8973" width="15.625" style="1" customWidth="1"/>
    <col min="8974" max="8977" width="7.625" style="1" customWidth="1"/>
    <col min="8978" max="8978" width="45.125" style="1" customWidth="1"/>
    <col min="8979" max="8979" width="4.625" style="1" customWidth="1"/>
    <col min="8980" max="8980" width="2.5" style="1" customWidth="1"/>
    <col min="8981" max="8981" width="4.625" style="1" customWidth="1"/>
    <col min="8982" max="9221" width="9" style="1"/>
    <col min="9222" max="9222" width="7.125" style="1" bestFit="1" customWidth="1"/>
    <col min="9223" max="9226" width="9" style="1"/>
    <col min="9227" max="9227" width="15.625" style="1" customWidth="1"/>
    <col min="9228" max="9228" width="9" style="1"/>
    <col min="9229" max="9229" width="15.625" style="1" customWidth="1"/>
    <col min="9230" max="9233" width="7.625" style="1" customWidth="1"/>
    <col min="9234" max="9234" width="45.125" style="1" customWidth="1"/>
    <col min="9235" max="9235" width="4.625" style="1" customWidth="1"/>
    <col min="9236" max="9236" width="2.5" style="1" customWidth="1"/>
    <col min="9237" max="9237" width="4.625" style="1" customWidth="1"/>
    <col min="9238" max="9477" width="9" style="1"/>
    <col min="9478" max="9478" width="7.125" style="1" bestFit="1" customWidth="1"/>
    <col min="9479" max="9482" width="9" style="1"/>
    <col min="9483" max="9483" width="15.625" style="1" customWidth="1"/>
    <col min="9484" max="9484" width="9" style="1"/>
    <col min="9485" max="9485" width="15.625" style="1" customWidth="1"/>
    <col min="9486" max="9489" width="7.625" style="1" customWidth="1"/>
    <col min="9490" max="9490" width="45.125" style="1" customWidth="1"/>
    <col min="9491" max="9491" width="4.625" style="1" customWidth="1"/>
    <col min="9492" max="9492" width="2.5" style="1" customWidth="1"/>
    <col min="9493" max="9493" width="4.625" style="1" customWidth="1"/>
    <col min="9494" max="9733" width="9" style="1"/>
    <col min="9734" max="9734" width="7.125" style="1" bestFit="1" customWidth="1"/>
    <col min="9735" max="9738" width="9" style="1"/>
    <col min="9739" max="9739" width="15.625" style="1" customWidth="1"/>
    <col min="9740" max="9740" width="9" style="1"/>
    <col min="9741" max="9741" width="15.625" style="1" customWidth="1"/>
    <col min="9742" max="9745" width="7.625" style="1" customWidth="1"/>
    <col min="9746" max="9746" width="45.125" style="1" customWidth="1"/>
    <col min="9747" max="9747" width="4.625" style="1" customWidth="1"/>
    <col min="9748" max="9748" width="2.5" style="1" customWidth="1"/>
    <col min="9749" max="9749" width="4.625" style="1" customWidth="1"/>
    <col min="9750" max="9989" width="9" style="1"/>
    <col min="9990" max="9990" width="7.125" style="1" bestFit="1" customWidth="1"/>
    <col min="9991" max="9994" width="9" style="1"/>
    <col min="9995" max="9995" width="15.625" style="1" customWidth="1"/>
    <col min="9996" max="9996" width="9" style="1"/>
    <col min="9997" max="9997" width="15.625" style="1" customWidth="1"/>
    <col min="9998" max="10001" width="7.625" style="1" customWidth="1"/>
    <col min="10002" max="10002" width="45.125" style="1" customWidth="1"/>
    <col min="10003" max="10003" width="4.625" style="1" customWidth="1"/>
    <col min="10004" max="10004" width="2.5" style="1" customWidth="1"/>
    <col min="10005" max="10005" width="4.625" style="1" customWidth="1"/>
    <col min="10006" max="10245" width="9" style="1"/>
    <col min="10246" max="10246" width="7.125" style="1" bestFit="1" customWidth="1"/>
    <col min="10247" max="10250" width="9" style="1"/>
    <col min="10251" max="10251" width="15.625" style="1" customWidth="1"/>
    <col min="10252" max="10252" width="9" style="1"/>
    <col min="10253" max="10253" width="15.625" style="1" customWidth="1"/>
    <col min="10254" max="10257" width="7.625" style="1" customWidth="1"/>
    <col min="10258" max="10258" width="45.125" style="1" customWidth="1"/>
    <col min="10259" max="10259" width="4.625" style="1" customWidth="1"/>
    <col min="10260" max="10260" width="2.5" style="1" customWidth="1"/>
    <col min="10261" max="10261" width="4.625" style="1" customWidth="1"/>
    <col min="10262" max="10501" width="9" style="1"/>
    <col min="10502" max="10502" width="7.125" style="1" bestFit="1" customWidth="1"/>
    <col min="10503" max="10506" width="9" style="1"/>
    <col min="10507" max="10507" width="15.625" style="1" customWidth="1"/>
    <col min="10508" max="10508" width="9" style="1"/>
    <col min="10509" max="10509" width="15.625" style="1" customWidth="1"/>
    <col min="10510" max="10513" width="7.625" style="1" customWidth="1"/>
    <col min="10514" max="10514" width="45.125" style="1" customWidth="1"/>
    <col min="10515" max="10515" width="4.625" style="1" customWidth="1"/>
    <col min="10516" max="10516" width="2.5" style="1" customWidth="1"/>
    <col min="10517" max="10517" width="4.625" style="1" customWidth="1"/>
    <col min="10518" max="10757" width="9" style="1"/>
    <col min="10758" max="10758" width="7.125" style="1" bestFit="1" customWidth="1"/>
    <col min="10759" max="10762" width="9" style="1"/>
    <col min="10763" max="10763" width="15.625" style="1" customWidth="1"/>
    <col min="10764" max="10764" width="9" style="1"/>
    <col min="10765" max="10765" width="15.625" style="1" customWidth="1"/>
    <col min="10766" max="10769" width="7.625" style="1" customWidth="1"/>
    <col min="10770" max="10770" width="45.125" style="1" customWidth="1"/>
    <col min="10771" max="10771" width="4.625" style="1" customWidth="1"/>
    <col min="10772" max="10772" width="2.5" style="1" customWidth="1"/>
    <col min="10773" max="10773" width="4.625" style="1" customWidth="1"/>
    <col min="10774" max="11013" width="9" style="1"/>
    <col min="11014" max="11014" width="7.125" style="1" bestFit="1" customWidth="1"/>
    <col min="11015" max="11018" width="9" style="1"/>
    <col min="11019" max="11019" width="15.625" style="1" customWidth="1"/>
    <col min="11020" max="11020" width="9" style="1"/>
    <col min="11021" max="11021" width="15.625" style="1" customWidth="1"/>
    <col min="11022" max="11025" width="7.625" style="1" customWidth="1"/>
    <col min="11026" max="11026" width="45.125" style="1" customWidth="1"/>
    <col min="11027" max="11027" width="4.625" style="1" customWidth="1"/>
    <col min="11028" max="11028" width="2.5" style="1" customWidth="1"/>
    <col min="11029" max="11029" width="4.625" style="1" customWidth="1"/>
    <col min="11030" max="11269" width="9" style="1"/>
    <col min="11270" max="11270" width="7.125" style="1" bestFit="1" customWidth="1"/>
    <col min="11271" max="11274" width="9" style="1"/>
    <col min="11275" max="11275" width="15.625" style="1" customWidth="1"/>
    <col min="11276" max="11276" width="9" style="1"/>
    <col min="11277" max="11277" width="15.625" style="1" customWidth="1"/>
    <col min="11278" max="11281" width="7.625" style="1" customWidth="1"/>
    <col min="11282" max="11282" width="45.125" style="1" customWidth="1"/>
    <col min="11283" max="11283" width="4.625" style="1" customWidth="1"/>
    <col min="11284" max="11284" width="2.5" style="1" customWidth="1"/>
    <col min="11285" max="11285" width="4.625" style="1" customWidth="1"/>
    <col min="11286" max="11525" width="9" style="1"/>
    <col min="11526" max="11526" width="7.125" style="1" bestFit="1" customWidth="1"/>
    <col min="11527" max="11530" width="9" style="1"/>
    <col min="11531" max="11531" width="15.625" style="1" customWidth="1"/>
    <col min="11532" max="11532" width="9" style="1"/>
    <col min="11533" max="11533" width="15.625" style="1" customWidth="1"/>
    <col min="11534" max="11537" width="7.625" style="1" customWidth="1"/>
    <col min="11538" max="11538" width="45.125" style="1" customWidth="1"/>
    <col min="11539" max="11539" width="4.625" style="1" customWidth="1"/>
    <col min="11540" max="11540" width="2.5" style="1" customWidth="1"/>
    <col min="11541" max="11541" width="4.625" style="1" customWidth="1"/>
    <col min="11542" max="11781" width="9" style="1"/>
    <col min="11782" max="11782" width="7.125" style="1" bestFit="1" customWidth="1"/>
    <col min="11783" max="11786" width="9" style="1"/>
    <col min="11787" max="11787" width="15.625" style="1" customWidth="1"/>
    <col min="11788" max="11788" width="9" style="1"/>
    <col min="11789" max="11789" width="15.625" style="1" customWidth="1"/>
    <col min="11790" max="11793" width="7.625" style="1" customWidth="1"/>
    <col min="11794" max="11794" width="45.125" style="1" customWidth="1"/>
    <col min="11795" max="11795" width="4.625" style="1" customWidth="1"/>
    <col min="11796" max="11796" width="2.5" style="1" customWidth="1"/>
    <col min="11797" max="11797" width="4.625" style="1" customWidth="1"/>
    <col min="11798" max="12037" width="9" style="1"/>
    <col min="12038" max="12038" width="7.125" style="1" bestFit="1" customWidth="1"/>
    <col min="12039" max="12042" width="9" style="1"/>
    <col min="12043" max="12043" width="15.625" style="1" customWidth="1"/>
    <col min="12044" max="12044" width="9" style="1"/>
    <col min="12045" max="12045" width="15.625" style="1" customWidth="1"/>
    <col min="12046" max="12049" width="7.625" style="1" customWidth="1"/>
    <col min="12050" max="12050" width="45.125" style="1" customWidth="1"/>
    <col min="12051" max="12051" width="4.625" style="1" customWidth="1"/>
    <col min="12052" max="12052" width="2.5" style="1" customWidth="1"/>
    <col min="12053" max="12053" width="4.625" style="1" customWidth="1"/>
    <col min="12054" max="12293" width="9" style="1"/>
    <col min="12294" max="12294" width="7.125" style="1" bestFit="1" customWidth="1"/>
    <col min="12295" max="12298" width="9" style="1"/>
    <col min="12299" max="12299" width="15.625" style="1" customWidth="1"/>
    <col min="12300" max="12300" width="9" style="1"/>
    <col min="12301" max="12301" width="15.625" style="1" customWidth="1"/>
    <col min="12302" max="12305" width="7.625" style="1" customWidth="1"/>
    <col min="12306" max="12306" width="45.125" style="1" customWidth="1"/>
    <col min="12307" max="12307" width="4.625" style="1" customWidth="1"/>
    <col min="12308" max="12308" width="2.5" style="1" customWidth="1"/>
    <col min="12309" max="12309" width="4.625" style="1" customWidth="1"/>
    <col min="12310" max="12549" width="9" style="1"/>
    <col min="12550" max="12550" width="7.125" style="1" bestFit="1" customWidth="1"/>
    <col min="12551" max="12554" width="9" style="1"/>
    <col min="12555" max="12555" width="15.625" style="1" customWidth="1"/>
    <col min="12556" max="12556" width="9" style="1"/>
    <col min="12557" max="12557" width="15.625" style="1" customWidth="1"/>
    <col min="12558" max="12561" width="7.625" style="1" customWidth="1"/>
    <col min="12562" max="12562" width="45.125" style="1" customWidth="1"/>
    <col min="12563" max="12563" width="4.625" style="1" customWidth="1"/>
    <col min="12564" max="12564" width="2.5" style="1" customWidth="1"/>
    <col min="12565" max="12565" width="4.625" style="1" customWidth="1"/>
    <col min="12566" max="12805" width="9" style="1"/>
    <col min="12806" max="12806" width="7.125" style="1" bestFit="1" customWidth="1"/>
    <col min="12807" max="12810" width="9" style="1"/>
    <col min="12811" max="12811" width="15.625" style="1" customWidth="1"/>
    <col min="12812" max="12812" width="9" style="1"/>
    <col min="12813" max="12813" width="15.625" style="1" customWidth="1"/>
    <col min="12814" max="12817" width="7.625" style="1" customWidth="1"/>
    <col min="12818" max="12818" width="45.125" style="1" customWidth="1"/>
    <col min="12819" max="12819" width="4.625" style="1" customWidth="1"/>
    <col min="12820" max="12820" width="2.5" style="1" customWidth="1"/>
    <col min="12821" max="12821" width="4.625" style="1" customWidth="1"/>
    <col min="12822" max="13061" width="9" style="1"/>
    <col min="13062" max="13062" width="7.125" style="1" bestFit="1" customWidth="1"/>
    <col min="13063" max="13066" width="9" style="1"/>
    <col min="13067" max="13067" width="15.625" style="1" customWidth="1"/>
    <col min="13068" max="13068" width="9" style="1"/>
    <col min="13069" max="13069" width="15.625" style="1" customWidth="1"/>
    <col min="13070" max="13073" width="7.625" style="1" customWidth="1"/>
    <col min="13074" max="13074" width="45.125" style="1" customWidth="1"/>
    <col min="13075" max="13075" width="4.625" style="1" customWidth="1"/>
    <col min="13076" max="13076" width="2.5" style="1" customWidth="1"/>
    <col min="13077" max="13077" width="4.625" style="1" customWidth="1"/>
    <col min="13078" max="13317" width="9" style="1"/>
    <col min="13318" max="13318" width="7.125" style="1" bestFit="1" customWidth="1"/>
    <col min="13319" max="13322" width="9" style="1"/>
    <col min="13323" max="13323" width="15.625" style="1" customWidth="1"/>
    <col min="13324" max="13324" width="9" style="1"/>
    <col min="13325" max="13325" width="15.625" style="1" customWidth="1"/>
    <col min="13326" max="13329" width="7.625" style="1" customWidth="1"/>
    <col min="13330" max="13330" width="45.125" style="1" customWidth="1"/>
    <col min="13331" max="13331" width="4.625" style="1" customWidth="1"/>
    <col min="13332" max="13332" width="2.5" style="1" customWidth="1"/>
    <col min="13333" max="13333" width="4.625" style="1" customWidth="1"/>
    <col min="13334" max="13573" width="9" style="1"/>
    <col min="13574" max="13574" width="7.125" style="1" bestFit="1" customWidth="1"/>
    <col min="13575" max="13578" width="9" style="1"/>
    <col min="13579" max="13579" width="15.625" style="1" customWidth="1"/>
    <col min="13580" max="13580" width="9" style="1"/>
    <col min="13581" max="13581" width="15.625" style="1" customWidth="1"/>
    <col min="13582" max="13585" width="7.625" style="1" customWidth="1"/>
    <col min="13586" max="13586" width="45.125" style="1" customWidth="1"/>
    <col min="13587" max="13587" width="4.625" style="1" customWidth="1"/>
    <col min="13588" max="13588" width="2.5" style="1" customWidth="1"/>
    <col min="13589" max="13589" width="4.625" style="1" customWidth="1"/>
    <col min="13590" max="13829" width="9" style="1"/>
    <col min="13830" max="13830" width="7.125" style="1" bestFit="1" customWidth="1"/>
    <col min="13831" max="13834" width="9" style="1"/>
    <col min="13835" max="13835" width="15.625" style="1" customWidth="1"/>
    <col min="13836" max="13836" width="9" style="1"/>
    <col min="13837" max="13837" width="15.625" style="1" customWidth="1"/>
    <col min="13838" max="13841" width="7.625" style="1" customWidth="1"/>
    <col min="13842" max="13842" width="45.125" style="1" customWidth="1"/>
    <col min="13843" max="13843" width="4.625" style="1" customWidth="1"/>
    <col min="13844" max="13844" width="2.5" style="1" customWidth="1"/>
    <col min="13845" max="13845" width="4.625" style="1" customWidth="1"/>
    <col min="13846" max="14085" width="9" style="1"/>
    <col min="14086" max="14086" width="7.125" style="1" bestFit="1" customWidth="1"/>
    <col min="14087" max="14090" width="9" style="1"/>
    <col min="14091" max="14091" width="15.625" style="1" customWidth="1"/>
    <col min="14092" max="14092" width="9" style="1"/>
    <col min="14093" max="14093" width="15.625" style="1" customWidth="1"/>
    <col min="14094" max="14097" width="7.625" style="1" customWidth="1"/>
    <col min="14098" max="14098" width="45.125" style="1" customWidth="1"/>
    <col min="14099" max="14099" width="4.625" style="1" customWidth="1"/>
    <col min="14100" max="14100" width="2.5" style="1" customWidth="1"/>
    <col min="14101" max="14101" width="4.625" style="1" customWidth="1"/>
    <col min="14102" max="14341" width="9" style="1"/>
    <col min="14342" max="14342" width="7.125" style="1" bestFit="1" customWidth="1"/>
    <col min="14343" max="14346" width="9" style="1"/>
    <col min="14347" max="14347" width="15.625" style="1" customWidth="1"/>
    <col min="14348" max="14348" width="9" style="1"/>
    <col min="14349" max="14349" width="15.625" style="1" customWidth="1"/>
    <col min="14350" max="14353" width="7.625" style="1" customWidth="1"/>
    <col min="14354" max="14354" width="45.125" style="1" customWidth="1"/>
    <col min="14355" max="14355" width="4.625" style="1" customWidth="1"/>
    <col min="14356" max="14356" width="2.5" style="1" customWidth="1"/>
    <col min="14357" max="14357" width="4.625" style="1" customWidth="1"/>
    <col min="14358" max="14597" width="9" style="1"/>
    <col min="14598" max="14598" width="7.125" style="1" bestFit="1" customWidth="1"/>
    <col min="14599" max="14602" width="9" style="1"/>
    <col min="14603" max="14603" width="15.625" style="1" customWidth="1"/>
    <col min="14604" max="14604" width="9" style="1"/>
    <col min="14605" max="14605" width="15.625" style="1" customWidth="1"/>
    <col min="14606" max="14609" width="7.625" style="1" customWidth="1"/>
    <col min="14610" max="14610" width="45.125" style="1" customWidth="1"/>
    <col min="14611" max="14611" width="4.625" style="1" customWidth="1"/>
    <col min="14612" max="14612" width="2.5" style="1" customWidth="1"/>
    <col min="14613" max="14613" width="4.625" style="1" customWidth="1"/>
    <col min="14614" max="14853" width="9" style="1"/>
    <col min="14854" max="14854" width="7.125" style="1" bestFit="1" customWidth="1"/>
    <col min="14855" max="14858" width="9" style="1"/>
    <col min="14859" max="14859" width="15.625" style="1" customWidth="1"/>
    <col min="14860" max="14860" width="9" style="1"/>
    <col min="14861" max="14861" width="15.625" style="1" customWidth="1"/>
    <col min="14862" max="14865" width="7.625" style="1" customWidth="1"/>
    <col min="14866" max="14866" width="45.125" style="1" customWidth="1"/>
    <col min="14867" max="14867" width="4.625" style="1" customWidth="1"/>
    <col min="14868" max="14868" width="2.5" style="1" customWidth="1"/>
    <col min="14869" max="14869" width="4.625" style="1" customWidth="1"/>
    <col min="14870" max="15109" width="9" style="1"/>
    <col min="15110" max="15110" width="7.125" style="1" bestFit="1" customWidth="1"/>
    <col min="15111" max="15114" width="9" style="1"/>
    <col min="15115" max="15115" width="15.625" style="1" customWidth="1"/>
    <col min="15116" max="15116" width="9" style="1"/>
    <col min="15117" max="15117" width="15.625" style="1" customWidth="1"/>
    <col min="15118" max="15121" width="7.625" style="1" customWidth="1"/>
    <col min="15122" max="15122" width="45.125" style="1" customWidth="1"/>
    <col min="15123" max="15123" width="4.625" style="1" customWidth="1"/>
    <col min="15124" max="15124" width="2.5" style="1" customWidth="1"/>
    <col min="15125" max="15125" width="4.625" style="1" customWidth="1"/>
    <col min="15126" max="15365" width="9" style="1"/>
    <col min="15366" max="15366" width="7.125" style="1" bestFit="1" customWidth="1"/>
    <col min="15367" max="15370" width="9" style="1"/>
    <col min="15371" max="15371" width="15.625" style="1" customWidth="1"/>
    <col min="15372" max="15372" width="9" style="1"/>
    <col min="15373" max="15373" width="15.625" style="1" customWidth="1"/>
    <col min="15374" max="15377" width="7.625" style="1" customWidth="1"/>
    <col min="15378" max="15378" width="45.125" style="1" customWidth="1"/>
    <col min="15379" max="15379" width="4.625" style="1" customWidth="1"/>
    <col min="15380" max="15380" width="2.5" style="1" customWidth="1"/>
    <col min="15381" max="15381" width="4.625" style="1" customWidth="1"/>
    <col min="15382" max="15621" width="9" style="1"/>
    <col min="15622" max="15622" width="7.125" style="1" bestFit="1" customWidth="1"/>
    <col min="15623" max="15626" width="9" style="1"/>
    <col min="15627" max="15627" width="15.625" style="1" customWidth="1"/>
    <col min="15628" max="15628" width="9" style="1"/>
    <col min="15629" max="15629" width="15.625" style="1" customWidth="1"/>
    <col min="15630" max="15633" width="7.625" style="1" customWidth="1"/>
    <col min="15634" max="15634" width="45.125" style="1" customWidth="1"/>
    <col min="15635" max="15635" width="4.625" style="1" customWidth="1"/>
    <col min="15636" max="15636" width="2.5" style="1" customWidth="1"/>
    <col min="15637" max="15637" width="4.625" style="1" customWidth="1"/>
    <col min="15638" max="15877" width="9" style="1"/>
    <col min="15878" max="15878" width="7.125" style="1" bestFit="1" customWidth="1"/>
    <col min="15879" max="15882" width="9" style="1"/>
    <col min="15883" max="15883" width="15.625" style="1" customWidth="1"/>
    <col min="15884" max="15884" width="9" style="1"/>
    <col min="15885" max="15885" width="15.625" style="1" customWidth="1"/>
    <col min="15886" max="15889" width="7.625" style="1" customWidth="1"/>
    <col min="15890" max="15890" width="4.625" style="1" customWidth="1"/>
    <col min="15891" max="15891" width="2.5" style="1" customWidth="1"/>
    <col min="15892" max="16384" width="9" style="1"/>
  </cols>
  <sheetData>
    <row r="1" spans="1:48" ht="13.5" customHeight="1" x14ac:dyDescent="0.4">
      <c r="C1" s="1"/>
      <c r="D1" s="1"/>
      <c r="H1" s="94"/>
      <c r="I1" s="95"/>
      <c r="J1" s="96"/>
      <c r="K1" s="95"/>
      <c r="L1" s="95"/>
      <c r="M1" s="95"/>
      <c r="N1" s="95"/>
      <c r="O1" s="95"/>
      <c r="P1" s="97"/>
      <c r="Q1" s="95"/>
      <c r="R1" s="95"/>
      <c r="S1" s="95"/>
      <c r="T1" s="38"/>
      <c r="U1" s="95"/>
      <c r="V1" s="98"/>
      <c r="W1" s="98"/>
      <c r="X1" s="99" t="s">
        <v>54</v>
      </c>
      <c r="Y1" s="28"/>
      <c r="Z1" s="28"/>
      <c r="AA1" s="28"/>
      <c r="AB1" s="28"/>
    </row>
    <row r="2" spans="1:48" ht="30" customHeight="1" x14ac:dyDescent="0.4">
      <c r="A2" s="1">
        <f>SUBTOTAL(3,A$5:A$19)</f>
        <v>15</v>
      </c>
      <c r="C2" s="1"/>
      <c r="D2" s="1"/>
      <c r="H2" s="100" t="s">
        <v>46</v>
      </c>
      <c r="I2" s="95"/>
      <c r="J2" s="96"/>
      <c r="K2" s="95"/>
      <c r="L2" s="95"/>
      <c r="M2" s="95"/>
      <c r="N2" s="95"/>
      <c r="O2" s="95"/>
      <c r="P2" s="95"/>
      <c r="Q2" s="95"/>
      <c r="R2" s="95"/>
      <c r="S2" s="95"/>
      <c r="T2" s="94"/>
      <c r="U2" s="94"/>
      <c r="V2" s="98"/>
      <c r="W2" s="98"/>
      <c r="X2" s="101"/>
      <c r="Y2" s="40">
        <f>SUBTOTAL(9,Y$5:Y$19)</f>
        <v>0</v>
      </c>
      <c r="Z2" s="40">
        <f>SUBTOTAL(9,Z$5:Z$19)</f>
        <v>0</v>
      </c>
      <c r="AA2" s="40">
        <f>SUBTOTAL(9,AA$5:AA$19)</f>
        <v>0</v>
      </c>
      <c r="AB2" s="4">
        <f>SUBTOTAL(3,AB$5:AB$19)</f>
        <v>0</v>
      </c>
    </row>
    <row r="3" spans="1:48" ht="18.75" customHeight="1" x14ac:dyDescent="0.4">
      <c r="C3" s="1"/>
      <c r="D3" s="1"/>
      <c r="H3" s="94"/>
      <c r="I3" s="95"/>
      <c r="J3" s="95"/>
      <c r="K3" s="95"/>
      <c r="L3" s="95"/>
      <c r="M3" s="95"/>
      <c r="N3" s="95"/>
      <c r="O3" s="95"/>
      <c r="P3" s="97"/>
      <c r="Q3" s="95"/>
      <c r="R3" s="95"/>
      <c r="S3" s="95"/>
      <c r="T3" s="94"/>
      <c r="U3" s="95"/>
      <c r="V3" s="95"/>
      <c r="W3" s="95"/>
      <c r="X3" s="102" t="s">
        <v>77</v>
      </c>
      <c r="Y3" s="41" t="s">
        <v>35</v>
      </c>
      <c r="Z3" s="41" t="s">
        <v>35</v>
      </c>
      <c r="AA3" s="41" t="s">
        <v>35</v>
      </c>
      <c r="AB3" s="2"/>
      <c r="AC3" s="31"/>
      <c r="AD3" s="31"/>
    </row>
    <row r="4" spans="1:48" ht="30" customHeight="1" thickBot="1" x14ac:dyDescent="0.45">
      <c r="A4" s="26" t="s">
        <v>0</v>
      </c>
      <c r="B4" s="27" t="s">
        <v>1</v>
      </c>
      <c r="C4" s="64" t="s">
        <v>79</v>
      </c>
      <c r="D4" s="64" t="s">
        <v>80</v>
      </c>
      <c r="E4" s="64" t="s">
        <v>31</v>
      </c>
      <c r="F4" s="64" t="s">
        <v>81</v>
      </c>
      <c r="G4" s="27" t="s">
        <v>2</v>
      </c>
      <c r="H4" s="103" t="s">
        <v>21</v>
      </c>
      <c r="I4" s="103" t="s">
        <v>3</v>
      </c>
      <c r="J4" s="103" t="s">
        <v>4</v>
      </c>
      <c r="K4" s="103" t="s">
        <v>5</v>
      </c>
      <c r="L4" s="103" t="s">
        <v>6</v>
      </c>
      <c r="M4" s="103" t="s">
        <v>27</v>
      </c>
      <c r="N4" s="103" t="s">
        <v>44</v>
      </c>
      <c r="O4" s="103" t="s">
        <v>52</v>
      </c>
      <c r="P4" s="103" t="s">
        <v>50</v>
      </c>
      <c r="Q4" s="103" t="s">
        <v>38</v>
      </c>
      <c r="R4" s="103" t="s">
        <v>23</v>
      </c>
      <c r="S4" s="103" t="s">
        <v>45</v>
      </c>
      <c r="T4" s="103" t="s">
        <v>51</v>
      </c>
      <c r="U4" s="120" t="s">
        <v>39</v>
      </c>
      <c r="V4" s="121"/>
      <c r="W4" s="122"/>
      <c r="X4" s="103" t="s">
        <v>57</v>
      </c>
      <c r="Y4" s="42" t="s">
        <v>40</v>
      </c>
      <c r="Z4" s="42" t="s">
        <v>41</v>
      </c>
      <c r="AA4" s="42" t="s">
        <v>42</v>
      </c>
      <c r="AB4" s="32" t="s">
        <v>43</v>
      </c>
    </row>
    <row r="5" spans="1:48" ht="30" customHeight="1" thickTop="1" x14ac:dyDescent="0.4">
      <c r="A5" s="5">
        <v>15</v>
      </c>
      <c r="B5" s="6" t="s">
        <v>346</v>
      </c>
      <c r="C5" s="6"/>
      <c r="D5" s="6"/>
      <c r="E5" s="7" t="e">
        <f>VLOOKUP(A5,#REF!,21,FALSE)</f>
        <v>#REF!</v>
      </c>
      <c r="F5" s="7"/>
      <c r="G5" s="5"/>
      <c r="H5" s="33" t="s">
        <v>172</v>
      </c>
      <c r="I5" s="33" t="s">
        <v>83</v>
      </c>
      <c r="J5" s="33" t="s">
        <v>89</v>
      </c>
      <c r="K5" s="34" t="s">
        <v>90</v>
      </c>
      <c r="L5" s="33" t="s">
        <v>9</v>
      </c>
      <c r="M5" s="91">
        <v>51.9</v>
      </c>
      <c r="N5" s="33">
        <v>2</v>
      </c>
      <c r="O5" s="34" t="s">
        <v>313</v>
      </c>
      <c r="P5" s="33">
        <v>1989</v>
      </c>
      <c r="Q5" s="33">
        <v>2022</v>
      </c>
      <c r="R5" s="34" t="s">
        <v>87</v>
      </c>
      <c r="S5" s="35">
        <v>2027</v>
      </c>
      <c r="T5" s="61" t="s">
        <v>314</v>
      </c>
      <c r="U5" s="104">
        <v>2025</v>
      </c>
      <c r="V5" s="105" t="s">
        <v>56</v>
      </c>
      <c r="W5" s="106">
        <v>2029</v>
      </c>
      <c r="X5" s="92">
        <v>19.818000000000001</v>
      </c>
      <c r="Y5" s="62"/>
      <c r="Z5" s="62"/>
      <c r="AA5" s="49"/>
      <c r="AB5" s="56"/>
      <c r="AQ5" s="1" t="s">
        <v>59</v>
      </c>
      <c r="AR5" s="1" t="s">
        <v>11</v>
      </c>
      <c r="AU5" s="1" t="str">
        <f>L5</f>
        <v>沿岸広域振興局土木部</v>
      </c>
      <c r="AV5" s="1" t="s">
        <v>9</v>
      </c>
    </row>
    <row r="6" spans="1:48" ht="30" customHeight="1" x14ac:dyDescent="0.4">
      <c r="A6" s="5">
        <v>17</v>
      </c>
      <c r="B6" s="6" t="s">
        <v>22</v>
      </c>
      <c r="C6" s="6"/>
      <c r="D6" s="21"/>
      <c r="E6" s="7" t="e">
        <f>VLOOKUP(A6,#REF!,21,FALSE)</f>
        <v>#REF!</v>
      </c>
      <c r="F6" s="7"/>
      <c r="G6" s="5"/>
      <c r="H6" s="8" t="s">
        <v>173</v>
      </c>
      <c r="I6" s="9" t="s">
        <v>92</v>
      </c>
      <c r="J6" s="8" t="s">
        <v>174</v>
      </c>
      <c r="K6" s="34" t="s">
        <v>94</v>
      </c>
      <c r="L6" s="8" t="s">
        <v>12</v>
      </c>
      <c r="M6" s="11">
        <v>40.299999999999997</v>
      </c>
      <c r="N6" s="11">
        <v>1.5</v>
      </c>
      <c r="O6" s="60" t="s">
        <v>313</v>
      </c>
      <c r="P6" s="12">
        <v>1974</v>
      </c>
      <c r="Q6" s="33">
        <v>2022</v>
      </c>
      <c r="R6" s="34" t="s">
        <v>87</v>
      </c>
      <c r="S6" s="35">
        <v>2027</v>
      </c>
      <c r="T6" s="61" t="s">
        <v>315</v>
      </c>
      <c r="U6" s="104"/>
      <c r="V6" s="69"/>
      <c r="W6" s="106"/>
      <c r="X6" s="93">
        <v>0</v>
      </c>
      <c r="Y6" s="50"/>
      <c r="Z6" s="50"/>
      <c r="AA6" s="49"/>
      <c r="AB6" s="43"/>
      <c r="AQ6" s="1" t="s">
        <v>60</v>
      </c>
      <c r="AR6" s="1" t="s">
        <v>74</v>
      </c>
      <c r="AU6" s="1" t="str">
        <f t="shared" ref="AU6:AU18" si="0">L6</f>
        <v>県南広域振興局土木部花巻土木センター</v>
      </c>
      <c r="AV6" s="1" t="s">
        <v>12</v>
      </c>
    </row>
    <row r="7" spans="1:48" ht="30" customHeight="1" x14ac:dyDescent="0.4">
      <c r="A7" s="5">
        <v>1</v>
      </c>
      <c r="B7" s="6" t="s">
        <v>22</v>
      </c>
      <c r="C7" s="6"/>
      <c r="D7" s="21"/>
      <c r="E7" s="7" t="e">
        <f>VLOOKUP(A7,#REF!,21,FALSE)</f>
        <v>#REF!</v>
      </c>
      <c r="F7" s="7"/>
      <c r="G7" s="5"/>
      <c r="H7" s="8" t="s">
        <v>175</v>
      </c>
      <c r="I7" s="9" t="s">
        <v>101</v>
      </c>
      <c r="J7" s="8" t="s">
        <v>117</v>
      </c>
      <c r="K7" s="34" t="s">
        <v>118</v>
      </c>
      <c r="L7" s="8" t="s">
        <v>11</v>
      </c>
      <c r="M7" s="11">
        <v>50</v>
      </c>
      <c r="N7" s="11">
        <v>2.5</v>
      </c>
      <c r="O7" s="60" t="s">
        <v>313</v>
      </c>
      <c r="P7" s="12">
        <v>1979</v>
      </c>
      <c r="Q7" s="33">
        <v>2019</v>
      </c>
      <c r="R7" s="34" t="s">
        <v>87</v>
      </c>
      <c r="S7" s="35">
        <v>2024</v>
      </c>
      <c r="T7" s="61" t="s">
        <v>315</v>
      </c>
      <c r="U7" s="104"/>
      <c r="V7" s="69"/>
      <c r="W7" s="106"/>
      <c r="X7" s="93">
        <v>0</v>
      </c>
      <c r="Y7" s="50"/>
      <c r="Z7" s="50"/>
      <c r="AA7" s="49"/>
      <c r="AB7" s="43"/>
      <c r="AQ7" s="1" t="s">
        <v>61</v>
      </c>
      <c r="AR7" s="1" t="s">
        <v>12</v>
      </c>
      <c r="AU7" s="1" t="str">
        <f t="shared" si="0"/>
        <v>盛岡広域振興局土木部</v>
      </c>
      <c r="AV7" s="1" t="s">
        <v>11</v>
      </c>
    </row>
    <row r="8" spans="1:48" ht="30" customHeight="1" x14ac:dyDescent="0.4">
      <c r="A8" s="5">
        <v>16</v>
      </c>
      <c r="B8" s="6" t="s">
        <v>22</v>
      </c>
      <c r="C8" s="6"/>
      <c r="D8" s="6"/>
      <c r="E8" s="7" t="e">
        <f>VLOOKUP(A8,#REF!,21,FALSE)</f>
        <v>#REF!</v>
      </c>
      <c r="F8" s="7"/>
      <c r="G8" s="5"/>
      <c r="H8" s="8" t="s">
        <v>176</v>
      </c>
      <c r="I8" s="9" t="s">
        <v>92</v>
      </c>
      <c r="J8" s="8" t="s">
        <v>174</v>
      </c>
      <c r="K8" s="34" t="s">
        <v>94</v>
      </c>
      <c r="L8" s="8" t="s">
        <v>12</v>
      </c>
      <c r="M8" s="11">
        <v>45.6</v>
      </c>
      <c r="N8" s="11">
        <v>1.5</v>
      </c>
      <c r="O8" s="60" t="s">
        <v>313</v>
      </c>
      <c r="P8" s="12">
        <v>1972</v>
      </c>
      <c r="Q8" s="33">
        <v>2022</v>
      </c>
      <c r="R8" s="34" t="s">
        <v>87</v>
      </c>
      <c r="S8" s="35">
        <v>2027</v>
      </c>
      <c r="T8" s="61" t="s">
        <v>315</v>
      </c>
      <c r="U8" s="104"/>
      <c r="V8" s="69"/>
      <c r="W8" s="106"/>
      <c r="X8" s="93">
        <v>0</v>
      </c>
      <c r="Y8" s="63"/>
      <c r="Z8" s="63"/>
      <c r="AA8" s="49"/>
      <c r="AB8" s="57"/>
      <c r="AQ8" s="1" t="s">
        <v>62</v>
      </c>
      <c r="AR8" s="1" t="s">
        <v>73</v>
      </c>
      <c r="AU8" s="1" t="str">
        <f t="shared" si="0"/>
        <v>県南広域振興局土木部花巻土木センター</v>
      </c>
      <c r="AV8" s="1" t="s">
        <v>12</v>
      </c>
    </row>
    <row r="9" spans="1:48" ht="30" customHeight="1" x14ac:dyDescent="0.4">
      <c r="A9" s="5">
        <v>9</v>
      </c>
      <c r="B9" s="6" t="s">
        <v>347</v>
      </c>
      <c r="C9" s="6"/>
      <c r="D9" s="6"/>
      <c r="E9" s="7" t="e">
        <f>VLOOKUP(A9,#REF!,21,FALSE)</f>
        <v>#REF!</v>
      </c>
      <c r="F9" s="7"/>
      <c r="G9" s="5"/>
      <c r="H9" s="8" t="s">
        <v>177</v>
      </c>
      <c r="I9" s="9" t="s">
        <v>92</v>
      </c>
      <c r="J9" s="8" t="s">
        <v>178</v>
      </c>
      <c r="K9" s="34" t="s">
        <v>104</v>
      </c>
      <c r="L9" s="8" t="s">
        <v>73</v>
      </c>
      <c r="M9" s="11">
        <v>57</v>
      </c>
      <c r="N9" s="11">
        <v>1.5</v>
      </c>
      <c r="O9" s="60" t="s">
        <v>313</v>
      </c>
      <c r="P9" s="12">
        <v>1968</v>
      </c>
      <c r="Q9" s="33">
        <v>2019</v>
      </c>
      <c r="R9" s="34" t="s">
        <v>95</v>
      </c>
      <c r="S9" s="35">
        <v>2024</v>
      </c>
      <c r="T9" s="61" t="s">
        <v>314</v>
      </c>
      <c r="U9" s="104">
        <v>2025</v>
      </c>
      <c r="V9" s="105" t="s">
        <v>56</v>
      </c>
      <c r="W9" s="106">
        <v>2029</v>
      </c>
      <c r="X9" s="93">
        <v>27.975000000000001</v>
      </c>
      <c r="Y9" s="50"/>
      <c r="Z9" s="50"/>
      <c r="AA9" s="49"/>
      <c r="AB9" s="43"/>
      <c r="AQ9" s="1" t="s">
        <v>63</v>
      </c>
      <c r="AR9" s="1" t="s">
        <v>20</v>
      </c>
      <c r="AU9" s="1" t="str">
        <f t="shared" si="0"/>
        <v>県南広域地域振興局土木部北上土木センター</v>
      </c>
      <c r="AV9" s="1" t="s">
        <v>73</v>
      </c>
    </row>
    <row r="10" spans="1:48" ht="30" customHeight="1" x14ac:dyDescent="0.4">
      <c r="A10" s="5">
        <v>12</v>
      </c>
      <c r="B10" s="6" t="s">
        <v>22</v>
      </c>
      <c r="C10" s="6"/>
      <c r="D10" s="6"/>
      <c r="E10" s="7" t="e">
        <f>VLOOKUP(A10,#REF!,21,FALSE)</f>
        <v>#REF!</v>
      </c>
      <c r="F10" s="7"/>
      <c r="G10" s="5"/>
      <c r="H10" s="8" t="s">
        <v>179</v>
      </c>
      <c r="I10" s="9" t="s">
        <v>83</v>
      </c>
      <c r="J10" s="8" t="s">
        <v>180</v>
      </c>
      <c r="K10" s="34" t="s">
        <v>181</v>
      </c>
      <c r="L10" s="8" t="s">
        <v>19</v>
      </c>
      <c r="M10" s="11">
        <v>63.5</v>
      </c>
      <c r="N10" s="11">
        <v>1.5</v>
      </c>
      <c r="O10" s="60" t="s">
        <v>313</v>
      </c>
      <c r="P10" s="12">
        <v>1988</v>
      </c>
      <c r="Q10" s="33">
        <v>2022</v>
      </c>
      <c r="R10" s="34" t="s">
        <v>95</v>
      </c>
      <c r="S10" s="35">
        <v>2027</v>
      </c>
      <c r="T10" s="61"/>
      <c r="U10" s="104"/>
      <c r="V10" s="105"/>
      <c r="W10" s="106"/>
      <c r="X10" s="93">
        <v>0</v>
      </c>
      <c r="Y10" s="50"/>
      <c r="Z10" s="50"/>
      <c r="AA10" s="49"/>
      <c r="AB10" s="43"/>
      <c r="AQ10" s="1" t="s">
        <v>64</v>
      </c>
      <c r="AR10" s="1" t="s">
        <v>19</v>
      </c>
      <c r="AU10" s="1" t="str">
        <f t="shared" si="0"/>
        <v>県南広域振興局土木部一関土木センター</v>
      </c>
      <c r="AV10" s="1" t="s">
        <v>19</v>
      </c>
    </row>
    <row r="11" spans="1:48" ht="30" customHeight="1" x14ac:dyDescent="0.4">
      <c r="A11" s="5">
        <v>11</v>
      </c>
      <c r="B11" s="6" t="s">
        <v>22</v>
      </c>
      <c r="C11" s="6"/>
      <c r="D11" s="6"/>
      <c r="E11" s="7" t="e">
        <f>VLOOKUP(A11,#REF!,21,FALSE)</f>
        <v>#REF!</v>
      </c>
      <c r="F11" s="7"/>
      <c r="G11" s="5"/>
      <c r="H11" s="8" t="s">
        <v>182</v>
      </c>
      <c r="I11" s="9" t="s">
        <v>83</v>
      </c>
      <c r="J11" s="8" t="s">
        <v>180</v>
      </c>
      <c r="K11" s="34" t="s">
        <v>181</v>
      </c>
      <c r="L11" s="8" t="s">
        <v>19</v>
      </c>
      <c r="M11" s="11">
        <v>152.38</v>
      </c>
      <c r="N11" s="11">
        <v>1.5</v>
      </c>
      <c r="O11" s="60" t="s">
        <v>313</v>
      </c>
      <c r="P11" s="12">
        <v>1975</v>
      </c>
      <c r="Q11" s="33">
        <v>2022</v>
      </c>
      <c r="R11" s="34" t="s">
        <v>95</v>
      </c>
      <c r="S11" s="35">
        <v>2027</v>
      </c>
      <c r="T11" s="61"/>
      <c r="U11" s="104"/>
      <c r="V11" s="105"/>
      <c r="W11" s="106"/>
      <c r="X11" s="93">
        <v>0</v>
      </c>
      <c r="Y11" s="50"/>
      <c r="Z11" s="50"/>
      <c r="AA11" s="49"/>
      <c r="AB11" s="43"/>
      <c r="AQ11" s="1" t="s">
        <v>65</v>
      </c>
      <c r="AR11" s="1" t="s">
        <v>13</v>
      </c>
      <c r="AU11" s="1" t="str">
        <f t="shared" si="0"/>
        <v>県南広域振興局土木部一関土木センター</v>
      </c>
      <c r="AV11" s="1" t="s">
        <v>19</v>
      </c>
    </row>
    <row r="12" spans="1:48" ht="30" customHeight="1" x14ac:dyDescent="0.4">
      <c r="A12" s="5">
        <v>2</v>
      </c>
      <c r="B12" s="6" t="s">
        <v>22</v>
      </c>
      <c r="C12" s="6"/>
      <c r="D12" s="6"/>
      <c r="E12" s="7" t="e">
        <f>VLOOKUP(A12,#REF!,21,FALSE)</f>
        <v>#REF!</v>
      </c>
      <c r="F12" s="7"/>
      <c r="G12" s="5"/>
      <c r="H12" s="8" t="s">
        <v>183</v>
      </c>
      <c r="I12" s="9" t="s">
        <v>101</v>
      </c>
      <c r="J12" s="8" t="s">
        <v>122</v>
      </c>
      <c r="K12" s="34" t="s">
        <v>118</v>
      </c>
      <c r="L12" s="8" t="s">
        <v>11</v>
      </c>
      <c r="M12" s="11">
        <v>61</v>
      </c>
      <c r="N12" s="11">
        <v>1.5</v>
      </c>
      <c r="O12" s="60" t="s">
        <v>313</v>
      </c>
      <c r="P12" s="12">
        <v>1969</v>
      </c>
      <c r="Q12" s="33">
        <v>2019</v>
      </c>
      <c r="R12" s="34" t="s">
        <v>95</v>
      </c>
      <c r="S12" s="35">
        <v>2024</v>
      </c>
      <c r="T12" s="61"/>
      <c r="U12" s="104"/>
      <c r="V12" s="105"/>
      <c r="W12" s="106"/>
      <c r="X12" s="93">
        <v>0</v>
      </c>
      <c r="Y12" s="50"/>
      <c r="Z12" s="50"/>
      <c r="AA12" s="49"/>
      <c r="AB12" s="43"/>
      <c r="AQ12" s="1" t="s">
        <v>66</v>
      </c>
      <c r="AR12" s="1" t="s">
        <v>14</v>
      </c>
      <c r="AU12" s="1" t="str">
        <f t="shared" si="0"/>
        <v>盛岡広域振興局土木部</v>
      </c>
      <c r="AV12" s="1" t="s">
        <v>11</v>
      </c>
    </row>
    <row r="13" spans="1:48" ht="30" customHeight="1" x14ac:dyDescent="0.4">
      <c r="A13" s="5">
        <v>10</v>
      </c>
      <c r="B13" s="6" t="s">
        <v>22</v>
      </c>
      <c r="C13" s="6"/>
      <c r="D13" s="6"/>
      <c r="E13" s="7" t="e">
        <f>VLOOKUP(A13,#REF!,21,FALSE)</f>
        <v>#REF!</v>
      </c>
      <c r="F13" s="7"/>
      <c r="G13" s="5"/>
      <c r="H13" s="8" t="s">
        <v>184</v>
      </c>
      <c r="I13" s="9" t="s">
        <v>92</v>
      </c>
      <c r="J13" s="8" t="s">
        <v>185</v>
      </c>
      <c r="K13" s="34" t="s">
        <v>94</v>
      </c>
      <c r="L13" s="8" t="s">
        <v>12</v>
      </c>
      <c r="M13" s="11">
        <v>55.5</v>
      </c>
      <c r="N13" s="11">
        <v>1.5</v>
      </c>
      <c r="O13" s="60" t="s">
        <v>313</v>
      </c>
      <c r="P13" s="12">
        <v>1968</v>
      </c>
      <c r="Q13" s="33">
        <v>2019</v>
      </c>
      <c r="R13" s="34" t="s">
        <v>95</v>
      </c>
      <c r="S13" s="35">
        <v>2024</v>
      </c>
      <c r="T13" s="61"/>
      <c r="U13" s="104"/>
      <c r="V13" s="105"/>
      <c r="W13" s="106"/>
      <c r="X13" s="93">
        <v>0</v>
      </c>
      <c r="Y13" s="50"/>
      <c r="Z13" s="50"/>
      <c r="AA13" s="49"/>
      <c r="AB13" s="43"/>
      <c r="AQ13" s="1" t="s">
        <v>67</v>
      </c>
      <c r="AR13" s="1" t="s">
        <v>15</v>
      </c>
      <c r="AU13" s="1" t="str">
        <f t="shared" si="0"/>
        <v>県南広域振興局土木部花巻土木センター</v>
      </c>
      <c r="AV13" s="1" t="s">
        <v>12</v>
      </c>
    </row>
    <row r="14" spans="1:48" ht="30" customHeight="1" x14ac:dyDescent="0.4">
      <c r="A14" s="5">
        <v>3</v>
      </c>
      <c r="B14" s="6" t="s">
        <v>22</v>
      </c>
      <c r="C14" s="6"/>
      <c r="D14" s="6"/>
      <c r="E14" s="7" t="e">
        <f>VLOOKUP(A14,#REF!,21,FALSE)</f>
        <v>#REF!</v>
      </c>
      <c r="F14" s="7"/>
      <c r="G14" s="5"/>
      <c r="H14" s="8" t="s">
        <v>186</v>
      </c>
      <c r="I14" s="9" t="s">
        <v>101</v>
      </c>
      <c r="J14" s="8" t="s">
        <v>187</v>
      </c>
      <c r="K14" s="34" t="s">
        <v>118</v>
      </c>
      <c r="L14" s="8" t="s">
        <v>11</v>
      </c>
      <c r="M14" s="11">
        <v>29</v>
      </c>
      <c r="N14" s="11">
        <v>1.5</v>
      </c>
      <c r="O14" s="60" t="s">
        <v>313</v>
      </c>
      <c r="P14" s="12">
        <v>1974</v>
      </c>
      <c r="Q14" s="33">
        <v>2019</v>
      </c>
      <c r="R14" s="34" t="s">
        <v>95</v>
      </c>
      <c r="S14" s="35">
        <v>2024</v>
      </c>
      <c r="T14" s="61"/>
      <c r="U14" s="104"/>
      <c r="V14" s="105"/>
      <c r="W14" s="106"/>
      <c r="X14" s="93">
        <v>0</v>
      </c>
      <c r="Y14" s="50"/>
      <c r="Z14" s="50"/>
      <c r="AA14" s="49"/>
      <c r="AB14" s="43"/>
      <c r="AQ14" s="1" t="s">
        <v>68</v>
      </c>
      <c r="AR14" s="1" t="s">
        <v>9</v>
      </c>
      <c r="AU14" s="1" t="str">
        <f t="shared" si="0"/>
        <v>盛岡広域振興局土木部</v>
      </c>
      <c r="AV14" s="1" t="s">
        <v>11</v>
      </c>
    </row>
    <row r="15" spans="1:48" ht="30" customHeight="1" x14ac:dyDescent="0.4">
      <c r="A15" s="5">
        <v>14</v>
      </c>
      <c r="B15" s="6" t="s">
        <v>22</v>
      </c>
      <c r="C15" s="6"/>
      <c r="D15" s="21"/>
      <c r="E15" s="7" t="e">
        <f>VLOOKUP(A15,#REF!,21,FALSE)</f>
        <v>#REF!</v>
      </c>
      <c r="F15" s="7"/>
      <c r="G15" s="5"/>
      <c r="H15" s="8" t="s">
        <v>188</v>
      </c>
      <c r="I15" s="9" t="s">
        <v>83</v>
      </c>
      <c r="J15" s="8" t="s">
        <v>89</v>
      </c>
      <c r="K15" s="34" t="s">
        <v>90</v>
      </c>
      <c r="L15" s="8" t="s">
        <v>9</v>
      </c>
      <c r="M15" s="11">
        <v>75.2</v>
      </c>
      <c r="N15" s="11">
        <v>1.8</v>
      </c>
      <c r="O15" s="60" t="s">
        <v>313</v>
      </c>
      <c r="P15" s="12">
        <v>1971</v>
      </c>
      <c r="Q15" s="33">
        <v>2022</v>
      </c>
      <c r="R15" s="34" t="s">
        <v>95</v>
      </c>
      <c r="S15" s="35">
        <v>2027</v>
      </c>
      <c r="T15" s="61"/>
      <c r="U15" s="104"/>
      <c r="V15" s="105"/>
      <c r="W15" s="106"/>
      <c r="X15" s="93">
        <v>0</v>
      </c>
      <c r="Y15" s="50"/>
      <c r="Z15" s="50"/>
      <c r="AA15" s="49"/>
      <c r="AB15" s="43"/>
      <c r="AQ15" s="1" t="s">
        <v>69</v>
      </c>
      <c r="AR15" s="1" t="s">
        <v>10</v>
      </c>
      <c r="AU15" s="1" t="str">
        <f t="shared" si="0"/>
        <v>沿岸広域振興局土木部</v>
      </c>
      <c r="AV15" s="1" t="s">
        <v>9</v>
      </c>
    </row>
    <row r="16" spans="1:48" ht="30" customHeight="1" x14ac:dyDescent="0.4">
      <c r="A16" s="5">
        <v>13</v>
      </c>
      <c r="B16" s="6" t="s">
        <v>22</v>
      </c>
      <c r="C16" s="6"/>
      <c r="D16" s="6"/>
      <c r="E16" s="7" t="e">
        <f>VLOOKUP(A16,#REF!,21,FALSE)</f>
        <v>#REF!</v>
      </c>
      <c r="F16" s="7"/>
      <c r="G16" s="5"/>
      <c r="H16" s="8" t="s">
        <v>189</v>
      </c>
      <c r="I16" s="9" t="s">
        <v>83</v>
      </c>
      <c r="J16" s="8" t="s">
        <v>190</v>
      </c>
      <c r="K16" s="34" t="s">
        <v>181</v>
      </c>
      <c r="L16" s="8" t="s">
        <v>19</v>
      </c>
      <c r="M16" s="11">
        <v>50.5</v>
      </c>
      <c r="N16" s="11">
        <v>1.5</v>
      </c>
      <c r="O16" s="60" t="s">
        <v>313</v>
      </c>
      <c r="P16" s="12">
        <v>1967</v>
      </c>
      <c r="Q16" s="33">
        <v>2022</v>
      </c>
      <c r="R16" s="34" t="s">
        <v>95</v>
      </c>
      <c r="S16" s="35">
        <v>2027</v>
      </c>
      <c r="T16" s="61"/>
      <c r="U16" s="104"/>
      <c r="V16" s="105"/>
      <c r="W16" s="106"/>
      <c r="X16" s="93">
        <v>0</v>
      </c>
      <c r="Y16" s="50"/>
      <c r="Z16" s="50"/>
      <c r="AA16" s="49"/>
      <c r="AB16" s="43"/>
      <c r="AQ16" s="1" t="s">
        <v>70</v>
      </c>
      <c r="AR16" s="1" t="s">
        <v>16</v>
      </c>
      <c r="AU16" s="1" t="str">
        <f t="shared" si="0"/>
        <v>県南広域振興局土木部一関土木センター</v>
      </c>
      <c r="AV16" s="1" t="s">
        <v>19</v>
      </c>
    </row>
    <row r="17" spans="1:48" ht="30" customHeight="1" x14ac:dyDescent="0.4">
      <c r="A17" s="5">
        <v>7</v>
      </c>
      <c r="B17" s="6" t="s">
        <v>22</v>
      </c>
      <c r="C17" s="6"/>
      <c r="D17" s="6"/>
      <c r="E17" s="7" t="e">
        <f>VLOOKUP(A17,#REF!,21,FALSE)</f>
        <v>#REF!</v>
      </c>
      <c r="F17" s="7"/>
      <c r="G17" s="5"/>
      <c r="H17" s="8" t="s">
        <v>191</v>
      </c>
      <c r="I17" s="9" t="s">
        <v>92</v>
      </c>
      <c r="J17" s="8" t="s">
        <v>192</v>
      </c>
      <c r="K17" s="34" t="s">
        <v>118</v>
      </c>
      <c r="L17" s="8" t="s">
        <v>11</v>
      </c>
      <c r="M17" s="11">
        <v>60</v>
      </c>
      <c r="N17" s="11">
        <v>1.5</v>
      </c>
      <c r="O17" s="60" t="s">
        <v>313</v>
      </c>
      <c r="P17" s="12">
        <v>1969</v>
      </c>
      <c r="Q17" s="33">
        <v>2019</v>
      </c>
      <c r="R17" s="34" t="s">
        <v>152</v>
      </c>
      <c r="S17" s="35">
        <v>2024</v>
      </c>
      <c r="T17" s="61"/>
      <c r="U17" s="104"/>
      <c r="V17" s="105"/>
      <c r="W17" s="106"/>
      <c r="X17" s="93">
        <v>0</v>
      </c>
      <c r="Y17" s="50"/>
      <c r="Z17" s="50"/>
      <c r="AA17" s="49"/>
      <c r="AB17" s="43"/>
      <c r="AQ17" s="1" t="s">
        <v>71</v>
      </c>
      <c r="AR17" s="1" t="s">
        <v>17</v>
      </c>
      <c r="AU17" s="1" t="str">
        <f t="shared" si="0"/>
        <v>盛岡広域振興局土木部</v>
      </c>
      <c r="AV17" s="1" t="s">
        <v>11</v>
      </c>
    </row>
    <row r="18" spans="1:48" ht="30" customHeight="1" x14ac:dyDescent="0.4">
      <c r="A18" s="5">
        <v>5</v>
      </c>
      <c r="B18" s="6" t="s">
        <v>22</v>
      </c>
      <c r="C18" s="6"/>
      <c r="D18" s="6"/>
      <c r="E18" s="7" t="e">
        <f>VLOOKUP(A18,#REF!,21,FALSE)</f>
        <v>#REF!</v>
      </c>
      <c r="F18" s="7"/>
      <c r="G18" s="5"/>
      <c r="H18" s="8" t="s">
        <v>193</v>
      </c>
      <c r="I18" s="9" t="s">
        <v>101</v>
      </c>
      <c r="J18" s="8" t="s">
        <v>194</v>
      </c>
      <c r="K18" s="34" t="s">
        <v>118</v>
      </c>
      <c r="L18" s="8" t="s">
        <v>11</v>
      </c>
      <c r="M18" s="11">
        <v>117</v>
      </c>
      <c r="N18" s="11">
        <v>2.2999999999999998</v>
      </c>
      <c r="O18" s="60" t="s">
        <v>313</v>
      </c>
      <c r="P18" s="12">
        <v>1968</v>
      </c>
      <c r="Q18" s="33">
        <v>2019</v>
      </c>
      <c r="R18" s="34" t="s">
        <v>152</v>
      </c>
      <c r="S18" s="35">
        <v>2024</v>
      </c>
      <c r="T18" s="61"/>
      <c r="U18" s="110"/>
      <c r="V18" s="105"/>
      <c r="W18" s="111"/>
      <c r="X18" s="93">
        <v>0</v>
      </c>
      <c r="Y18" s="50"/>
      <c r="Z18" s="50"/>
      <c r="AA18" s="49"/>
      <c r="AB18" s="43"/>
      <c r="AQ18" s="1" t="s">
        <v>72</v>
      </c>
      <c r="AR18" s="1" t="s">
        <v>18</v>
      </c>
      <c r="AU18" s="1" t="str">
        <f t="shared" si="0"/>
        <v>盛岡広域振興局土木部</v>
      </c>
      <c r="AV18" s="1" t="s">
        <v>11</v>
      </c>
    </row>
    <row r="19" spans="1:48" ht="30" customHeight="1" x14ac:dyDescent="0.4">
      <c r="A19" s="5">
        <v>4</v>
      </c>
      <c r="B19" s="6" t="s">
        <v>22</v>
      </c>
      <c r="C19" s="6"/>
      <c r="D19" s="6"/>
      <c r="E19" s="7" t="e">
        <f>VLOOKUP(A19,#REF!,21,FALSE)</f>
        <v>#REF!</v>
      </c>
      <c r="F19" s="7"/>
      <c r="G19" s="5"/>
      <c r="H19" s="8" t="s">
        <v>195</v>
      </c>
      <c r="I19" s="9" t="s">
        <v>101</v>
      </c>
      <c r="J19" s="8" t="s">
        <v>194</v>
      </c>
      <c r="K19" s="34" t="s">
        <v>118</v>
      </c>
      <c r="L19" s="8" t="s">
        <v>11</v>
      </c>
      <c r="M19" s="11">
        <v>52</v>
      </c>
      <c r="N19" s="11">
        <v>3</v>
      </c>
      <c r="O19" s="60" t="s">
        <v>313</v>
      </c>
      <c r="P19" s="12">
        <v>1968</v>
      </c>
      <c r="Q19" s="33">
        <v>2019</v>
      </c>
      <c r="R19" s="34" t="s">
        <v>152</v>
      </c>
      <c r="S19" s="35">
        <v>2024</v>
      </c>
      <c r="T19" s="61"/>
      <c r="U19" s="110"/>
      <c r="V19" s="105"/>
      <c r="W19" s="111"/>
      <c r="X19" s="93">
        <v>0</v>
      </c>
      <c r="Y19" s="50"/>
      <c r="Z19" s="50"/>
      <c r="AA19" s="49"/>
      <c r="AB19" s="43"/>
      <c r="AU19" s="1" t="str">
        <f>L19</f>
        <v>盛岡広域振興局土木部</v>
      </c>
      <c r="AV19" s="1" t="s">
        <v>11</v>
      </c>
    </row>
    <row r="20" spans="1:48" x14ac:dyDescent="0.4">
      <c r="X20" s="38"/>
      <c r="Y20" s="38"/>
      <c r="Z20" s="38"/>
      <c r="AA20" s="38"/>
      <c r="AB20" s="38"/>
    </row>
    <row r="21" spans="1:48" x14ac:dyDescent="0.4">
      <c r="X21" s="38"/>
      <c r="Y21" s="38"/>
      <c r="Z21" s="38"/>
      <c r="AA21" s="38"/>
      <c r="AB21" s="38"/>
    </row>
    <row r="22" spans="1:48" x14ac:dyDescent="0.4">
      <c r="X22" s="38"/>
      <c r="Y22" s="38"/>
      <c r="Z22" s="38"/>
      <c r="AA22" s="38"/>
      <c r="AB22" s="38"/>
    </row>
    <row r="23" spans="1:48" x14ac:dyDescent="0.4">
      <c r="X23" s="38"/>
      <c r="Y23" s="38"/>
      <c r="Z23" s="38"/>
      <c r="AA23" s="38"/>
      <c r="AB23" s="38"/>
    </row>
    <row r="24" spans="1:48" x14ac:dyDescent="0.4">
      <c r="X24" s="38"/>
      <c r="Y24" s="38"/>
      <c r="Z24" s="38"/>
      <c r="AA24" s="38"/>
      <c r="AB24" s="38"/>
    </row>
    <row r="25" spans="1:48" x14ac:dyDescent="0.4">
      <c r="X25" s="38"/>
      <c r="Y25" s="38"/>
      <c r="Z25" s="38"/>
      <c r="AA25" s="38"/>
      <c r="AB25" s="38"/>
    </row>
    <row r="26" spans="1:48" x14ac:dyDescent="0.4">
      <c r="X26" s="38"/>
      <c r="Y26" s="38"/>
      <c r="Z26" s="38"/>
      <c r="AA26" s="38"/>
      <c r="AB26" s="38"/>
    </row>
    <row r="27" spans="1:48" x14ac:dyDescent="0.4">
      <c r="X27" s="38"/>
      <c r="Y27" s="38"/>
      <c r="Z27" s="38"/>
      <c r="AA27" s="38"/>
      <c r="AB27" s="38"/>
    </row>
    <row r="28" spans="1:48" x14ac:dyDescent="0.4">
      <c r="X28" s="38"/>
      <c r="Y28" s="38"/>
      <c r="Z28" s="38"/>
      <c r="AA28" s="38"/>
      <c r="AB28" s="38"/>
    </row>
    <row r="29" spans="1:48" x14ac:dyDescent="0.4">
      <c r="X29" s="38"/>
      <c r="Y29" s="38"/>
      <c r="Z29" s="38"/>
      <c r="AA29" s="38"/>
      <c r="AB29" s="38"/>
    </row>
    <row r="30" spans="1:48" x14ac:dyDescent="0.4">
      <c r="X30" s="38"/>
      <c r="Y30" s="38"/>
      <c r="Z30" s="38"/>
      <c r="AA30" s="38"/>
      <c r="AB30" s="38"/>
    </row>
    <row r="31" spans="1:48" x14ac:dyDescent="0.4">
      <c r="X31" s="38"/>
      <c r="Y31" s="38"/>
      <c r="Z31" s="38"/>
      <c r="AA31" s="38"/>
      <c r="AB31" s="38"/>
    </row>
    <row r="32" spans="1:48" x14ac:dyDescent="0.4">
      <c r="X32" s="38"/>
      <c r="Y32" s="38"/>
      <c r="Z32" s="38"/>
      <c r="AA32" s="38"/>
      <c r="AB32" s="38"/>
    </row>
    <row r="33" spans="24:28" x14ac:dyDescent="0.4">
      <c r="X33" s="38"/>
      <c r="Y33" s="38"/>
      <c r="Z33" s="38"/>
      <c r="AA33" s="38"/>
      <c r="AB33" s="38"/>
    </row>
    <row r="34" spans="24:28" x14ac:dyDescent="0.4">
      <c r="X34" s="38"/>
      <c r="Y34" s="38"/>
      <c r="Z34" s="38"/>
      <c r="AA34" s="38"/>
      <c r="AB34" s="38"/>
    </row>
    <row r="35" spans="24:28" x14ac:dyDescent="0.4">
      <c r="X35" s="38"/>
      <c r="Y35" s="38"/>
      <c r="Z35" s="38"/>
      <c r="AA35" s="38"/>
      <c r="AB35" s="38"/>
    </row>
    <row r="36" spans="24:28" x14ac:dyDescent="0.4">
      <c r="X36" s="38"/>
      <c r="Y36" s="38"/>
      <c r="Z36" s="38"/>
      <c r="AA36" s="38"/>
      <c r="AB36" s="38"/>
    </row>
    <row r="37" spans="24:28" x14ac:dyDescent="0.4">
      <c r="X37" s="38"/>
      <c r="Y37" s="38"/>
      <c r="Z37" s="38"/>
      <c r="AA37" s="38"/>
      <c r="AB37" s="38"/>
    </row>
    <row r="38" spans="24:28" x14ac:dyDescent="0.4">
      <c r="X38" s="38"/>
      <c r="Y38" s="38"/>
      <c r="Z38" s="38"/>
      <c r="AA38" s="38"/>
      <c r="AB38" s="38"/>
    </row>
    <row r="39" spans="24:28" x14ac:dyDescent="0.4">
      <c r="X39" s="38"/>
      <c r="Y39" s="38"/>
      <c r="Z39" s="38"/>
      <c r="AA39" s="38"/>
      <c r="AB39" s="38"/>
    </row>
    <row r="40" spans="24:28" x14ac:dyDescent="0.4">
      <c r="X40" s="38"/>
      <c r="Y40" s="38"/>
      <c r="Z40" s="38"/>
      <c r="AA40" s="38"/>
      <c r="AB40" s="38"/>
    </row>
    <row r="41" spans="24:28" x14ac:dyDescent="0.4">
      <c r="X41" s="38"/>
      <c r="Y41" s="38"/>
      <c r="Z41" s="38"/>
      <c r="AA41" s="38"/>
      <c r="AB41" s="38"/>
    </row>
    <row r="42" spans="24:28" x14ac:dyDescent="0.4">
      <c r="X42" s="38"/>
      <c r="Y42" s="38"/>
      <c r="Z42" s="38"/>
      <c r="AA42" s="38"/>
      <c r="AB42" s="38"/>
    </row>
    <row r="43" spans="24:28" x14ac:dyDescent="0.4">
      <c r="X43" s="38"/>
      <c r="Y43" s="38"/>
      <c r="Z43" s="38"/>
      <c r="AA43" s="38"/>
      <c r="AB43" s="38"/>
    </row>
    <row r="44" spans="24:28" x14ac:dyDescent="0.4">
      <c r="X44" s="38"/>
      <c r="Y44" s="38"/>
      <c r="Z44" s="38"/>
      <c r="AA44" s="38"/>
      <c r="AB44" s="38"/>
    </row>
    <row r="45" spans="24:28" x14ac:dyDescent="0.4">
      <c r="X45" s="38"/>
      <c r="Y45" s="38"/>
      <c r="Z45" s="38"/>
      <c r="AA45" s="38"/>
      <c r="AB45" s="38"/>
    </row>
    <row r="46" spans="24:28" x14ac:dyDescent="0.4">
      <c r="X46" s="38"/>
      <c r="Y46" s="38"/>
      <c r="Z46" s="38"/>
      <c r="AA46" s="38"/>
      <c r="AB46" s="38"/>
    </row>
    <row r="47" spans="24:28" x14ac:dyDescent="0.4">
      <c r="X47" s="38"/>
      <c r="Y47" s="38"/>
      <c r="Z47" s="38"/>
      <c r="AA47" s="38"/>
      <c r="AB47" s="38"/>
    </row>
    <row r="48" spans="24:28" x14ac:dyDescent="0.4">
      <c r="X48" s="38"/>
      <c r="Y48" s="38"/>
      <c r="Z48" s="38"/>
      <c r="AA48" s="38"/>
      <c r="AB48" s="38"/>
    </row>
    <row r="49" spans="24:28" x14ac:dyDescent="0.4">
      <c r="X49" s="38"/>
      <c r="Y49" s="38"/>
      <c r="Z49" s="38"/>
      <c r="AA49" s="38"/>
      <c r="AB49" s="38"/>
    </row>
    <row r="50" spans="24:28" x14ac:dyDescent="0.4">
      <c r="X50" s="39"/>
      <c r="Y50" s="39"/>
      <c r="Z50" s="39"/>
      <c r="AA50" s="39"/>
      <c r="AB50" s="39"/>
    </row>
    <row r="51" spans="24:28" x14ac:dyDescent="0.4">
      <c r="X51" s="38"/>
      <c r="Y51" s="38"/>
      <c r="Z51" s="38"/>
      <c r="AA51" s="38"/>
      <c r="AB51" s="38"/>
    </row>
    <row r="52" spans="24:28" x14ac:dyDescent="0.4">
      <c r="X52" s="38"/>
      <c r="Y52" s="38"/>
      <c r="Z52" s="38"/>
      <c r="AA52" s="38"/>
      <c r="AB52" s="38"/>
    </row>
    <row r="53" spans="24:28" x14ac:dyDescent="0.4">
      <c r="X53" s="38"/>
      <c r="Y53" s="38"/>
      <c r="Z53" s="38"/>
      <c r="AA53" s="38"/>
      <c r="AB53" s="38"/>
    </row>
    <row r="54" spans="24:28" x14ac:dyDescent="0.4">
      <c r="X54" s="38"/>
      <c r="Y54" s="38"/>
      <c r="Z54" s="38"/>
      <c r="AA54" s="38"/>
      <c r="AB54" s="38"/>
    </row>
    <row r="55" spans="24:28" x14ac:dyDescent="0.4">
      <c r="X55" s="38"/>
      <c r="Y55" s="38"/>
      <c r="Z55" s="38"/>
      <c r="AA55" s="38"/>
      <c r="AB55" s="38"/>
    </row>
  </sheetData>
  <sortState ref="A4:AB19">
    <sortCondition descending="1" ref="R4:R19"/>
    <sortCondition ref="Q4:Q19"/>
  </sortState>
  <mergeCells count="1">
    <mergeCell ref="U4:W4"/>
  </mergeCells>
  <phoneticPr fontId="3"/>
  <printOptions horizontalCentered="1"/>
  <pageMargins left="0.51181102362204722" right="0.11811023622047245" top="0.55118110236220474" bottom="0.35433070866141736" header="0.31496062992125984" footer="0.31496062992125984"/>
  <pageSetup paperSize="9" scale="48" fitToHeight="0" orientation="portrait" r:id="rId1"/>
  <headerFooter>
    <oddHeader>&amp;R&amp;"ＭＳ ゴシック,標準"&amp;14　
　　&amp;"ＭＳ 明朝,標準"&amp;11　　　　</oddHeader>
    <oddFooter xml:space="preserve">&amp;C&amp;"ＭＳ ゴシック,標準"&amp;14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MA60"/>
  <sheetViews>
    <sheetView view="pageBreakPreview" workbookViewId="0">
      <selection activeCell="X5" sqref="H5:X55"/>
    </sheetView>
  </sheetViews>
  <sheetFormatPr defaultRowHeight="18.75" x14ac:dyDescent="0.4"/>
  <cols>
    <col min="1" max="1" width="4.5" style="1" bestFit="1" customWidth="1"/>
    <col min="2" max="4" width="9" style="2"/>
    <col min="5" max="7" width="9" style="1"/>
    <col min="8" max="8" width="15.625" style="1" customWidth="1"/>
    <col min="9" max="9" width="9" style="1" customWidth="1"/>
    <col min="10" max="10" width="15.625" style="1" customWidth="1"/>
    <col min="11" max="11" width="9" style="2" customWidth="1"/>
    <col min="12" max="12" width="15.625" style="1" customWidth="1"/>
    <col min="13" max="13" width="7.625" style="1" customWidth="1"/>
    <col min="14" max="15" width="7.625" style="3" customWidth="1"/>
    <col min="16" max="16" width="7.625" style="4" customWidth="1"/>
    <col min="17" max="19" width="7.625" style="1" customWidth="1"/>
    <col min="20" max="20" width="45.125" style="1" customWidth="1"/>
    <col min="21" max="21" width="4.625" style="17" customWidth="1"/>
    <col min="22" max="22" width="2.5" style="17" customWidth="1"/>
    <col min="23" max="23" width="4.625" style="17" customWidth="1"/>
    <col min="24" max="28" width="10.625" style="17" customWidth="1"/>
    <col min="29" max="29" width="10.125" style="17" customWidth="1"/>
    <col min="30" max="30" width="9" style="1"/>
    <col min="261" max="261" width="7.125" bestFit="1" customWidth="1"/>
    <col min="266" max="266" width="15.625" customWidth="1"/>
    <col min="268" max="268" width="15.625" customWidth="1"/>
    <col min="269" max="272" width="7.625" customWidth="1"/>
    <col min="273" max="273" width="45.125" customWidth="1"/>
    <col min="274" max="274" width="4.625" customWidth="1"/>
    <col min="275" max="275" width="2.5" customWidth="1"/>
    <col min="276" max="276" width="4.625" customWidth="1"/>
    <col min="517" max="517" width="7.125" bestFit="1" customWidth="1"/>
    <col min="522" max="522" width="15.625" customWidth="1"/>
    <col min="524" max="524" width="15.625" customWidth="1"/>
    <col min="525" max="528" width="7.625" customWidth="1"/>
    <col min="529" max="529" width="45.125" customWidth="1"/>
    <col min="530" max="530" width="4.625" customWidth="1"/>
    <col min="531" max="531" width="2.5" customWidth="1"/>
    <col min="532" max="532" width="4.625" customWidth="1"/>
    <col min="773" max="773" width="7.125" bestFit="1" customWidth="1"/>
    <col min="778" max="778" width="15.625" customWidth="1"/>
    <col min="780" max="780" width="15.625" customWidth="1"/>
    <col min="781" max="784" width="7.625" customWidth="1"/>
    <col min="785" max="785" width="45.125" customWidth="1"/>
    <col min="786" max="786" width="4.625" customWidth="1"/>
    <col min="787" max="787" width="2.5" customWidth="1"/>
    <col min="788" max="788" width="4.625" customWidth="1"/>
    <col min="1029" max="1029" width="7.125" bestFit="1" customWidth="1"/>
    <col min="1034" max="1034" width="15.625" customWidth="1"/>
    <col min="1036" max="1036" width="15.625" customWidth="1"/>
    <col min="1037" max="1040" width="7.625" customWidth="1"/>
    <col min="1041" max="1041" width="45.125" customWidth="1"/>
    <col min="1042" max="1042" width="4.625" customWidth="1"/>
    <col min="1043" max="1043" width="2.5" customWidth="1"/>
    <col min="1044" max="1044" width="4.625" customWidth="1"/>
    <col min="1285" max="1285" width="7.125" bestFit="1" customWidth="1"/>
    <col min="1290" max="1290" width="15.625" customWidth="1"/>
    <col min="1292" max="1292" width="15.625" customWidth="1"/>
    <col min="1293" max="1296" width="7.625" customWidth="1"/>
    <col min="1297" max="1297" width="45.125" customWidth="1"/>
    <col min="1298" max="1298" width="4.625" customWidth="1"/>
    <col min="1299" max="1299" width="2.5" customWidth="1"/>
    <col min="1300" max="1300" width="4.625" customWidth="1"/>
    <col min="1541" max="1541" width="7.125" bestFit="1" customWidth="1"/>
    <col min="1546" max="1546" width="15.625" customWidth="1"/>
    <col min="1548" max="1548" width="15.625" customWidth="1"/>
    <col min="1549" max="1552" width="7.625" customWidth="1"/>
    <col min="1553" max="1553" width="45.125" customWidth="1"/>
    <col min="1554" max="1554" width="4.625" customWidth="1"/>
    <col min="1555" max="1555" width="2.5" customWidth="1"/>
    <col min="1556" max="1556" width="4.625" customWidth="1"/>
    <col min="1797" max="1797" width="7.125" bestFit="1" customWidth="1"/>
    <col min="1802" max="1802" width="15.625" customWidth="1"/>
    <col min="1804" max="1804" width="15.625" customWidth="1"/>
    <col min="1805" max="1808" width="7.625" customWidth="1"/>
    <col min="1809" max="1809" width="45.125" customWidth="1"/>
    <col min="1810" max="1810" width="4.625" customWidth="1"/>
    <col min="1811" max="1811" width="2.5" customWidth="1"/>
    <col min="1812" max="1812" width="4.625" customWidth="1"/>
    <col min="2053" max="2053" width="7.125" bestFit="1" customWidth="1"/>
    <col min="2058" max="2058" width="15.625" customWidth="1"/>
    <col min="2060" max="2060" width="15.625" customWidth="1"/>
    <col min="2061" max="2064" width="7.625" customWidth="1"/>
    <col min="2065" max="2065" width="45.125" customWidth="1"/>
    <col min="2066" max="2066" width="4.625" customWidth="1"/>
    <col min="2067" max="2067" width="2.5" customWidth="1"/>
    <col min="2068" max="2068" width="4.625" customWidth="1"/>
    <col min="2309" max="2309" width="7.125" bestFit="1" customWidth="1"/>
    <col min="2314" max="2314" width="15.625" customWidth="1"/>
    <col min="2316" max="2316" width="15.625" customWidth="1"/>
    <col min="2317" max="2320" width="7.625" customWidth="1"/>
    <col min="2321" max="2321" width="45.125" customWidth="1"/>
    <col min="2322" max="2322" width="4.625" customWidth="1"/>
    <col min="2323" max="2323" width="2.5" customWidth="1"/>
    <col min="2324" max="2324" width="4.625" customWidth="1"/>
    <col min="2565" max="2565" width="7.125" bestFit="1" customWidth="1"/>
    <col min="2570" max="2570" width="15.625" customWidth="1"/>
    <col min="2572" max="2572" width="15.625" customWidth="1"/>
    <col min="2573" max="2576" width="7.625" customWidth="1"/>
    <col min="2577" max="2577" width="45.125" customWidth="1"/>
    <col min="2578" max="2578" width="4.625" customWidth="1"/>
    <col min="2579" max="2579" width="2.5" customWidth="1"/>
    <col min="2580" max="2580" width="4.625" customWidth="1"/>
    <col min="2821" max="2821" width="7.125" bestFit="1" customWidth="1"/>
    <col min="2826" max="2826" width="15.625" customWidth="1"/>
    <col min="2828" max="2828" width="15.625" customWidth="1"/>
    <col min="2829" max="2832" width="7.625" customWidth="1"/>
    <col min="2833" max="2833" width="45.125" customWidth="1"/>
    <col min="2834" max="2834" width="4.625" customWidth="1"/>
    <col min="2835" max="2835" width="2.5" customWidth="1"/>
    <col min="2836" max="2836" width="4.625" customWidth="1"/>
    <col min="3077" max="3077" width="7.125" bestFit="1" customWidth="1"/>
    <col min="3082" max="3082" width="15.625" customWidth="1"/>
    <col min="3084" max="3084" width="15.625" customWidth="1"/>
    <col min="3085" max="3088" width="7.625" customWidth="1"/>
    <col min="3089" max="3089" width="45.125" customWidth="1"/>
    <col min="3090" max="3090" width="4.625" customWidth="1"/>
    <col min="3091" max="3091" width="2.5" customWidth="1"/>
    <col min="3092" max="3092" width="4.625" customWidth="1"/>
    <col min="3333" max="3333" width="7.125" bestFit="1" customWidth="1"/>
    <col min="3338" max="3338" width="15.625" customWidth="1"/>
    <col min="3340" max="3340" width="15.625" customWidth="1"/>
    <col min="3341" max="3344" width="7.625" customWidth="1"/>
    <col min="3345" max="3345" width="45.125" customWidth="1"/>
    <col min="3346" max="3346" width="4.625" customWidth="1"/>
    <col min="3347" max="3347" width="2.5" customWidth="1"/>
    <col min="3348" max="3348" width="4.625" customWidth="1"/>
    <col min="3589" max="3589" width="7.125" bestFit="1" customWidth="1"/>
    <col min="3594" max="3594" width="15.625" customWidth="1"/>
    <col min="3596" max="3596" width="15.625" customWidth="1"/>
    <col min="3597" max="3600" width="7.625" customWidth="1"/>
    <col min="3601" max="3601" width="45.125" customWidth="1"/>
    <col min="3602" max="3602" width="4.625" customWidth="1"/>
    <col min="3603" max="3603" width="2.5" customWidth="1"/>
    <col min="3604" max="3604" width="4.625" customWidth="1"/>
    <col min="3845" max="3845" width="7.125" bestFit="1" customWidth="1"/>
    <col min="3850" max="3850" width="15.625" customWidth="1"/>
    <col min="3852" max="3852" width="15.625" customWidth="1"/>
    <col min="3853" max="3856" width="7.625" customWidth="1"/>
    <col min="3857" max="3857" width="45.125" customWidth="1"/>
    <col min="3858" max="3858" width="4.625" customWidth="1"/>
    <col min="3859" max="3859" width="2.5" customWidth="1"/>
    <col min="3860" max="3860" width="4.625" customWidth="1"/>
    <col min="4101" max="4101" width="7.125" bestFit="1" customWidth="1"/>
    <col min="4106" max="4106" width="15.625" customWidth="1"/>
    <col min="4108" max="4108" width="15.625" customWidth="1"/>
    <col min="4109" max="4112" width="7.625" customWidth="1"/>
    <col min="4113" max="4113" width="45.125" customWidth="1"/>
    <col min="4114" max="4114" width="4.625" customWidth="1"/>
    <col min="4115" max="4115" width="2.5" customWidth="1"/>
    <col min="4116" max="4116" width="4.625" customWidth="1"/>
    <col min="4357" max="4357" width="7.125" bestFit="1" customWidth="1"/>
    <col min="4362" max="4362" width="15.625" customWidth="1"/>
    <col min="4364" max="4364" width="15.625" customWidth="1"/>
    <col min="4365" max="4368" width="7.625" customWidth="1"/>
    <col min="4369" max="4369" width="45.125" customWidth="1"/>
    <col min="4370" max="4370" width="4.625" customWidth="1"/>
    <col min="4371" max="4371" width="2.5" customWidth="1"/>
    <col min="4372" max="4372" width="4.625" customWidth="1"/>
    <col min="4613" max="4613" width="7.125" bestFit="1" customWidth="1"/>
    <col min="4618" max="4618" width="15.625" customWidth="1"/>
    <col min="4620" max="4620" width="15.625" customWidth="1"/>
    <col min="4621" max="4624" width="7.625" customWidth="1"/>
    <col min="4625" max="4625" width="45.125" customWidth="1"/>
    <col min="4626" max="4626" width="4.625" customWidth="1"/>
    <col min="4627" max="4627" width="2.5" customWidth="1"/>
    <col min="4628" max="4628" width="4.625" customWidth="1"/>
    <col min="4869" max="4869" width="7.125" bestFit="1" customWidth="1"/>
    <col min="4874" max="4874" width="15.625" customWidth="1"/>
    <col min="4876" max="4876" width="15.625" customWidth="1"/>
    <col min="4877" max="4880" width="7.625" customWidth="1"/>
    <col min="4881" max="4881" width="45.125" customWidth="1"/>
    <col min="4882" max="4882" width="4.625" customWidth="1"/>
    <col min="4883" max="4883" width="2.5" customWidth="1"/>
    <col min="4884" max="4884" width="4.625" customWidth="1"/>
    <col min="5125" max="5125" width="7.125" bestFit="1" customWidth="1"/>
    <col min="5130" max="5130" width="15.625" customWidth="1"/>
    <col min="5132" max="5132" width="15.625" customWidth="1"/>
    <col min="5133" max="5136" width="7.625" customWidth="1"/>
    <col min="5137" max="5137" width="45.125" customWidth="1"/>
    <col min="5138" max="5138" width="4.625" customWidth="1"/>
    <col min="5139" max="5139" width="2.5" customWidth="1"/>
    <col min="5140" max="5140" width="4.625" customWidth="1"/>
    <col min="5381" max="5381" width="7.125" bestFit="1" customWidth="1"/>
    <col min="5386" max="5386" width="15.625" customWidth="1"/>
    <col min="5388" max="5388" width="15.625" customWidth="1"/>
    <col min="5389" max="5392" width="7.625" customWidth="1"/>
    <col min="5393" max="5393" width="45.125" customWidth="1"/>
    <col min="5394" max="5394" width="4.625" customWidth="1"/>
    <col min="5395" max="5395" width="2.5" customWidth="1"/>
    <col min="5396" max="5396" width="4.625" customWidth="1"/>
    <col min="5637" max="5637" width="7.125" bestFit="1" customWidth="1"/>
    <col min="5642" max="5642" width="15.625" customWidth="1"/>
    <col min="5644" max="5644" width="15.625" customWidth="1"/>
    <col min="5645" max="5648" width="7.625" customWidth="1"/>
    <col min="5649" max="5649" width="45.125" customWidth="1"/>
    <col min="5650" max="5650" width="4.625" customWidth="1"/>
    <col min="5651" max="5651" width="2.5" customWidth="1"/>
    <col min="5652" max="5652" width="4.625" customWidth="1"/>
    <col min="5893" max="5893" width="7.125" bestFit="1" customWidth="1"/>
    <col min="5898" max="5898" width="15.625" customWidth="1"/>
    <col min="5900" max="5900" width="15.625" customWidth="1"/>
    <col min="5901" max="5904" width="7.625" customWidth="1"/>
    <col min="5905" max="5905" width="45.125" customWidth="1"/>
    <col min="5906" max="5906" width="4.625" customWidth="1"/>
    <col min="5907" max="5907" width="2.5" customWidth="1"/>
    <col min="5908" max="5908" width="4.625" customWidth="1"/>
    <col min="6149" max="6149" width="7.125" bestFit="1" customWidth="1"/>
    <col min="6154" max="6154" width="15.625" customWidth="1"/>
    <col min="6156" max="6156" width="15.625" customWidth="1"/>
    <col min="6157" max="6160" width="7.625" customWidth="1"/>
    <col min="6161" max="6161" width="45.125" customWidth="1"/>
    <col min="6162" max="6162" width="4.625" customWidth="1"/>
    <col min="6163" max="6163" width="2.5" customWidth="1"/>
    <col min="6164" max="6164" width="4.625" customWidth="1"/>
    <col min="6405" max="6405" width="7.125" bestFit="1" customWidth="1"/>
    <col min="6410" max="6410" width="15.625" customWidth="1"/>
    <col min="6412" max="6412" width="15.625" customWidth="1"/>
    <col min="6413" max="6416" width="7.625" customWidth="1"/>
    <col min="6417" max="6417" width="45.125" customWidth="1"/>
    <col min="6418" max="6418" width="4.625" customWidth="1"/>
    <col min="6419" max="6419" width="2.5" customWidth="1"/>
    <col min="6420" max="6420" width="4.625" customWidth="1"/>
    <col min="6661" max="6661" width="7.125" bestFit="1" customWidth="1"/>
    <col min="6666" max="6666" width="15.625" customWidth="1"/>
    <col min="6668" max="6668" width="15.625" customWidth="1"/>
    <col min="6669" max="6672" width="7.625" customWidth="1"/>
    <col min="6673" max="6673" width="45.125" customWidth="1"/>
    <col min="6674" max="6674" width="4.625" customWidth="1"/>
    <col min="6675" max="6675" width="2.5" customWidth="1"/>
    <col min="6676" max="6676" width="4.625" customWidth="1"/>
    <col min="6917" max="6917" width="7.125" bestFit="1" customWidth="1"/>
    <col min="6922" max="6922" width="15.625" customWidth="1"/>
    <col min="6924" max="6924" width="15.625" customWidth="1"/>
    <col min="6925" max="6928" width="7.625" customWidth="1"/>
    <col min="6929" max="6929" width="45.125" customWidth="1"/>
    <col min="6930" max="6930" width="4.625" customWidth="1"/>
    <col min="6931" max="6931" width="2.5" customWidth="1"/>
    <col min="6932" max="6932" width="4.625" customWidth="1"/>
    <col min="7173" max="7173" width="7.125" bestFit="1" customWidth="1"/>
    <col min="7178" max="7178" width="15.625" customWidth="1"/>
    <col min="7180" max="7180" width="15.625" customWidth="1"/>
    <col min="7181" max="7184" width="7.625" customWidth="1"/>
    <col min="7185" max="7185" width="45.125" customWidth="1"/>
    <col min="7186" max="7186" width="4.625" customWidth="1"/>
    <col min="7187" max="7187" width="2.5" customWidth="1"/>
    <col min="7188" max="7188" width="4.625" customWidth="1"/>
    <col min="7429" max="7429" width="7.125" bestFit="1" customWidth="1"/>
    <col min="7434" max="7434" width="15.625" customWidth="1"/>
    <col min="7436" max="7436" width="15.625" customWidth="1"/>
    <col min="7437" max="7440" width="7.625" customWidth="1"/>
    <col min="7441" max="7441" width="45.125" customWidth="1"/>
    <col min="7442" max="7442" width="4.625" customWidth="1"/>
    <col min="7443" max="7443" width="2.5" customWidth="1"/>
    <col min="7444" max="7444" width="4.625" customWidth="1"/>
    <col min="7685" max="7685" width="7.125" bestFit="1" customWidth="1"/>
    <col min="7690" max="7690" width="15.625" customWidth="1"/>
    <col min="7692" max="7692" width="15.625" customWidth="1"/>
    <col min="7693" max="7696" width="7.625" customWidth="1"/>
    <col min="7697" max="7697" width="45.125" customWidth="1"/>
    <col min="7698" max="7698" width="4.625" customWidth="1"/>
    <col min="7699" max="7699" width="2.5" customWidth="1"/>
    <col min="7700" max="7700" width="4.625" customWidth="1"/>
    <col min="7941" max="7941" width="7.125" bestFit="1" customWidth="1"/>
    <col min="7946" max="7946" width="15.625" customWidth="1"/>
    <col min="7948" max="7948" width="15.625" customWidth="1"/>
    <col min="7949" max="7952" width="7.625" customWidth="1"/>
    <col min="7953" max="7953" width="45.125" customWidth="1"/>
    <col min="7954" max="7954" width="4.625" customWidth="1"/>
    <col min="7955" max="7955" width="2.5" customWidth="1"/>
    <col min="7956" max="7956" width="4.625" customWidth="1"/>
    <col min="8197" max="8197" width="7.125" bestFit="1" customWidth="1"/>
    <col min="8202" max="8202" width="15.625" customWidth="1"/>
    <col min="8204" max="8204" width="15.625" customWidth="1"/>
    <col min="8205" max="8208" width="7.625" customWidth="1"/>
    <col min="8209" max="8209" width="45.125" customWidth="1"/>
    <col min="8210" max="8210" width="4.625" customWidth="1"/>
    <col min="8211" max="8211" width="2.5" customWidth="1"/>
    <col min="8212" max="8212" width="4.625" customWidth="1"/>
    <col min="8453" max="8453" width="7.125" bestFit="1" customWidth="1"/>
    <col min="8458" max="8458" width="15.625" customWidth="1"/>
    <col min="8460" max="8460" width="15.625" customWidth="1"/>
    <col min="8461" max="8464" width="7.625" customWidth="1"/>
    <col min="8465" max="8465" width="45.125" customWidth="1"/>
    <col min="8466" max="8466" width="4.625" customWidth="1"/>
    <col min="8467" max="8467" width="2.5" customWidth="1"/>
    <col min="8468" max="8468" width="4.625" customWidth="1"/>
    <col min="8709" max="8709" width="7.125" bestFit="1" customWidth="1"/>
    <col min="8714" max="8714" width="15.625" customWidth="1"/>
    <col min="8716" max="8716" width="15.625" customWidth="1"/>
    <col min="8717" max="8720" width="7.625" customWidth="1"/>
    <col min="8721" max="8721" width="45.125" customWidth="1"/>
    <col min="8722" max="8722" width="4.625" customWidth="1"/>
    <col min="8723" max="8723" width="2.5" customWidth="1"/>
    <col min="8724" max="8724" width="4.625" customWidth="1"/>
    <col min="8965" max="8965" width="7.125" bestFit="1" customWidth="1"/>
    <col min="8970" max="8970" width="15.625" customWidth="1"/>
    <col min="8972" max="8972" width="15.625" customWidth="1"/>
    <col min="8973" max="8976" width="7.625" customWidth="1"/>
    <col min="8977" max="8977" width="45.125" customWidth="1"/>
    <col min="8978" max="8978" width="4.625" customWidth="1"/>
    <col min="8979" max="8979" width="2.5" customWidth="1"/>
    <col min="8980" max="8980" width="4.625" customWidth="1"/>
    <col min="9221" max="9221" width="7.125" bestFit="1" customWidth="1"/>
    <col min="9226" max="9226" width="15.625" customWidth="1"/>
    <col min="9228" max="9228" width="15.625" customWidth="1"/>
    <col min="9229" max="9232" width="7.625" customWidth="1"/>
    <col min="9233" max="9233" width="45.125" customWidth="1"/>
    <col min="9234" max="9234" width="4.625" customWidth="1"/>
    <col min="9235" max="9235" width="2.5" customWidth="1"/>
    <col min="9236" max="9236" width="4.625" customWidth="1"/>
    <col min="9477" max="9477" width="7.125" bestFit="1" customWidth="1"/>
    <col min="9482" max="9482" width="15.625" customWidth="1"/>
    <col min="9484" max="9484" width="15.625" customWidth="1"/>
    <col min="9485" max="9488" width="7.625" customWidth="1"/>
    <col min="9489" max="9489" width="45.125" customWidth="1"/>
    <col min="9490" max="9490" width="4.625" customWidth="1"/>
    <col min="9491" max="9491" width="2.5" customWidth="1"/>
    <col min="9492" max="9492" width="4.625" customWidth="1"/>
    <col min="9733" max="9733" width="7.125" bestFit="1" customWidth="1"/>
    <col min="9738" max="9738" width="15.625" customWidth="1"/>
    <col min="9740" max="9740" width="15.625" customWidth="1"/>
    <col min="9741" max="9744" width="7.625" customWidth="1"/>
    <col min="9745" max="9745" width="45.125" customWidth="1"/>
    <col min="9746" max="9746" width="4.625" customWidth="1"/>
    <col min="9747" max="9747" width="2.5" customWidth="1"/>
    <col min="9748" max="9748" width="4.625" customWidth="1"/>
    <col min="9989" max="9989" width="7.125" bestFit="1" customWidth="1"/>
    <col min="9994" max="9994" width="15.625" customWidth="1"/>
    <col min="9996" max="9996" width="15.625" customWidth="1"/>
    <col min="9997" max="10000" width="7.625" customWidth="1"/>
    <col min="10001" max="10001" width="45.125" customWidth="1"/>
    <col min="10002" max="10002" width="4.625" customWidth="1"/>
    <col min="10003" max="10003" width="2.5" customWidth="1"/>
    <col min="10004" max="10004" width="4.625" customWidth="1"/>
    <col min="10245" max="10245" width="7.125" bestFit="1" customWidth="1"/>
    <col min="10250" max="10250" width="15.625" customWidth="1"/>
    <col min="10252" max="10252" width="15.625" customWidth="1"/>
    <col min="10253" max="10256" width="7.625" customWidth="1"/>
    <col min="10257" max="10257" width="45.125" customWidth="1"/>
    <col min="10258" max="10258" width="4.625" customWidth="1"/>
    <col min="10259" max="10259" width="2.5" customWidth="1"/>
    <col min="10260" max="10260" width="4.625" customWidth="1"/>
    <col min="10501" max="10501" width="7.125" bestFit="1" customWidth="1"/>
    <col min="10506" max="10506" width="15.625" customWidth="1"/>
    <col min="10508" max="10508" width="15.625" customWidth="1"/>
    <col min="10509" max="10512" width="7.625" customWidth="1"/>
    <col min="10513" max="10513" width="45.125" customWidth="1"/>
    <col min="10514" max="10514" width="4.625" customWidth="1"/>
    <col min="10515" max="10515" width="2.5" customWidth="1"/>
    <col min="10516" max="10516" width="4.625" customWidth="1"/>
    <col min="10757" max="10757" width="7.125" bestFit="1" customWidth="1"/>
    <col min="10762" max="10762" width="15.625" customWidth="1"/>
    <col min="10764" max="10764" width="15.625" customWidth="1"/>
    <col min="10765" max="10768" width="7.625" customWidth="1"/>
    <col min="10769" max="10769" width="45.125" customWidth="1"/>
    <col min="10770" max="10770" width="4.625" customWidth="1"/>
    <col min="10771" max="10771" width="2.5" customWidth="1"/>
    <col min="10772" max="10772" width="4.625" customWidth="1"/>
    <col min="11013" max="11013" width="7.125" bestFit="1" customWidth="1"/>
    <col min="11018" max="11018" width="15.625" customWidth="1"/>
    <col min="11020" max="11020" width="15.625" customWidth="1"/>
    <col min="11021" max="11024" width="7.625" customWidth="1"/>
    <col min="11025" max="11025" width="45.125" customWidth="1"/>
    <col min="11026" max="11026" width="4.625" customWidth="1"/>
    <col min="11027" max="11027" width="2.5" customWidth="1"/>
    <col min="11028" max="11028" width="4.625" customWidth="1"/>
    <col min="11269" max="11269" width="7.125" bestFit="1" customWidth="1"/>
    <col min="11274" max="11274" width="15.625" customWidth="1"/>
    <col min="11276" max="11276" width="15.625" customWidth="1"/>
    <col min="11277" max="11280" width="7.625" customWidth="1"/>
    <col min="11281" max="11281" width="45.125" customWidth="1"/>
    <col min="11282" max="11282" width="4.625" customWidth="1"/>
    <col min="11283" max="11283" width="2.5" customWidth="1"/>
    <col min="11284" max="11284" width="4.625" customWidth="1"/>
    <col min="11525" max="11525" width="7.125" bestFit="1" customWidth="1"/>
    <col min="11530" max="11530" width="15.625" customWidth="1"/>
    <col min="11532" max="11532" width="15.625" customWidth="1"/>
    <col min="11533" max="11536" width="7.625" customWidth="1"/>
    <col min="11537" max="11537" width="45.125" customWidth="1"/>
    <col min="11538" max="11538" width="4.625" customWidth="1"/>
    <col min="11539" max="11539" width="2.5" customWidth="1"/>
    <col min="11540" max="11540" width="4.625" customWidth="1"/>
    <col min="11781" max="11781" width="7.125" bestFit="1" customWidth="1"/>
    <col min="11786" max="11786" width="15.625" customWidth="1"/>
    <col min="11788" max="11788" width="15.625" customWidth="1"/>
    <col min="11789" max="11792" width="7.625" customWidth="1"/>
    <col min="11793" max="11793" width="45.125" customWidth="1"/>
    <col min="11794" max="11794" width="4.625" customWidth="1"/>
    <col min="11795" max="11795" width="2.5" customWidth="1"/>
    <col min="11796" max="11796" width="4.625" customWidth="1"/>
    <col min="12037" max="12037" width="7.125" bestFit="1" customWidth="1"/>
    <col min="12042" max="12042" width="15.625" customWidth="1"/>
    <col min="12044" max="12044" width="15.625" customWidth="1"/>
    <col min="12045" max="12048" width="7.625" customWidth="1"/>
    <col min="12049" max="12049" width="45.125" customWidth="1"/>
    <col min="12050" max="12050" width="4.625" customWidth="1"/>
    <col min="12051" max="12051" width="2.5" customWidth="1"/>
    <col min="12052" max="12052" width="4.625" customWidth="1"/>
    <col min="12293" max="12293" width="7.125" bestFit="1" customWidth="1"/>
    <col min="12298" max="12298" width="15.625" customWidth="1"/>
    <col min="12300" max="12300" width="15.625" customWidth="1"/>
    <col min="12301" max="12304" width="7.625" customWidth="1"/>
    <col min="12305" max="12305" width="45.125" customWidth="1"/>
    <col min="12306" max="12306" width="4.625" customWidth="1"/>
    <col min="12307" max="12307" width="2.5" customWidth="1"/>
    <col min="12308" max="12308" width="4.625" customWidth="1"/>
    <col min="12549" max="12549" width="7.125" bestFit="1" customWidth="1"/>
    <col min="12554" max="12554" width="15.625" customWidth="1"/>
    <col min="12556" max="12556" width="15.625" customWidth="1"/>
    <col min="12557" max="12560" width="7.625" customWidth="1"/>
    <col min="12561" max="12561" width="45.125" customWidth="1"/>
    <col min="12562" max="12562" width="4.625" customWidth="1"/>
    <col min="12563" max="12563" width="2.5" customWidth="1"/>
    <col min="12564" max="12564" width="4.625" customWidth="1"/>
    <col min="12805" max="12805" width="7.125" bestFit="1" customWidth="1"/>
    <col min="12810" max="12810" width="15.625" customWidth="1"/>
    <col min="12812" max="12812" width="15.625" customWidth="1"/>
    <col min="12813" max="12816" width="7.625" customWidth="1"/>
    <col min="12817" max="12817" width="45.125" customWidth="1"/>
    <col min="12818" max="12818" width="4.625" customWidth="1"/>
    <col min="12819" max="12819" width="2.5" customWidth="1"/>
    <col min="12820" max="12820" width="4.625" customWidth="1"/>
    <col min="13061" max="13061" width="7.125" bestFit="1" customWidth="1"/>
    <col min="13066" max="13066" width="15.625" customWidth="1"/>
    <col min="13068" max="13068" width="15.625" customWidth="1"/>
    <col min="13069" max="13072" width="7.625" customWidth="1"/>
    <col min="13073" max="13073" width="45.125" customWidth="1"/>
    <col min="13074" max="13074" width="4.625" customWidth="1"/>
    <col min="13075" max="13075" width="2.5" customWidth="1"/>
    <col min="13076" max="13076" width="4.625" customWidth="1"/>
    <col min="13317" max="13317" width="7.125" bestFit="1" customWidth="1"/>
    <col min="13322" max="13322" width="15.625" customWidth="1"/>
    <col min="13324" max="13324" width="15.625" customWidth="1"/>
    <col min="13325" max="13328" width="7.625" customWidth="1"/>
    <col min="13329" max="13329" width="45.125" customWidth="1"/>
    <col min="13330" max="13330" width="4.625" customWidth="1"/>
    <col min="13331" max="13331" width="2.5" customWidth="1"/>
    <col min="13332" max="13332" width="4.625" customWidth="1"/>
    <col min="13573" max="13573" width="7.125" bestFit="1" customWidth="1"/>
    <col min="13578" max="13578" width="15.625" customWidth="1"/>
    <col min="13580" max="13580" width="15.625" customWidth="1"/>
    <col min="13581" max="13584" width="7.625" customWidth="1"/>
    <col min="13585" max="13585" width="45.125" customWidth="1"/>
    <col min="13586" max="13586" width="4.625" customWidth="1"/>
    <col min="13587" max="13587" width="2.5" customWidth="1"/>
    <col min="13588" max="13588" width="4.625" customWidth="1"/>
    <col min="13829" max="13829" width="7.125" bestFit="1" customWidth="1"/>
    <col min="13834" max="13834" width="15.625" customWidth="1"/>
    <col min="13836" max="13836" width="15.625" customWidth="1"/>
    <col min="13837" max="13840" width="7.625" customWidth="1"/>
    <col min="13841" max="13841" width="45.125" customWidth="1"/>
    <col min="13842" max="13842" width="4.625" customWidth="1"/>
    <col min="13843" max="13843" width="2.5" customWidth="1"/>
    <col min="13844" max="13844" width="4.625" customWidth="1"/>
    <col min="14085" max="14085" width="7.125" bestFit="1" customWidth="1"/>
    <col min="14090" max="14090" width="15.625" customWidth="1"/>
    <col min="14092" max="14092" width="15.625" customWidth="1"/>
    <col min="14093" max="14096" width="7.625" customWidth="1"/>
    <col min="14097" max="14097" width="45.125" customWidth="1"/>
    <col min="14098" max="14098" width="4.625" customWidth="1"/>
    <col min="14099" max="14099" width="2.5" customWidth="1"/>
    <col min="14100" max="14100" width="4.625" customWidth="1"/>
    <col min="14341" max="14341" width="7.125" bestFit="1" customWidth="1"/>
    <col min="14346" max="14346" width="15.625" customWidth="1"/>
    <col min="14348" max="14348" width="15.625" customWidth="1"/>
    <col min="14349" max="14352" width="7.625" customWidth="1"/>
    <col min="14353" max="14353" width="45.125" customWidth="1"/>
    <col min="14354" max="14354" width="4.625" customWidth="1"/>
    <col min="14355" max="14355" width="2.5" customWidth="1"/>
    <col min="14356" max="14356" width="4.625" customWidth="1"/>
    <col min="14597" max="14597" width="7.125" bestFit="1" customWidth="1"/>
    <col min="14602" max="14602" width="15.625" customWidth="1"/>
    <col min="14604" max="14604" width="15.625" customWidth="1"/>
    <col min="14605" max="14608" width="7.625" customWidth="1"/>
    <col min="14609" max="14609" width="45.125" customWidth="1"/>
    <col min="14610" max="14610" width="4.625" customWidth="1"/>
    <col min="14611" max="14611" width="2.5" customWidth="1"/>
    <col min="14612" max="14612" width="4.625" customWidth="1"/>
    <col min="14853" max="14853" width="7.125" bestFit="1" customWidth="1"/>
    <col min="14858" max="14858" width="15.625" customWidth="1"/>
    <col min="14860" max="14860" width="15.625" customWidth="1"/>
    <col min="14861" max="14864" width="7.625" customWidth="1"/>
    <col min="14865" max="14865" width="45.125" customWidth="1"/>
    <col min="14866" max="14866" width="4.625" customWidth="1"/>
    <col min="14867" max="14867" width="2.5" customWidth="1"/>
    <col min="14868" max="14868" width="4.625" customWidth="1"/>
    <col min="15109" max="15109" width="7.125" bestFit="1" customWidth="1"/>
    <col min="15114" max="15114" width="15.625" customWidth="1"/>
    <col min="15116" max="15116" width="15.625" customWidth="1"/>
    <col min="15117" max="15120" width="7.625" customWidth="1"/>
    <col min="15121" max="15121" width="45.125" customWidth="1"/>
    <col min="15122" max="15122" width="4.625" customWidth="1"/>
    <col min="15123" max="15123" width="2.5" customWidth="1"/>
    <col min="15124" max="15124" width="4.625" customWidth="1"/>
    <col min="15365" max="15365" width="7.125" bestFit="1" customWidth="1"/>
    <col min="15370" max="15370" width="15.625" customWidth="1"/>
    <col min="15372" max="15372" width="15.625" customWidth="1"/>
    <col min="15373" max="15376" width="7.625" customWidth="1"/>
    <col min="15377" max="15377" width="45.125" customWidth="1"/>
    <col min="15378" max="15378" width="4.625" customWidth="1"/>
    <col min="15379" max="15379" width="2.5" customWidth="1"/>
    <col min="15380" max="15380" width="4.625" customWidth="1"/>
    <col min="15621" max="15621" width="7.125" bestFit="1" customWidth="1"/>
    <col min="15626" max="15626" width="15.625" customWidth="1"/>
    <col min="15628" max="15628" width="15.625" customWidth="1"/>
    <col min="15629" max="15632" width="7.625" customWidth="1"/>
    <col min="15633" max="15633" width="45.125" customWidth="1"/>
    <col min="15634" max="15634" width="4.625" customWidth="1"/>
    <col min="15635" max="15635" width="2.5" customWidth="1"/>
    <col min="15636" max="15636" width="4.625" customWidth="1"/>
    <col min="15877" max="15877" width="7.125" bestFit="1" customWidth="1"/>
    <col min="15882" max="15882" width="15.625" customWidth="1"/>
    <col min="15884" max="15884" width="15.625" customWidth="1"/>
    <col min="15885" max="15887" width="7.625" customWidth="1"/>
    <col min="15888" max="15888" width="7.625" style="1" customWidth="1"/>
    <col min="15889" max="15889" width="4.625" style="1" customWidth="1"/>
    <col min="15890" max="15890" width="2.5" style="1" customWidth="1"/>
    <col min="15891" max="16384" width="9" style="1"/>
  </cols>
  <sheetData>
    <row r="1" spans="1:15887" ht="13.5" customHeight="1" x14ac:dyDescent="0.4">
      <c r="C1" s="1"/>
      <c r="D1" s="1"/>
      <c r="H1" s="94"/>
      <c r="I1" s="95"/>
      <c r="J1" s="96"/>
      <c r="K1" s="95"/>
      <c r="L1" s="95"/>
      <c r="M1" s="95"/>
      <c r="N1" s="95"/>
      <c r="O1" s="95"/>
      <c r="P1" s="97"/>
      <c r="Q1" s="95"/>
      <c r="R1" s="95"/>
      <c r="S1" s="95"/>
      <c r="T1" s="38"/>
      <c r="U1" s="95"/>
      <c r="V1" s="98"/>
      <c r="W1" s="98"/>
      <c r="X1" s="99" t="s">
        <v>54</v>
      </c>
      <c r="Y1" s="28"/>
      <c r="Z1" s="28"/>
      <c r="AA1" s="28"/>
      <c r="AB1" s="28"/>
      <c r="AC1" s="28"/>
      <c r="AD1" s="29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</row>
    <row r="2" spans="1:15887" ht="30" customHeight="1" x14ac:dyDescent="0.4">
      <c r="A2" s="1">
        <f>SUBTOTAL(3,A$5:A$55)</f>
        <v>51</v>
      </c>
      <c r="C2" s="1"/>
      <c r="D2" s="1"/>
      <c r="H2" s="100" t="s">
        <v>53</v>
      </c>
      <c r="I2" s="95"/>
      <c r="J2" s="96"/>
      <c r="K2" s="95"/>
      <c r="L2" s="95"/>
      <c r="M2" s="95"/>
      <c r="N2" s="95"/>
      <c r="O2" s="95"/>
      <c r="P2" s="95"/>
      <c r="Q2" s="95"/>
      <c r="R2" s="95"/>
      <c r="S2" s="95"/>
      <c r="T2" s="94"/>
      <c r="U2" s="94"/>
      <c r="V2" s="98"/>
      <c r="W2" s="98"/>
      <c r="X2" s="101"/>
      <c r="Y2" s="40">
        <f>SUBTOTAL(9,Y$5:Y$55)</f>
        <v>0</v>
      </c>
      <c r="Z2" s="40">
        <f>SUBTOTAL(9,Z$5:Z$55)</f>
        <v>0</v>
      </c>
      <c r="AA2" s="40">
        <f>SUBTOTAL(9,AA$5:AA$55)</f>
        <v>0</v>
      </c>
      <c r="AB2" s="4">
        <f>SUBTOTAL(3,AB$5:AB$55)</f>
        <v>0</v>
      </c>
      <c r="AC2" s="29"/>
      <c r="AD2" s="29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</row>
    <row r="3" spans="1:15887" ht="18.75" customHeight="1" x14ac:dyDescent="0.4">
      <c r="C3" s="1"/>
      <c r="D3" s="1"/>
      <c r="H3" s="94"/>
      <c r="I3" s="95"/>
      <c r="J3" s="95"/>
      <c r="K3" s="95"/>
      <c r="L3" s="95"/>
      <c r="M3" s="95"/>
      <c r="N3" s="95"/>
      <c r="O3" s="95"/>
      <c r="P3" s="97"/>
      <c r="Q3" s="95"/>
      <c r="R3" s="95"/>
      <c r="S3" s="95"/>
      <c r="T3" s="94"/>
      <c r="U3" s="95"/>
      <c r="V3" s="95"/>
      <c r="W3" s="95"/>
      <c r="X3" s="102" t="s">
        <v>76</v>
      </c>
      <c r="Y3" s="41" t="s">
        <v>35</v>
      </c>
      <c r="Z3" s="41" t="s">
        <v>35</v>
      </c>
      <c r="AA3" s="41" t="s">
        <v>35</v>
      </c>
      <c r="AB3" s="2"/>
      <c r="AC3" s="30"/>
      <c r="AD3" s="2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</row>
    <row r="4" spans="1:15887" ht="30" customHeight="1" thickBot="1" x14ac:dyDescent="0.45">
      <c r="A4" s="26" t="s">
        <v>0</v>
      </c>
      <c r="B4" s="67" t="s">
        <v>1</v>
      </c>
      <c r="C4" s="64" t="s">
        <v>79</v>
      </c>
      <c r="D4" s="64" t="s">
        <v>80</v>
      </c>
      <c r="E4" s="64" t="s">
        <v>31</v>
      </c>
      <c r="F4" s="64" t="s">
        <v>81</v>
      </c>
      <c r="G4" s="67" t="s">
        <v>2</v>
      </c>
      <c r="H4" s="103" t="s">
        <v>21</v>
      </c>
      <c r="I4" s="103" t="s">
        <v>3</v>
      </c>
      <c r="J4" s="103" t="s">
        <v>4</v>
      </c>
      <c r="K4" s="103" t="s">
        <v>5</v>
      </c>
      <c r="L4" s="103" t="s">
        <v>6</v>
      </c>
      <c r="M4" s="103" t="s">
        <v>27</v>
      </c>
      <c r="N4" s="103" t="s">
        <v>44</v>
      </c>
      <c r="O4" s="103" t="s">
        <v>48</v>
      </c>
      <c r="P4" s="103" t="s">
        <v>50</v>
      </c>
      <c r="Q4" s="103" t="s">
        <v>38</v>
      </c>
      <c r="R4" s="103" t="s">
        <v>23</v>
      </c>
      <c r="S4" s="103" t="s">
        <v>45</v>
      </c>
      <c r="T4" s="103" t="s">
        <v>51</v>
      </c>
      <c r="U4" s="115" t="s">
        <v>39</v>
      </c>
      <c r="V4" s="116"/>
      <c r="W4" s="117"/>
      <c r="X4" s="103" t="s">
        <v>57</v>
      </c>
      <c r="Y4" s="65" t="s">
        <v>40</v>
      </c>
      <c r="Z4" s="65" t="s">
        <v>41</v>
      </c>
      <c r="AA4" s="65" t="s">
        <v>42</v>
      </c>
      <c r="AB4" s="59" t="s">
        <v>43</v>
      </c>
      <c r="AC4" s="66"/>
    </row>
    <row r="5" spans="1:15887" ht="30" customHeight="1" thickTop="1" x14ac:dyDescent="0.4">
      <c r="A5" s="5">
        <v>15</v>
      </c>
      <c r="B5" s="6" t="s">
        <v>34</v>
      </c>
      <c r="C5" s="6"/>
      <c r="D5" s="6"/>
      <c r="E5" s="7" t="e">
        <f>VLOOKUP(A5,#REF!,20,FALSE)</f>
        <v>#REF!</v>
      </c>
      <c r="F5" s="7"/>
      <c r="G5" s="5"/>
      <c r="H5" s="33" t="s">
        <v>82</v>
      </c>
      <c r="I5" s="33" t="s">
        <v>83</v>
      </c>
      <c r="J5" s="33" t="s">
        <v>84</v>
      </c>
      <c r="K5" s="34" t="s">
        <v>85</v>
      </c>
      <c r="L5" s="33" t="s">
        <v>73</v>
      </c>
      <c r="M5" s="34" t="s">
        <v>55</v>
      </c>
      <c r="N5" s="91">
        <v>13.7</v>
      </c>
      <c r="O5" s="34" t="s">
        <v>58</v>
      </c>
      <c r="P5" s="33" t="s">
        <v>86</v>
      </c>
      <c r="Q5" s="33">
        <v>2022</v>
      </c>
      <c r="R5" s="34" t="s">
        <v>87</v>
      </c>
      <c r="S5" s="35">
        <v>2027</v>
      </c>
      <c r="T5" s="61" t="s">
        <v>310</v>
      </c>
      <c r="U5" s="104">
        <v>2025</v>
      </c>
      <c r="V5" s="105" t="s">
        <v>56</v>
      </c>
      <c r="W5" s="106">
        <v>2029</v>
      </c>
      <c r="X5" s="92">
        <v>5.867</v>
      </c>
      <c r="Y5" s="58"/>
      <c r="Z5" s="58"/>
      <c r="AA5" s="56"/>
      <c r="AB5" s="56"/>
      <c r="AC5" s="38"/>
      <c r="AE5" s="1"/>
      <c r="AQ5" s="1" t="s">
        <v>59</v>
      </c>
      <c r="AR5" s="1" t="s">
        <v>11</v>
      </c>
      <c r="AS5" s="1"/>
      <c r="AU5" t="str">
        <f>L5</f>
        <v>県南広域地域振興局土木部北上土木センター</v>
      </c>
      <c r="AV5" s="1" t="s">
        <v>73</v>
      </c>
    </row>
    <row r="6" spans="1:15887" ht="30" customHeight="1" x14ac:dyDescent="0.4">
      <c r="A6" s="5">
        <v>24</v>
      </c>
      <c r="B6" s="6" t="s">
        <v>34</v>
      </c>
      <c r="C6" s="6"/>
      <c r="D6" s="6"/>
      <c r="E6" s="7" t="e">
        <f>VLOOKUP(A6,#REF!,20,FALSE)</f>
        <v>#REF!</v>
      </c>
      <c r="F6" s="7"/>
      <c r="G6" s="5"/>
      <c r="H6" s="8" t="s">
        <v>88</v>
      </c>
      <c r="I6" s="9" t="s">
        <v>83</v>
      </c>
      <c r="J6" s="8" t="s">
        <v>89</v>
      </c>
      <c r="K6" s="34" t="s">
        <v>90</v>
      </c>
      <c r="L6" s="8" t="s">
        <v>9</v>
      </c>
      <c r="M6" s="34" t="s">
        <v>55</v>
      </c>
      <c r="N6" s="11">
        <v>9.5</v>
      </c>
      <c r="O6" s="34" t="s">
        <v>58</v>
      </c>
      <c r="P6" s="12">
        <v>1992</v>
      </c>
      <c r="Q6" s="33">
        <v>2022</v>
      </c>
      <c r="R6" s="34" t="s">
        <v>87</v>
      </c>
      <c r="S6" s="35">
        <v>2027</v>
      </c>
      <c r="T6" s="61" t="s">
        <v>311</v>
      </c>
      <c r="U6" s="104">
        <v>2025</v>
      </c>
      <c r="V6" s="105" t="s">
        <v>56</v>
      </c>
      <c r="W6" s="106">
        <v>2029</v>
      </c>
      <c r="X6" s="93">
        <v>3.6120000000000001</v>
      </c>
      <c r="Y6" s="48"/>
      <c r="Z6" s="48"/>
      <c r="AA6" s="43"/>
      <c r="AB6" s="43"/>
      <c r="AC6" s="38"/>
      <c r="AE6" s="1"/>
      <c r="AQ6" s="1" t="s">
        <v>60</v>
      </c>
      <c r="AR6" s="1" t="s">
        <v>74</v>
      </c>
      <c r="AS6" s="1"/>
      <c r="AU6" t="str">
        <f t="shared" ref="AU6:AU55" si="0">L6</f>
        <v>沿岸広域振興局土木部</v>
      </c>
      <c r="AV6" s="1" t="s">
        <v>9</v>
      </c>
    </row>
    <row r="7" spans="1:15887" ht="30" customHeight="1" x14ac:dyDescent="0.4">
      <c r="A7" s="5">
        <v>30</v>
      </c>
      <c r="B7" s="6" t="s">
        <v>34</v>
      </c>
      <c r="C7" s="6"/>
      <c r="D7" s="6"/>
      <c r="E7" s="7" t="e">
        <f>VLOOKUP(A7,#REF!,20,FALSE)</f>
        <v>#REF!</v>
      </c>
      <c r="F7" s="7"/>
      <c r="G7" s="5"/>
      <c r="H7" s="8" t="s">
        <v>91</v>
      </c>
      <c r="I7" s="9" t="s">
        <v>92</v>
      </c>
      <c r="J7" s="8" t="s">
        <v>93</v>
      </c>
      <c r="K7" s="34" t="s">
        <v>94</v>
      </c>
      <c r="L7" s="8" t="s">
        <v>12</v>
      </c>
      <c r="M7" s="34" t="s">
        <v>55</v>
      </c>
      <c r="N7" s="11">
        <v>32</v>
      </c>
      <c r="O7" s="34" t="s">
        <v>58</v>
      </c>
      <c r="P7" s="12">
        <v>2002</v>
      </c>
      <c r="Q7" s="33">
        <v>2022</v>
      </c>
      <c r="R7" s="34" t="s">
        <v>95</v>
      </c>
      <c r="S7" s="35">
        <v>2027</v>
      </c>
      <c r="T7" s="61"/>
      <c r="U7" s="110"/>
      <c r="V7" s="105"/>
      <c r="W7" s="111"/>
      <c r="X7" s="93">
        <v>0</v>
      </c>
      <c r="Y7" s="48"/>
      <c r="Z7" s="48"/>
      <c r="AA7" s="43"/>
      <c r="AB7" s="43"/>
      <c r="AC7" s="38"/>
      <c r="AE7" s="1"/>
      <c r="AQ7" s="1" t="s">
        <v>61</v>
      </c>
      <c r="AR7" s="1" t="s">
        <v>12</v>
      </c>
      <c r="AS7" s="1"/>
      <c r="AU7" t="str">
        <f t="shared" si="0"/>
        <v>県南広域振興局土木部花巻土木センター</v>
      </c>
      <c r="AV7" s="1" t="s">
        <v>12</v>
      </c>
    </row>
    <row r="8" spans="1:15887" ht="30" customHeight="1" x14ac:dyDescent="0.4">
      <c r="A8" s="5">
        <v>6</v>
      </c>
      <c r="B8" s="6" t="s">
        <v>34</v>
      </c>
      <c r="C8" s="6"/>
      <c r="D8" s="6"/>
      <c r="E8" s="7" t="e">
        <f>VLOOKUP(A8,#REF!,20,FALSE)</f>
        <v>#REF!</v>
      </c>
      <c r="F8" s="7"/>
      <c r="G8" s="5"/>
      <c r="H8" s="8" t="s">
        <v>96</v>
      </c>
      <c r="I8" s="9" t="s">
        <v>83</v>
      </c>
      <c r="J8" s="8" t="s">
        <v>97</v>
      </c>
      <c r="K8" s="34" t="s">
        <v>98</v>
      </c>
      <c r="L8" s="8" t="s">
        <v>74</v>
      </c>
      <c r="M8" s="34" t="s">
        <v>55</v>
      </c>
      <c r="N8" s="11">
        <v>22</v>
      </c>
      <c r="O8" s="34" t="s">
        <v>58</v>
      </c>
      <c r="P8" s="12">
        <v>2011</v>
      </c>
      <c r="Q8" s="33">
        <v>2022</v>
      </c>
      <c r="R8" s="34" t="s">
        <v>95</v>
      </c>
      <c r="S8" s="35">
        <v>2027</v>
      </c>
      <c r="T8" s="61"/>
      <c r="U8" s="104"/>
      <c r="V8" s="105"/>
      <c r="W8" s="106"/>
      <c r="X8" s="93">
        <v>0</v>
      </c>
      <c r="Y8" s="48"/>
      <c r="Z8" s="48"/>
      <c r="AA8" s="43"/>
      <c r="AB8" s="43"/>
      <c r="AC8" s="38"/>
      <c r="AE8" s="1"/>
      <c r="AQ8" s="1" t="s">
        <v>62</v>
      </c>
      <c r="AR8" s="1" t="s">
        <v>73</v>
      </c>
      <c r="AS8" s="1"/>
      <c r="AU8" t="str">
        <f t="shared" si="0"/>
        <v>盛岡広域地域振興局土木部岩手土木センター</v>
      </c>
      <c r="AV8" s="1" t="s">
        <v>74</v>
      </c>
    </row>
    <row r="9" spans="1:15887" ht="30" customHeight="1" x14ac:dyDescent="0.4">
      <c r="A9" s="5">
        <v>32</v>
      </c>
      <c r="B9" s="6" t="s">
        <v>34</v>
      </c>
      <c r="C9" s="6"/>
      <c r="D9" s="6"/>
      <c r="E9" s="7" t="e">
        <f>VLOOKUP(A9,#REF!,20,FALSE)</f>
        <v>#REF!</v>
      </c>
      <c r="F9" s="7"/>
      <c r="G9" s="5"/>
      <c r="H9" s="8" t="s">
        <v>99</v>
      </c>
      <c r="I9" s="9" t="s">
        <v>83</v>
      </c>
      <c r="J9" s="8" t="s">
        <v>89</v>
      </c>
      <c r="K9" s="34" t="s">
        <v>90</v>
      </c>
      <c r="L9" s="8" t="s">
        <v>9</v>
      </c>
      <c r="M9" s="34" t="s">
        <v>55</v>
      </c>
      <c r="N9" s="11">
        <v>22</v>
      </c>
      <c r="O9" s="34" t="s">
        <v>58</v>
      </c>
      <c r="P9" s="12">
        <v>2016</v>
      </c>
      <c r="Q9" s="33">
        <v>2022</v>
      </c>
      <c r="R9" s="34" t="s">
        <v>95</v>
      </c>
      <c r="S9" s="35">
        <v>2027</v>
      </c>
      <c r="T9" s="61"/>
      <c r="U9" s="104"/>
      <c r="V9" s="105"/>
      <c r="W9" s="106"/>
      <c r="X9" s="93">
        <v>0</v>
      </c>
      <c r="Y9" s="48"/>
      <c r="Z9" s="48"/>
      <c r="AA9" s="43"/>
      <c r="AB9" s="43"/>
      <c r="AC9" s="38"/>
      <c r="AE9" s="1"/>
      <c r="AQ9" s="1" t="s">
        <v>63</v>
      </c>
      <c r="AR9" s="1" t="s">
        <v>20</v>
      </c>
      <c r="AS9" s="1"/>
      <c r="AU9" t="str">
        <f t="shared" si="0"/>
        <v>沿岸広域振興局土木部</v>
      </c>
      <c r="AV9" s="1" t="s">
        <v>9</v>
      </c>
    </row>
    <row r="10" spans="1:15887" ht="30" customHeight="1" x14ac:dyDescent="0.4">
      <c r="A10" s="5">
        <v>26</v>
      </c>
      <c r="B10" s="6" t="s">
        <v>34</v>
      </c>
      <c r="C10" s="6"/>
      <c r="D10" s="6"/>
      <c r="E10" s="7" t="e">
        <f>VLOOKUP(A10,#REF!,20,FALSE)</f>
        <v>#REF!</v>
      </c>
      <c r="F10" s="7"/>
      <c r="G10" s="5"/>
      <c r="H10" s="8" t="s">
        <v>100</v>
      </c>
      <c r="I10" s="9" t="s">
        <v>101</v>
      </c>
      <c r="J10" s="8" t="s">
        <v>102</v>
      </c>
      <c r="K10" s="34" t="s">
        <v>90</v>
      </c>
      <c r="L10" s="8" t="s">
        <v>9</v>
      </c>
      <c r="M10" s="34" t="s">
        <v>55</v>
      </c>
      <c r="N10" s="11">
        <v>18.5</v>
      </c>
      <c r="O10" s="34" t="s">
        <v>58</v>
      </c>
      <c r="P10" s="12">
        <v>2005</v>
      </c>
      <c r="Q10" s="33">
        <v>2022</v>
      </c>
      <c r="R10" s="34" t="s">
        <v>95</v>
      </c>
      <c r="S10" s="35">
        <v>2027</v>
      </c>
      <c r="T10" s="61"/>
      <c r="U10" s="104"/>
      <c r="V10" s="105"/>
      <c r="W10" s="106"/>
      <c r="X10" s="93">
        <v>0</v>
      </c>
      <c r="Y10" s="48"/>
      <c r="Z10" s="48"/>
      <c r="AA10" s="43"/>
      <c r="AB10" s="43"/>
      <c r="AC10" s="38"/>
      <c r="AE10" s="1"/>
      <c r="AQ10" s="1" t="s">
        <v>64</v>
      </c>
      <c r="AR10" s="1" t="s">
        <v>19</v>
      </c>
      <c r="AS10" s="1"/>
      <c r="AU10" t="str">
        <f t="shared" si="0"/>
        <v>沿岸広域振興局土木部</v>
      </c>
      <c r="AV10" s="1" t="s">
        <v>9</v>
      </c>
    </row>
    <row r="11" spans="1:15887" ht="30" customHeight="1" x14ac:dyDescent="0.4">
      <c r="A11" s="5">
        <v>14</v>
      </c>
      <c r="B11" s="6" t="s">
        <v>34</v>
      </c>
      <c r="C11" s="6"/>
      <c r="D11" s="6"/>
      <c r="E11" s="7" t="e">
        <f>VLOOKUP(A11,#REF!,20,FALSE)</f>
        <v>#REF!</v>
      </c>
      <c r="F11" s="7"/>
      <c r="G11" s="5"/>
      <c r="H11" s="8" t="s">
        <v>103</v>
      </c>
      <c r="I11" s="9" t="s">
        <v>83</v>
      </c>
      <c r="J11" s="8" t="s">
        <v>84</v>
      </c>
      <c r="K11" s="34" t="s">
        <v>104</v>
      </c>
      <c r="L11" s="8" t="s">
        <v>73</v>
      </c>
      <c r="M11" s="34" t="s">
        <v>55</v>
      </c>
      <c r="N11" s="11">
        <v>16</v>
      </c>
      <c r="O11" s="34" t="s">
        <v>58</v>
      </c>
      <c r="P11" s="12">
        <v>2002</v>
      </c>
      <c r="Q11" s="33">
        <v>2022</v>
      </c>
      <c r="R11" s="34" t="s">
        <v>95</v>
      </c>
      <c r="S11" s="35">
        <v>2027</v>
      </c>
      <c r="T11" s="61"/>
      <c r="U11" s="104"/>
      <c r="V11" s="105"/>
      <c r="W11" s="106"/>
      <c r="X11" s="93">
        <v>0</v>
      </c>
      <c r="Y11" s="48"/>
      <c r="Z11" s="48"/>
      <c r="AA11" s="43"/>
      <c r="AB11" s="43"/>
      <c r="AC11" s="38"/>
      <c r="AE11" s="1"/>
      <c r="AQ11" s="1" t="s">
        <v>65</v>
      </c>
      <c r="AR11" s="1" t="s">
        <v>13</v>
      </c>
      <c r="AS11" s="1"/>
      <c r="AU11" t="str">
        <f t="shared" si="0"/>
        <v>県南広域地域振興局土木部北上土木センター</v>
      </c>
      <c r="AV11" s="1" t="s">
        <v>73</v>
      </c>
    </row>
    <row r="12" spans="1:15887" ht="30" customHeight="1" x14ac:dyDescent="0.4">
      <c r="A12" s="5">
        <v>17</v>
      </c>
      <c r="B12" s="6" t="s">
        <v>34</v>
      </c>
      <c r="C12" s="6"/>
      <c r="D12" s="6"/>
      <c r="E12" s="7" t="e">
        <f>VLOOKUP(A12,#REF!,20,FALSE)</f>
        <v>#REF!</v>
      </c>
      <c r="F12" s="7"/>
      <c r="G12" s="5"/>
      <c r="H12" s="8" t="s">
        <v>105</v>
      </c>
      <c r="I12" s="9" t="s">
        <v>83</v>
      </c>
      <c r="J12" s="8" t="s">
        <v>84</v>
      </c>
      <c r="K12" s="34" t="s">
        <v>106</v>
      </c>
      <c r="L12" s="8" t="s">
        <v>15</v>
      </c>
      <c r="M12" s="34" t="s">
        <v>55</v>
      </c>
      <c r="N12" s="11">
        <v>15.3</v>
      </c>
      <c r="O12" s="34" t="s">
        <v>58</v>
      </c>
      <c r="P12" s="12" t="s">
        <v>86</v>
      </c>
      <c r="Q12" s="33">
        <v>2022</v>
      </c>
      <c r="R12" s="34" t="s">
        <v>95</v>
      </c>
      <c r="S12" s="35">
        <v>2027</v>
      </c>
      <c r="T12" s="61"/>
      <c r="U12" s="104"/>
      <c r="V12" s="105"/>
      <c r="W12" s="106"/>
      <c r="X12" s="93">
        <v>0</v>
      </c>
      <c r="Y12" s="90"/>
      <c r="Z12" s="90"/>
      <c r="AA12" s="57"/>
      <c r="AB12" s="57"/>
      <c r="AE12" s="1"/>
      <c r="AQ12" s="1" t="s">
        <v>66</v>
      </c>
      <c r="AR12" s="1" t="s">
        <v>14</v>
      </c>
      <c r="AS12" s="1"/>
      <c r="AU12" t="str">
        <f t="shared" si="0"/>
        <v>県南広域振興局土木部遠野土木センター</v>
      </c>
      <c r="AV12" s="1" t="s">
        <v>15</v>
      </c>
    </row>
    <row r="13" spans="1:15887" ht="30" customHeight="1" x14ac:dyDescent="0.4">
      <c r="A13" s="5">
        <v>25</v>
      </c>
      <c r="B13" s="6" t="s">
        <v>34</v>
      </c>
      <c r="C13" s="6"/>
      <c r="D13" s="6"/>
      <c r="E13" s="7" t="e">
        <f>VLOOKUP(A13,#REF!,20,FALSE)</f>
        <v>#REF!</v>
      </c>
      <c r="F13" s="7"/>
      <c r="G13" s="5"/>
      <c r="H13" s="8" t="s">
        <v>107</v>
      </c>
      <c r="I13" s="9" t="s">
        <v>101</v>
      </c>
      <c r="J13" s="8" t="s">
        <v>102</v>
      </c>
      <c r="K13" s="34" t="s">
        <v>90</v>
      </c>
      <c r="L13" s="8" t="s">
        <v>9</v>
      </c>
      <c r="M13" s="34" t="s">
        <v>55</v>
      </c>
      <c r="N13" s="11">
        <v>15.3</v>
      </c>
      <c r="O13" s="34" t="s">
        <v>58</v>
      </c>
      <c r="P13" s="12">
        <v>2005</v>
      </c>
      <c r="Q13" s="33">
        <v>2022</v>
      </c>
      <c r="R13" s="34" t="s">
        <v>95</v>
      </c>
      <c r="S13" s="35">
        <v>2027</v>
      </c>
      <c r="T13" s="61"/>
      <c r="U13" s="104"/>
      <c r="V13" s="105"/>
      <c r="W13" s="106"/>
      <c r="X13" s="93">
        <v>0</v>
      </c>
      <c r="Y13" s="48"/>
      <c r="Z13" s="48"/>
      <c r="AA13" s="43"/>
      <c r="AB13" s="43"/>
      <c r="AE13" s="1"/>
      <c r="AQ13" s="1" t="s">
        <v>67</v>
      </c>
      <c r="AR13" s="1" t="s">
        <v>15</v>
      </c>
      <c r="AS13" s="1"/>
      <c r="AU13" t="str">
        <f t="shared" si="0"/>
        <v>沿岸広域振興局土木部</v>
      </c>
      <c r="AV13" s="1" t="s">
        <v>9</v>
      </c>
    </row>
    <row r="14" spans="1:15887" ht="30" customHeight="1" x14ac:dyDescent="0.4">
      <c r="A14" s="5">
        <v>31</v>
      </c>
      <c r="B14" s="6" t="s">
        <v>34</v>
      </c>
      <c r="C14" s="6"/>
      <c r="D14" s="6"/>
      <c r="E14" s="7" t="e">
        <f>VLOOKUP(A14,#REF!,20,FALSE)</f>
        <v>#REF!</v>
      </c>
      <c r="F14" s="7"/>
      <c r="G14" s="5"/>
      <c r="H14" s="8" t="s">
        <v>108</v>
      </c>
      <c r="I14" s="9" t="s">
        <v>83</v>
      </c>
      <c r="J14" s="8" t="s">
        <v>97</v>
      </c>
      <c r="K14" s="34" t="s">
        <v>98</v>
      </c>
      <c r="L14" s="8" t="s">
        <v>74</v>
      </c>
      <c r="M14" s="34" t="s">
        <v>55</v>
      </c>
      <c r="N14" s="11">
        <v>11</v>
      </c>
      <c r="O14" s="34" t="s">
        <v>58</v>
      </c>
      <c r="P14" s="12">
        <v>2011</v>
      </c>
      <c r="Q14" s="33">
        <v>2022</v>
      </c>
      <c r="R14" s="34" t="s">
        <v>95</v>
      </c>
      <c r="S14" s="35">
        <v>2027</v>
      </c>
      <c r="T14" s="61"/>
      <c r="U14" s="104"/>
      <c r="V14" s="105"/>
      <c r="W14" s="106"/>
      <c r="X14" s="93">
        <v>0</v>
      </c>
      <c r="Y14" s="48"/>
      <c r="Z14" s="48"/>
      <c r="AA14" s="43"/>
      <c r="AB14" s="43"/>
      <c r="AE14" s="1"/>
      <c r="AQ14" s="1" t="s">
        <v>68</v>
      </c>
      <c r="AR14" s="1" t="s">
        <v>9</v>
      </c>
      <c r="AS14" s="1"/>
      <c r="AU14" t="str">
        <f t="shared" si="0"/>
        <v>盛岡広域地域振興局土木部岩手土木センター</v>
      </c>
      <c r="AV14" s="1" t="s">
        <v>74</v>
      </c>
    </row>
    <row r="15" spans="1:15887" ht="30" customHeight="1" x14ac:dyDescent="0.4">
      <c r="A15" s="5">
        <v>8</v>
      </c>
      <c r="B15" s="6" t="s">
        <v>34</v>
      </c>
      <c r="C15" s="6"/>
      <c r="D15" s="6"/>
      <c r="E15" s="7" t="e">
        <f>VLOOKUP(A15,#REF!,20,FALSE)</f>
        <v>#REF!</v>
      </c>
      <c r="F15" s="7"/>
      <c r="G15" s="5"/>
      <c r="H15" s="8" t="s">
        <v>109</v>
      </c>
      <c r="I15" s="9" t="s">
        <v>83</v>
      </c>
      <c r="J15" s="8" t="s">
        <v>110</v>
      </c>
      <c r="K15" s="34" t="s">
        <v>111</v>
      </c>
      <c r="L15" s="8" t="s">
        <v>74</v>
      </c>
      <c r="M15" s="34" t="s">
        <v>55</v>
      </c>
      <c r="N15" s="11">
        <v>15</v>
      </c>
      <c r="O15" s="34" t="s">
        <v>58</v>
      </c>
      <c r="P15" s="12">
        <v>2000</v>
      </c>
      <c r="Q15" s="33">
        <v>2022</v>
      </c>
      <c r="R15" s="34" t="s">
        <v>95</v>
      </c>
      <c r="S15" s="35">
        <v>2027</v>
      </c>
      <c r="T15" s="61"/>
      <c r="U15" s="104"/>
      <c r="V15" s="105"/>
      <c r="W15" s="106"/>
      <c r="X15" s="93">
        <v>0</v>
      </c>
      <c r="Y15" s="48"/>
      <c r="Z15" s="48"/>
      <c r="AA15" s="43"/>
      <c r="AB15" s="43"/>
      <c r="AE15" s="1"/>
      <c r="AQ15" s="1" t="s">
        <v>69</v>
      </c>
      <c r="AR15" s="1" t="s">
        <v>10</v>
      </c>
      <c r="AS15" s="1"/>
      <c r="AU15" t="str">
        <f t="shared" si="0"/>
        <v>盛岡広域地域振興局土木部岩手土木センター</v>
      </c>
      <c r="AV15" s="1" t="s">
        <v>74</v>
      </c>
    </row>
    <row r="16" spans="1:15887" ht="30" customHeight="1" x14ac:dyDescent="0.4">
      <c r="A16" s="5">
        <v>7</v>
      </c>
      <c r="B16" s="6" t="s">
        <v>34</v>
      </c>
      <c r="C16" s="6"/>
      <c r="D16" s="6"/>
      <c r="E16" s="7" t="e">
        <f>VLOOKUP(A16,#REF!,20,FALSE)</f>
        <v>#REF!</v>
      </c>
      <c r="F16" s="7"/>
      <c r="G16" s="5"/>
      <c r="H16" s="8" t="s">
        <v>112</v>
      </c>
      <c r="I16" s="9" t="s">
        <v>83</v>
      </c>
      <c r="J16" s="8" t="s">
        <v>110</v>
      </c>
      <c r="K16" s="34" t="s">
        <v>111</v>
      </c>
      <c r="L16" s="8" t="s">
        <v>74</v>
      </c>
      <c r="M16" s="34" t="s">
        <v>55</v>
      </c>
      <c r="N16" s="11">
        <v>13.5</v>
      </c>
      <c r="O16" s="34" t="s">
        <v>58</v>
      </c>
      <c r="P16" s="12">
        <v>2000</v>
      </c>
      <c r="Q16" s="33">
        <v>2022</v>
      </c>
      <c r="R16" s="34" t="s">
        <v>95</v>
      </c>
      <c r="S16" s="35">
        <v>2027</v>
      </c>
      <c r="T16" s="61"/>
      <c r="U16" s="104"/>
      <c r="V16" s="105"/>
      <c r="W16" s="106"/>
      <c r="X16" s="93">
        <v>0</v>
      </c>
      <c r="Y16" s="48"/>
      <c r="Z16" s="48"/>
      <c r="AA16" s="43"/>
      <c r="AB16" s="43"/>
      <c r="AE16" s="1"/>
      <c r="AQ16" s="1" t="s">
        <v>70</v>
      </c>
      <c r="AR16" s="1" t="s">
        <v>16</v>
      </c>
      <c r="AS16" s="1"/>
      <c r="AU16" t="str">
        <f t="shared" si="0"/>
        <v>盛岡広域地域振興局土木部岩手土木センター</v>
      </c>
      <c r="AV16" s="1" t="s">
        <v>74</v>
      </c>
    </row>
    <row r="17" spans="1:48" ht="30" customHeight="1" x14ac:dyDescent="0.4">
      <c r="A17" s="5">
        <v>28</v>
      </c>
      <c r="B17" s="6" t="s">
        <v>34</v>
      </c>
      <c r="C17" s="6"/>
      <c r="D17" s="6"/>
      <c r="E17" s="7" t="e">
        <f>VLOOKUP(A17,#REF!,20,FALSE)</f>
        <v>#REF!</v>
      </c>
      <c r="F17" s="7"/>
      <c r="G17" s="5"/>
      <c r="H17" s="8" t="s">
        <v>113</v>
      </c>
      <c r="I17" s="9" t="s">
        <v>83</v>
      </c>
      <c r="J17" s="8" t="s">
        <v>110</v>
      </c>
      <c r="K17" s="34" t="s">
        <v>114</v>
      </c>
      <c r="L17" s="8" t="s">
        <v>17</v>
      </c>
      <c r="M17" s="34" t="s">
        <v>55</v>
      </c>
      <c r="N17" s="11">
        <v>13.2</v>
      </c>
      <c r="O17" s="34" t="s">
        <v>58</v>
      </c>
      <c r="P17" s="12">
        <v>1996</v>
      </c>
      <c r="Q17" s="33">
        <v>2022</v>
      </c>
      <c r="R17" s="34" t="s">
        <v>95</v>
      </c>
      <c r="S17" s="35">
        <v>2027</v>
      </c>
      <c r="T17" s="61"/>
      <c r="U17" s="110"/>
      <c r="V17" s="105"/>
      <c r="W17" s="111"/>
      <c r="X17" s="93">
        <v>0</v>
      </c>
      <c r="Y17" s="48"/>
      <c r="Z17" s="48"/>
      <c r="AA17" s="43"/>
      <c r="AB17" s="43"/>
      <c r="AE17" s="1"/>
      <c r="AQ17" s="1" t="s">
        <v>71</v>
      </c>
      <c r="AR17" s="1" t="s">
        <v>17</v>
      </c>
      <c r="AS17" s="1"/>
      <c r="AU17" t="str">
        <f t="shared" si="0"/>
        <v>県北広域振興局土木部</v>
      </c>
      <c r="AV17" s="1" t="s">
        <v>17</v>
      </c>
    </row>
    <row r="18" spans="1:48" ht="30" customHeight="1" x14ac:dyDescent="0.4">
      <c r="A18" s="5">
        <v>9</v>
      </c>
      <c r="B18" s="6" t="s">
        <v>34</v>
      </c>
      <c r="C18" s="6"/>
      <c r="D18" s="6"/>
      <c r="E18" s="7" t="e">
        <f>VLOOKUP(A18,#REF!,20,FALSE)</f>
        <v>#REF!</v>
      </c>
      <c r="F18" s="7"/>
      <c r="G18" s="5"/>
      <c r="H18" s="8" t="s">
        <v>115</v>
      </c>
      <c r="I18" s="9" t="s">
        <v>83</v>
      </c>
      <c r="J18" s="8" t="s">
        <v>110</v>
      </c>
      <c r="K18" s="34" t="s">
        <v>111</v>
      </c>
      <c r="L18" s="8" t="s">
        <v>74</v>
      </c>
      <c r="M18" s="34" t="s">
        <v>55</v>
      </c>
      <c r="N18" s="11">
        <v>12.5</v>
      </c>
      <c r="O18" s="34" t="s">
        <v>58</v>
      </c>
      <c r="P18" s="12">
        <v>2000</v>
      </c>
      <c r="Q18" s="33">
        <v>2022</v>
      </c>
      <c r="R18" s="34" t="s">
        <v>95</v>
      </c>
      <c r="S18" s="35">
        <v>2027</v>
      </c>
      <c r="T18" s="61"/>
      <c r="U18" s="104"/>
      <c r="V18" s="105"/>
      <c r="W18" s="106"/>
      <c r="X18" s="93">
        <v>0</v>
      </c>
      <c r="Y18" s="48"/>
      <c r="Z18" s="48"/>
      <c r="AA18" s="43"/>
      <c r="AB18" s="43"/>
      <c r="AE18" s="1"/>
      <c r="AQ18" s="1" t="s">
        <v>72</v>
      </c>
      <c r="AR18" s="1" t="s">
        <v>18</v>
      </c>
      <c r="AS18" s="1"/>
      <c r="AU18" t="str">
        <f t="shared" si="0"/>
        <v>盛岡広域地域振興局土木部岩手土木センター</v>
      </c>
      <c r="AV18" s="1" t="s">
        <v>74</v>
      </c>
    </row>
    <row r="19" spans="1:48" ht="30" customHeight="1" x14ac:dyDescent="0.4">
      <c r="A19" s="5">
        <v>5</v>
      </c>
      <c r="B19" s="6" t="s">
        <v>34</v>
      </c>
      <c r="C19" s="6"/>
      <c r="D19" s="6"/>
      <c r="E19" s="7" t="e">
        <f>VLOOKUP(A19,#REF!,20,FALSE)</f>
        <v>#REF!</v>
      </c>
      <c r="F19" s="7"/>
      <c r="G19" s="5"/>
      <c r="H19" s="8" t="s">
        <v>116</v>
      </c>
      <c r="I19" s="9" t="s">
        <v>101</v>
      </c>
      <c r="J19" s="8" t="s">
        <v>117</v>
      </c>
      <c r="K19" s="34" t="s">
        <v>118</v>
      </c>
      <c r="L19" s="8" t="s">
        <v>11</v>
      </c>
      <c r="M19" s="34" t="s">
        <v>55</v>
      </c>
      <c r="N19" s="11">
        <v>29.8</v>
      </c>
      <c r="O19" s="34" t="s">
        <v>58</v>
      </c>
      <c r="P19" s="12" t="s">
        <v>86</v>
      </c>
      <c r="Q19" s="33">
        <v>2022</v>
      </c>
      <c r="R19" s="34" t="s">
        <v>95</v>
      </c>
      <c r="S19" s="35">
        <v>2027</v>
      </c>
      <c r="T19" s="61"/>
      <c r="U19" s="104"/>
      <c r="V19" s="105"/>
      <c r="W19" s="106"/>
      <c r="X19" s="93">
        <v>0</v>
      </c>
      <c r="Y19" s="48"/>
      <c r="Z19" s="48"/>
      <c r="AA19" s="43"/>
      <c r="AB19" s="43"/>
      <c r="AE19" s="1"/>
      <c r="AU19" t="str">
        <f t="shared" si="0"/>
        <v>盛岡広域振興局土木部</v>
      </c>
      <c r="AV19" s="1" t="s">
        <v>11</v>
      </c>
    </row>
    <row r="20" spans="1:48" ht="30" customHeight="1" x14ac:dyDescent="0.4">
      <c r="A20" s="5">
        <v>33</v>
      </c>
      <c r="B20" s="6" t="s">
        <v>34</v>
      </c>
      <c r="C20" s="6"/>
      <c r="D20" s="6"/>
      <c r="E20" s="7" t="e">
        <f>VLOOKUP(A20,#REF!,20,FALSE)</f>
        <v>#REF!</v>
      </c>
      <c r="F20" s="7"/>
      <c r="G20" s="5"/>
      <c r="H20" s="8" t="s">
        <v>119</v>
      </c>
      <c r="I20" s="9" t="s">
        <v>83</v>
      </c>
      <c r="J20" s="8" t="s">
        <v>120</v>
      </c>
      <c r="K20" s="34" t="s">
        <v>118</v>
      </c>
      <c r="L20" s="8" t="s">
        <v>11</v>
      </c>
      <c r="M20" s="34" t="s">
        <v>55</v>
      </c>
      <c r="N20" s="11">
        <v>28</v>
      </c>
      <c r="O20" s="34" t="s">
        <v>58</v>
      </c>
      <c r="P20" s="12">
        <v>1989</v>
      </c>
      <c r="Q20" s="33">
        <v>2022</v>
      </c>
      <c r="R20" s="34" t="s">
        <v>95</v>
      </c>
      <c r="S20" s="35">
        <v>2027</v>
      </c>
      <c r="T20" s="61"/>
      <c r="U20" s="104"/>
      <c r="V20" s="105"/>
      <c r="W20" s="106"/>
      <c r="X20" s="93">
        <v>0</v>
      </c>
      <c r="Y20" s="48"/>
      <c r="Z20" s="48"/>
      <c r="AA20" s="43"/>
      <c r="AB20" s="43"/>
      <c r="AE20" s="1"/>
      <c r="AU20" t="str">
        <f t="shared" si="0"/>
        <v>盛岡広域振興局土木部</v>
      </c>
      <c r="AV20" s="1" t="s">
        <v>11</v>
      </c>
    </row>
    <row r="21" spans="1:48" ht="30" customHeight="1" x14ac:dyDescent="0.4">
      <c r="A21" s="5">
        <v>34</v>
      </c>
      <c r="B21" s="6" t="s">
        <v>34</v>
      </c>
      <c r="C21" s="6"/>
      <c r="D21" s="6"/>
      <c r="E21" s="7" t="e">
        <f>VLOOKUP(A21,#REF!,20,FALSE)</f>
        <v>#REF!</v>
      </c>
      <c r="F21" s="7"/>
      <c r="G21" s="5"/>
      <c r="H21" s="8" t="s">
        <v>121</v>
      </c>
      <c r="I21" s="9" t="s">
        <v>101</v>
      </c>
      <c r="J21" s="8" t="s">
        <v>122</v>
      </c>
      <c r="K21" s="34" t="s">
        <v>118</v>
      </c>
      <c r="L21" s="8" t="s">
        <v>11</v>
      </c>
      <c r="M21" s="34" t="s">
        <v>55</v>
      </c>
      <c r="N21" s="11">
        <v>28</v>
      </c>
      <c r="O21" s="34" t="s">
        <v>58</v>
      </c>
      <c r="P21" s="12">
        <v>1995</v>
      </c>
      <c r="Q21" s="33">
        <v>2022</v>
      </c>
      <c r="R21" s="34" t="s">
        <v>95</v>
      </c>
      <c r="S21" s="35">
        <v>2027</v>
      </c>
      <c r="T21" s="61"/>
      <c r="U21" s="104"/>
      <c r="V21" s="105"/>
      <c r="W21" s="106"/>
      <c r="X21" s="93">
        <v>0</v>
      </c>
      <c r="Y21" s="48"/>
      <c r="Z21" s="48"/>
      <c r="AA21" s="43"/>
      <c r="AB21" s="43"/>
      <c r="AE21" s="1"/>
      <c r="AU21" t="str">
        <f t="shared" si="0"/>
        <v>盛岡広域振興局土木部</v>
      </c>
      <c r="AV21" s="1" t="s">
        <v>11</v>
      </c>
    </row>
    <row r="22" spans="1:48" ht="30" customHeight="1" x14ac:dyDescent="0.4">
      <c r="A22" s="5">
        <v>2</v>
      </c>
      <c r="B22" s="6" t="s">
        <v>34</v>
      </c>
      <c r="C22" s="6"/>
      <c r="D22" s="6"/>
      <c r="E22" s="7" t="e">
        <f>VLOOKUP(A22,#REF!,20,FALSE)</f>
        <v>#REF!</v>
      </c>
      <c r="F22" s="7"/>
      <c r="G22" s="5"/>
      <c r="H22" s="8" t="s">
        <v>123</v>
      </c>
      <c r="I22" s="9" t="s">
        <v>101</v>
      </c>
      <c r="J22" s="8" t="s">
        <v>124</v>
      </c>
      <c r="K22" s="34" t="s">
        <v>118</v>
      </c>
      <c r="L22" s="8" t="s">
        <v>11</v>
      </c>
      <c r="M22" s="34" t="s">
        <v>55</v>
      </c>
      <c r="N22" s="11">
        <v>27</v>
      </c>
      <c r="O22" s="34" t="s">
        <v>58</v>
      </c>
      <c r="P22" s="12">
        <v>1998</v>
      </c>
      <c r="Q22" s="33">
        <v>2022</v>
      </c>
      <c r="R22" s="34" t="s">
        <v>95</v>
      </c>
      <c r="S22" s="35">
        <v>2027</v>
      </c>
      <c r="T22" s="61"/>
      <c r="U22" s="104"/>
      <c r="V22" s="105"/>
      <c r="W22" s="106"/>
      <c r="X22" s="93">
        <v>0</v>
      </c>
      <c r="Y22" s="48"/>
      <c r="Z22" s="48"/>
      <c r="AA22" s="43"/>
      <c r="AB22" s="43"/>
      <c r="AE22" s="1"/>
      <c r="AU22" t="str">
        <f t="shared" si="0"/>
        <v>盛岡広域振興局土木部</v>
      </c>
      <c r="AV22" s="1" t="s">
        <v>11</v>
      </c>
    </row>
    <row r="23" spans="1:48" ht="30" customHeight="1" x14ac:dyDescent="0.4">
      <c r="A23" s="5">
        <v>35</v>
      </c>
      <c r="B23" s="6" t="s">
        <v>34</v>
      </c>
      <c r="C23" s="6"/>
      <c r="D23" s="6"/>
      <c r="E23" s="7" t="e">
        <f>VLOOKUP(A23,#REF!,20,FALSE)</f>
        <v>#REF!</v>
      </c>
      <c r="F23" s="7"/>
      <c r="G23" s="5"/>
      <c r="H23" s="8" t="s">
        <v>125</v>
      </c>
      <c r="I23" s="9" t="s">
        <v>101</v>
      </c>
      <c r="J23" s="8" t="s">
        <v>122</v>
      </c>
      <c r="K23" s="34" t="s">
        <v>118</v>
      </c>
      <c r="L23" s="8" t="s">
        <v>11</v>
      </c>
      <c r="M23" s="34" t="s">
        <v>55</v>
      </c>
      <c r="N23" s="11">
        <v>20</v>
      </c>
      <c r="O23" s="34" t="s">
        <v>58</v>
      </c>
      <c r="P23" s="12">
        <v>1995</v>
      </c>
      <c r="Q23" s="33">
        <v>2022</v>
      </c>
      <c r="R23" s="34" t="s">
        <v>95</v>
      </c>
      <c r="S23" s="35">
        <v>2027</v>
      </c>
      <c r="T23" s="61"/>
      <c r="U23" s="104"/>
      <c r="V23" s="105"/>
      <c r="W23" s="106"/>
      <c r="X23" s="93">
        <v>0</v>
      </c>
      <c r="Y23" s="48"/>
      <c r="Z23" s="48"/>
      <c r="AA23" s="43"/>
      <c r="AB23" s="43"/>
      <c r="AE23" s="1"/>
      <c r="AU23" t="str">
        <f t="shared" si="0"/>
        <v>盛岡広域振興局土木部</v>
      </c>
      <c r="AV23" s="1" t="s">
        <v>11</v>
      </c>
    </row>
    <row r="24" spans="1:48" ht="30" customHeight="1" x14ac:dyDescent="0.4">
      <c r="A24" s="5">
        <v>41</v>
      </c>
      <c r="B24" s="6" t="s">
        <v>34</v>
      </c>
      <c r="C24" s="6"/>
      <c r="D24" s="6"/>
      <c r="E24" s="7" t="e">
        <f>VLOOKUP(A24,#REF!,20,FALSE)</f>
        <v>#REF!</v>
      </c>
      <c r="F24" s="7"/>
      <c r="G24" s="5"/>
      <c r="H24" s="8" t="s">
        <v>126</v>
      </c>
      <c r="I24" s="9" t="s">
        <v>101</v>
      </c>
      <c r="J24" s="8" t="s">
        <v>122</v>
      </c>
      <c r="K24" s="34" t="s">
        <v>118</v>
      </c>
      <c r="L24" s="8" t="s">
        <v>11</v>
      </c>
      <c r="M24" s="34" t="s">
        <v>55</v>
      </c>
      <c r="N24" s="11">
        <v>20</v>
      </c>
      <c r="O24" s="34" t="s">
        <v>58</v>
      </c>
      <c r="P24" s="12">
        <v>1994</v>
      </c>
      <c r="Q24" s="33">
        <v>2022</v>
      </c>
      <c r="R24" s="34" t="s">
        <v>95</v>
      </c>
      <c r="S24" s="35">
        <v>2027</v>
      </c>
      <c r="T24" s="61"/>
      <c r="U24" s="104"/>
      <c r="V24" s="105"/>
      <c r="W24" s="106"/>
      <c r="X24" s="93">
        <v>0</v>
      </c>
      <c r="Y24" s="48"/>
      <c r="Z24" s="48"/>
      <c r="AA24" s="43"/>
      <c r="AB24" s="43"/>
      <c r="AE24" s="1"/>
      <c r="AU24" t="str">
        <f t="shared" si="0"/>
        <v>盛岡広域振興局土木部</v>
      </c>
      <c r="AV24" s="1" t="s">
        <v>11</v>
      </c>
    </row>
    <row r="25" spans="1:48" ht="30" customHeight="1" x14ac:dyDescent="0.4">
      <c r="A25" s="5">
        <v>20</v>
      </c>
      <c r="B25" s="6" t="s">
        <v>34</v>
      </c>
      <c r="C25" s="6"/>
      <c r="D25" s="6"/>
      <c r="E25" s="7" t="e">
        <f>VLOOKUP(A25,#REF!,20,FALSE)</f>
        <v>#REF!</v>
      </c>
      <c r="F25" s="7"/>
      <c r="G25" s="5"/>
      <c r="H25" s="8" t="s">
        <v>127</v>
      </c>
      <c r="I25" s="9" t="s">
        <v>83</v>
      </c>
      <c r="J25" s="8" t="s">
        <v>120</v>
      </c>
      <c r="K25" s="34" t="s">
        <v>106</v>
      </c>
      <c r="L25" s="8" t="s">
        <v>15</v>
      </c>
      <c r="M25" s="34" t="s">
        <v>55</v>
      </c>
      <c r="N25" s="11">
        <v>15</v>
      </c>
      <c r="O25" s="34" t="s">
        <v>58</v>
      </c>
      <c r="P25" s="12">
        <v>2011</v>
      </c>
      <c r="Q25" s="33">
        <v>2022</v>
      </c>
      <c r="R25" s="34" t="s">
        <v>95</v>
      </c>
      <c r="S25" s="35">
        <v>2027</v>
      </c>
      <c r="T25" s="61"/>
      <c r="U25" s="104"/>
      <c r="V25" s="105"/>
      <c r="W25" s="106"/>
      <c r="X25" s="93">
        <v>0</v>
      </c>
      <c r="Y25" s="48"/>
      <c r="Z25" s="48"/>
      <c r="AA25" s="43"/>
      <c r="AB25" s="43"/>
      <c r="AE25" s="1"/>
      <c r="AU25" t="str">
        <f t="shared" si="0"/>
        <v>県南広域振興局土木部遠野土木センター</v>
      </c>
      <c r="AV25" s="1" t="s">
        <v>15</v>
      </c>
    </row>
    <row r="26" spans="1:48" ht="30" customHeight="1" x14ac:dyDescent="0.4">
      <c r="A26" s="5">
        <v>37</v>
      </c>
      <c r="B26" s="6" t="s">
        <v>34</v>
      </c>
      <c r="C26" s="6"/>
      <c r="D26" s="6"/>
      <c r="E26" s="7" t="e">
        <f>VLOOKUP(A26,#REF!,20,FALSE)</f>
        <v>#REF!</v>
      </c>
      <c r="F26" s="7"/>
      <c r="G26" s="5"/>
      <c r="H26" s="8" t="s">
        <v>128</v>
      </c>
      <c r="I26" s="9" t="s">
        <v>101</v>
      </c>
      <c r="J26" s="8" t="s">
        <v>117</v>
      </c>
      <c r="K26" s="34" t="s">
        <v>118</v>
      </c>
      <c r="L26" s="8" t="s">
        <v>11</v>
      </c>
      <c r="M26" s="34" t="s">
        <v>55</v>
      </c>
      <c r="N26" s="11">
        <v>15</v>
      </c>
      <c r="O26" s="34" t="s">
        <v>58</v>
      </c>
      <c r="P26" s="12" t="s">
        <v>86</v>
      </c>
      <c r="Q26" s="33">
        <v>2022</v>
      </c>
      <c r="R26" s="34" t="s">
        <v>95</v>
      </c>
      <c r="S26" s="35">
        <v>2027</v>
      </c>
      <c r="T26" s="61"/>
      <c r="U26" s="104"/>
      <c r="V26" s="105"/>
      <c r="W26" s="106"/>
      <c r="X26" s="93">
        <v>0</v>
      </c>
      <c r="Y26" s="48"/>
      <c r="Z26" s="48"/>
      <c r="AA26" s="43"/>
      <c r="AB26" s="43"/>
      <c r="AE26" s="1"/>
      <c r="AU26" t="str">
        <f t="shared" si="0"/>
        <v>盛岡広域振興局土木部</v>
      </c>
      <c r="AV26" s="1" t="s">
        <v>11</v>
      </c>
    </row>
    <row r="27" spans="1:48" ht="30" customHeight="1" x14ac:dyDescent="0.4">
      <c r="A27" s="5">
        <v>19</v>
      </c>
      <c r="B27" s="6" t="s">
        <v>34</v>
      </c>
      <c r="C27" s="6"/>
      <c r="D27" s="6"/>
      <c r="E27" s="7" t="e">
        <f>VLOOKUP(A27,#REF!,20,FALSE)</f>
        <v>#REF!</v>
      </c>
      <c r="F27" s="7"/>
      <c r="G27" s="5"/>
      <c r="H27" s="8" t="s">
        <v>129</v>
      </c>
      <c r="I27" s="9" t="s">
        <v>83</v>
      </c>
      <c r="J27" s="8" t="s">
        <v>89</v>
      </c>
      <c r="K27" s="34" t="s">
        <v>106</v>
      </c>
      <c r="L27" s="8" t="s">
        <v>15</v>
      </c>
      <c r="M27" s="34" t="s">
        <v>55</v>
      </c>
      <c r="N27" s="11">
        <v>14.5</v>
      </c>
      <c r="O27" s="34" t="s">
        <v>58</v>
      </c>
      <c r="P27" s="12" t="s">
        <v>86</v>
      </c>
      <c r="Q27" s="33">
        <v>2022</v>
      </c>
      <c r="R27" s="34" t="s">
        <v>95</v>
      </c>
      <c r="S27" s="35">
        <v>2027</v>
      </c>
      <c r="T27" s="61"/>
      <c r="U27" s="104"/>
      <c r="V27" s="105"/>
      <c r="W27" s="106"/>
      <c r="X27" s="93">
        <v>0</v>
      </c>
      <c r="Y27" s="48"/>
      <c r="Z27" s="48"/>
      <c r="AA27" s="43"/>
      <c r="AB27" s="43"/>
      <c r="AE27" s="1"/>
      <c r="AU27" t="str">
        <f t="shared" si="0"/>
        <v>県南広域振興局土木部遠野土木センター</v>
      </c>
      <c r="AV27" s="1" t="s">
        <v>15</v>
      </c>
    </row>
    <row r="28" spans="1:48" ht="30" customHeight="1" x14ac:dyDescent="0.4">
      <c r="A28" s="5">
        <v>16</v>
      </c>
      <c r="B28" s="6" t="s">
        <v>34</v>
      </c>
      <c r="C28" s="6"/>
      <c r="D28" s="6"/>
      <c r="E28" s="7" t="e">
        <f>VLOOKUP(A28,#REF!,20,FALSE)</f>
        <v>#REF!</v>
      </c>
      <c r="F28" s="7"/>
      <c r="G28" s="5"/>
      <c r="H28" s="8" t="s">
        <v>130</v>
      </c>
      <c r="I28" s="9" t="s">
        <v>83</v>
      </c>
      <c r="J28" s="8" t="s">
        <v>84</v>
      </c>
      <c r="K28" s="34" t="s">
        <v>106</v>
      </c>
      <c r="L28" s="8" t="s">
        <v>15</v>
      </c>
      <c r="M28" s="34" t="s">
        <v>55</v>
      </c>
      <c r="N28" s="11">
        <v>14.3</v>
      </c>
      <c r="O28" s="34" t="s">
        <v>58</v>
      </c>
      <c r="P28" s="12" t="s">
        <v>86</v>
      </c>
      <c r="Q28" s="33">
        <v>2022</v>
      </c>
      <c r="R28" s="34" t="s">
        <v>95</v>
      </c>
      <c r="S28" s="35">
        <v>2027</v>
      </c>
      <c r="T28" s="61"/>
      <c r="U28" s="104"/>
      <c r="V28" s="105"/>
      <c r="W28" s="106"/>
      <c r="X28" s="93">
        <v>0</v>
      </c>
      <c r="Y28" s="48"/>
      <c r="Z28" s="48"/>
      <c r="AA28" s="43"/>
      <c r="AB28" s="43"/>
      <c r="AE28" s="1"/>
      <c r="AU28" t="str">
        <f t="shared" si="0"/>
        <v>県南広域振興局土木部遠野土木センター</v>
      </c>
      <c r="AV28" s="1" t="s">
        <v>15</v>
      </c>
    </row>
    <row r="29" spans="1:48" ht="30" customHeight="1" x14ac:dyDescent="0.4">
      <c r="A29" s="5">
        <v>12</v>
      </c>
      <c r="B29" s="6" t="s">
        <v>34</v>
      </c>
      <c r="C29" s="6"/>
      <c r="D29" s="6"/>
      <c r="E29" s="7" t="e">
        <f>VLOOKUP(A29,#REF!,20,FALSE)</f>
        <v>#REF!</v>
      </c>
      <c r="F29" s="7"/>
      <c r="G29" s="5"/>
      <c r="H29" s="8" t="s">
        <v>131</v>
      </c>
      <c r="I29" s="9" t="s">
        <v>101</v>
      </c>
      <c r="J29" s="8" t="s">
        <v>132</v>
      </c>
      <c r="K29" s="34" t="s">
        <v>94</v>
      </c>
      <c r="L29" s="8" t="s">
        <v>12</v>
      </c>
      <c r="M29" s="34" t="s">
        <v>55</v>
      </c>
      <c r="N29" s="11">
        <v>9.6</v>
      </c>
      <c r="O29" s="34" t="s">
        <v>58</v>
      </c>
      <c r="P29" s="12" t="s">
        <v>86</v>
      </c>
      <c r="Q29" s="33">
        <v>2022</v>
      </c>
      <c r="R29" s="34" t="s">
        <v>95</v>
      </c>
      <c r="S29" s="35">
        <v>2027</v>
      </c>
      <c r="T29" s="61"/>
      <c r="U29" s="104"/>
      <c r="V29" s="105"/>
      <c r="W29" s="106"/>
      <c r="X29" s="93">
        <v>0</v>
      </c>
      <c r="Y29" s="48"/>
      <c r="Z29" s="48"/>
      <c r="AA29" s="43"/>
      <c r="AB29" s="43"/>
      <c r="AE29" s="1"/>
      <c r="AU29" t="str">
        <f t="shared" si="0"/>
        <v>県南広域振興局土木部花巻土木センター</v>
      </c>
      <c r="AV29" s="1" t="s">
        <v>12</v>
      </c>
    </row>
    <row r="30" spans="1:48" ht="30" customHeight="1" x14ac:dyDescent="0.4">
      <c r="A30" s="5">
        <v>13</v>
      </c>
      <c r="B30" s="6" t="s">
        <v>34</v>
      </c>
      <c r="C30" s="6"/>
      <c r="D30" s="6"/>
      <c r="E30" s="7" t="e">
        <f>VLOOKUP(A30,#REF!,20,FALSE)</f>
        <v>#REF!</v>
      </c>
      <c r="F30" s="7"/>
      <c r="G30" s="5"/>
      <c r="H30" s="8" t="s">
        <v>133</v>
      </c>
      <c r="I30" s="9" t="s">
        <v>101</v>
      </c>
      <c r="J30" s="8" t="s">
        <v>132</v>
      </c>
      <c r="K30" s="34" t="s">
        <v>94</v>
      </c>
      <c r="L30" s="8" t="s">
        <v>12</v>
      </c>
      <c r="M30" s="34" t="s">
        <v>55</v>
      </c>
      <c r="N30" s="11">
        <v>9</v>
      </c>
      <c r="O30" s="34" t="s">
        <v>58</v>
      </c>
      <c r="P30" s="12" t="s">
        <v>86</v>
      </c>
      <c r="Q30" s="33">
        <v>2022</v>
      </c>
      <c r="R30" s="34" t="s">
        <v>95</v>
      </c>
      <c r="S30" s="35">
        <v>2027</v>
      </c>
      <c r="T30" s="61"/>
      <c r="U30" s="104"/>
      <c r="V30" s="105"/>
      <c r="W30" s="106"/>
      <c r="X30" s="93">
        <v>0</v>
      </c>
      <c r="Y30" s="48"/>
      <c r="Z30" s="48"/>
      <c r="AA30" s="43"/>
      <c r="AB30" s="43"/>
      <c r="AE30" s="1"/>
      <c r="AU30" t="str">
        <f t="shared" si="0"/>
        <v>県南広域振興局土木部花巻土木センター</v>
      </c>
      <c r="AV30" s="1" t="s">
        <v>12</v>
      </c>
    </row>
    <row r="31" spans="1:48" ht="30" customHeight="1" x14ac:dyDescent="0.4">
      <c r="A31" s="5">
        <v>11</v>
      </c>
      <c r="B31" s="6" t="s">
        <v>34</v>
      </c>
      <c r="C31" s="6"/>
      <c r="D31" s="6"/>
      <c r="E31" s="7" t="e">
        <f>VLOOKUP(A31,#REF!,20,FALSE)</f>
        <v>#REF!</v>
      </c>
      <c r="F31" s="7"/>
      <c r="G31" s="5"/>
      <c r="H31" s="8" t="s">
        <v>134</v>
      </c>
      <c r="I31" s="9" t="s">
        <v>83</v>
      </c>
      <c r="J31" s="8" t="s">
        <v>135</v>
      </c>
      <c r="K31" s="34" t="s">
        <v>94</v>
      </c>
      <c r="L31" s="8" t="s">
        <v>12</v>
      </c>
      <c r="M31" s="34" t="s">
        <v>55</v>
      </c>
      <c r="N31" s="11">
        <v>7.5</v>
      </c>
      <c r="O31" s="34" t="s">
        <v>58</v>
      </c>
      <c r="P31" s="12">
        <v>2000</v>
      </c>
      <c r="Q31" s="33">
        <v>2022</v>
      </c>
      <c r="R31" s="34" t="s">
        <v>95</v>
      </c>
      <c r="S31" s="35">
        <v>2027</v>
      </c>
      <c r="T31" s="61"/>
      <c r="U31" s="104"/>
      <c r="V31" s="105"/>
      <c r="W31" s="106"/>
      <c r="X31" s="93">
        <v>0</v>
      </c>
      <c r="Y31" s="48"/>
      <c r="Z31" s="48"/>
      <c r="AA31" s="43"/>
      <c r="AB31" s="43"/>
      <c r="AE31" s="1"/>
      <c r="AU31" t="str">
        <f t="shared" si="0"/>
        <v>県南広域振興局土木部花巻土木センター</v>
      </c>
      <c r="AV31" s="1" t="s">
        <v>12</v>
      </c>
    </row>
    <row r="32" spans="1:48" ht="30" customHeight="1" x14ac:dyDescent="0.4">
      <c r="A32" s="5">
        <v>40</v>
      </c>
      <c r="B32" s="6" t="s">
        <v>34</v>
      </c>
      <c r="C32" s="6"/>
      <c r="D32" s="6"/>
      <c r="E32" s="7" t="e">
        <f>VLOOKUP(A32,#REF!,20,FALSE)</f>
        <v>#REF!</v>
      </c>
      <c r="F32" s="7"/>
      <c r="G32" s="5"/>
      <c r="H32" s="8" t="s">
        <v>136</v>
      </c>
      <c r="I32" s="9" t="s">
        <v>92</v>
      </c>
      <c r="J32" s="8" t="s">
        <v>137</v>
      </c>
      <c r="K32" s="34" t="s">
        <v>118</v>
      </c>
      <c r="L32" s="8" t="s">
        <v>11</v>
      </c>
      <c r="M32" s="34" t="s">
        <v>55</v>
      </c>
      <c r="N32" s="11">
        <v>20</v>
      </c>
      <c r="O32" s="34" t="s">
        <v>58</v>
      </c>
      <c r="P32" s="12">
        <v>1999</v>
      </c>
      <c r="Q32" s="33">
        <v>2022</v>
      </c>
      <c r="R32" s="34" t="s">
        <v>95</v>
      </c>
      <c r="S32" s="35">
        <v>2027</v>
      </c>
      <c r="T32" s="61"/>
      <c r="U32" s="104"/>
      <c r="V32" s="105"/>
      <c r="W32" s="106"/>
      <c r="X32" s="93">
        <v>0</v>
      </c>
      <c r="Y32" s="48"/>
      <c r="Z32" s="48"/>
      <c r="AA32" s="43"/>
      <c r="AB32" s="43"/>
      <c r="AE32" s="1"/>
      <c r="AU32" t="str">
        <f t="shared" si="0"/>
        <v>盛岡広域振興局土木部</v>
      </c>
      <c r="AV32" s="1" t="s">
        <v>11</v>
      </c>
    </row>
    <row r="33" spans="1:48" ht="30" customHeight="1" x14ac:dyDescent="0.4">
      <c r="A33" s="5">
        <v>27</v>
      </c>
      <c r="B33" s="6" t="s">
        <v>34</v>
      </c>
      <c r="C33" s="6"/>
      <c r="D33" s="6"/>
      <c r="E33" s="7" t="e">
        <f>VLOOKUP(A33,#REF!,20,FALSE)</f>
        <v>#REF!</v>
      </c>
      <c r="F33" s="7"/>
      <c r="G33" s="5"/>
      <c r="H33" s="8" t="s">
        <v>138</v>
      </c>
      <c r="I33" s="9" t="s">
        <v>101</v>
      </c>
      <c r="J33" s="8" t="s">
        <v>139</v>
      </c>
      <c r="K33" s="34" t="s">
        <v>140</v>
      </c>
      <c r="L33" s="8" t="s">
        <v>17</v>
      </c>
      <c r="M33" s="34" t="s">
        <v>55</v>
      </c>
      <c r="N33" s="11">
        <v>13.5</v>
      </c>
      <c r="O33" s="34" t="s">
        <v>58</v>
      </c>
      <c r="P33" s="12">
        <v>1996</v>
      </c>
      <c r="Q33" s="33">
        <v>2022</v>
      </c>
      <c r="R33" s="34" t="s">
        <v>95</v>
      </c>
      <c r="S33" s="35">
        <v>2027</v>
      </c>
      <c r="T33" s="61"/>
      <c r="U33" s="104"/>
      <c r="V33" s="105"/>
      <c r="W33" s="106"/>
      <c r="X33" s="93">
        <v>0</v>
      </c>
      <c r="Y33" s="48"/>
      <c r="Z33" s="48"/>
      <c r="AA33" s="43"/>
      <c r="AB33" s="43"/>
      <c r="AE33" s="1"/>
      <c r="AU33" t="str">
        <f t="shared" si="0"/>
        <v>県北広域振興局土木部</v>
      </c>
      <c r="AV33" s="1" t="s">
        <v>17</v>
      </c>
    </row>
    <row r="34" spans="1:48" ht="30" customHeight="1" x14ac:dyDescent="0.4">
      <c r="A34" s="5">
        <v>23</v>
      </c>
      <c r="B34" s="6" t="s">
        <v>34</v>
      </c>
      <c r="C34" s="6"/>
      <c r="D34" s="6"/>
      <c r="E34" s="7" t="e">
        <f>VLOOKUP(A34,#REF!,20,FALSE)</f>
        <v>#REF!</v>
      </c>
      <c r="F34" s="7"/>
      <c r="G34" s="5"/>
      <c r="H34" s="8" t="s">
        <v>141</v>
      </c>
      <c r="I34" s="9" t="s">
        <v>83</v>
      </c>
      <c r="J34" s="8" t="s">
        <v>89</v>
      </c>
      <c r="K34" s="34" t="s">
        <v>90</v>
      </c>
      <c r="L34" s="8" t="s">
        <v>9</v>
      </c>
      <c r="M34" s="34" t="s">
        <v>55</v>
      </c>
      <c r="N34" s="11">
        <v>11.2</v>
      </c>
      <c r="O34" s="34" t="s">
        <v>58</v>
      </c>
      <c r="P34" s="12">
        <v>1986</v>
      </c>
      <c r="Q34" s="33">
        <v>2022</v>
      </c>
      <c r="R34" s="34" t="s">
        <v>95</v>
      </c>
      <c r="S34" s="35">
        <v>2027</v>
      </c>
      <c r="T34" s="61"/>
      <c r="U34" s="104"/>
      <c r="V34" s="105"/>
      <c r="W34" s="106"/>
      <c r="X34" s="93">
        <v>0</v>
      </c>
      <c r="Y34" s="48"/>
      <c r="Z34" s="48"/>
      <c r="AA34" s="43"/>
      <c r="AB34" s="43"/>
      <c r="AE34" s="1"/>
      <c r="AU34" t="str">
        <f t="shared" si="0"/>
        <v>沿岸広域振興局土木部</v>
      </c>
      <c r="AV34" s="1" t="s">
        <v>9</v>
      </c>
    </row>
    <row r="35" spans="1:48" ht="30" customHeight="1" x14ac:dyDescent="0.4">
      <c r="A35" s="5">
        <v>38</v>
      </c>
      <c r="B35" s="6" t="s">
        <v>34</v>
      </c>
      <c r="C35" s="6"/>
      <c r="D35" s="6"/>
      <c r="E35" s="7" t="e">
        <f>VLOOKUP(A35,#REF!,20,FALSE)</f>
        <v>#REF!</v>
      </c>
      <c r="F35" s="7"/>
      <c r="G35" s="5"/>
      <c r="H35" s="8" t="s">
        <v>142</v>
      </c>
      <c r="I35" s="9" t="s">
        <v>92</v>
      </c>
      <c r="J35" s="8" t="s">
        <v>137</v>
      </c>
      <c r="K35" s="34" t="s">
        <v>118</v>
      </c>
      <c r="L35" s="8" t="s">
        <v>11</v>
      </c>
      <c r="M35" s="34" t="s">
        <v>55</v>
      </c>
      <c r="N35" s="11">
        <v>10</v>
      </c>
      <c r="O35" s="34" t="s">
        <v>58</v>
      </c>
      <c r="P35" s="12">
        <v>1999</v>
      </c>
      <c r="Q35" s="33">
        <v>2022</v>
      </c>
      <c r="R35" s="34" t="s">
        <v>95</v>
      </c>
      <c r="S35" s="35">
        <v>2027</v>
      </c>
      <c r="T35" s="61"/>
      <c r="U35" s="104"/>
      <c r="V35" s="105"/>
      <c r="W35" s="106"/>
      <c r="X35" s="93">
        <v>0</v>
      </c>
      <c r="Y35" s="48"/>
      <c r="Z35" s="48"/>
      <c r="AA35" s="43"/>
      <c r="AB35" s="43"/>
      <c r="AE35" s="1"/>
      <c r="AU35" t="str">
        <f t="shared" si="0"/>
        <v>盛岡広域振興局土木部</v>
      </c>
      <c r="AV35" s="1" t="s">
        <v>11</v>
      </c>
    </row>
    <row r="36" spans="1:48" ht="30" customHeight="1" x14ac:dyDescent="0.4">
      <c r="A36" s="5">
        <v>39</v>
      </c>
      <c r="B36" s="6" t="s">
        <v>34</v>
      </c>
      <c r="C36" s="6"/>
      <c r="D36" s="6"/>
      <c r="E36" s="7" t="e">
        <f>VLOOKUP(A36,#REF!,20,FALSE)</f>
        <v>#REF!</v>
      </c>
      <c r="F36" s="7"/>
      <c r="G36" s="5"/>
      <c r="H36" s="8" t="s">
        <v>143</v>
      </c>
      <c r="I36" s="9" t="s">
        <v>92</v>
      </c>
      <c r="J36" s="8" t="s">
        <v>137</v>
      </c>
      <c r="K36" s="34" t="s">
        <v>118</v>
      </c>
      <c r="L36" s="8" t="s">
        <v>11</v>
      </c>
      <c r="M36" s="34" t="s">
        <v>55</v>
      </c>
      <c r="N36" s="11">
        <v>10</v>
      </c>
      <c r="O36" s="34" t="s">
        <v>58</v>
      </c>
      <c r="P36" s="12">
        <v>1999</v>
      </c>
      <c r="Q36" s="33">
        <v>2022</v>
      </c>
      <c r="R36" s="34" t="s">
        <v>95</v>
      </c>
      <c r="S36" s="35">
        <v>2027</v>
      </c>
      <c r="T36" s="61"/>
      <c r="U36" s="104"/>
      <c r="V36" s="105"/>
      <c r="W36" s="106"/>
      <c r="X36" s="93">
        <v>0</v>
      </c>
      <c r="Y36" s="48"/>
      <c r="Z36" s="48"/>
      <c r="AA36" s="43"/>
      <c r="AB36" s="43"/>
      <c r="AE36" s="1"/>
      <c r="AU36" t="str">
        <f t="shared" si="0"/>
        <v>盛岡広域振興局土木部</v>
      </c>
      <c r="AV36" s="1" t="s">
        <v>11</v>
      </c>
    </row>
    <row r="37" spans="1:48" ht="30" customHeight="1" x14ac:dyDescent="0.4">
      <c r="A37" s="5">
        <v>3</v>
      </c>
      <c r="B37" s="6" t="s">
        <v>34</v>
      </c>
      <c r="C37" s="6"/>
      <c r="D37" s="6"/>
      <c r="E37" s="7" t="e">
        <f>VLOOKUP(A37,#REF!,20,FALSE)</f>
        <v>#REF!</v>
      </c>
      <c r="F37" s="7"/>
      <c r="G37" s="5"/>
      <c r="H37" s="8" t="s">
        <v>144</v>
      </c>
      <c r="I37" s="9" t="s">
        <v>92</v>
      </c>
      <c r="J37" s="8" t="s">
        <v>145</v>
      </c>
      <c r="K37" s="34" t="s">
        <v>146</v>
      </c>
      <c r="L37" s="8" t="s">
        <v>11</v>
      </c>
      <c r="M37" s="34" t="s">
        <v>55</v>
      </c>
      <c r="N37" s="11">
        <v>11</v>
      </c>
      <c r="O37" s="34" t="s">
        <v>58</v>
      </c>
      <c r="P37" s="12" t="s">
        <v>86</v>
      </c>
      <c r="Q37" s="33">
        <v>2022</v>
      </c>
      <c r="R37" s="34" t="s">
        <v>95</v>
      </c>
      <c r="S37" s="35">
        <v>2027</v>
      </c>
      <c r="T37" s="61"/>
      <c r="U37" s="104"/>
      <c r="V37" s="105"/>
      <c r="W37" s="106"/>
      <c r="X37" s="93">
        <v>0</v>
      </c>
      <c r="Y37" s="48"/>
      <c r="Z37" s="48"/>
      <c r="AA37" s="43"/>
      <c r="AB37" s="43"/>
      <c r="AE37" s="1"/>
      <c r="AU37" t="str">
        <f t="shared" si="0"/>
        <v>盛岡広域振興局土木部</v>
      </c>
      <c r="AV37" s="1" t="s">
        <v>11</v>
      </c>
    </row>
    <row r="38" spans="1:48" ht="30" customHeight="1" x14ac:dyDescent="0.4">
      <c r="A38" s="5">
        <v>4</v>
      </c>
      <c r="B38" s="6" t="s">
        <v>34</v>
      </c>
      <c r="C38" s="6"/>
      <c r="D38" s="6"/>
      <c r="E38" s="7" t="e">
        <f>VLOOKUP(A38,#REF!,20,FALSE)</f>
        <v>#REF!</v>
      </c>
      <c r="F38" s="7"/>
      <c r="G38" s="5"/>
      <c r="H38" s="8" t="s">
        <v>147</v>
      </c>
      <c r="I38" s="9" t="s">
        <v>92</v>
      </c>
      <c r="J38" s="8" t="s">
        <v>145</v>
      </c>
      <c r="K38" s="34" t="s">
        <v>148</v>
      </c>
      <c r="L38" s="8" t="s">
        <v>11</v>
      </c>
      <c r="M38" s="34" t="s">
        <v>55</v>
      </c>
      <c r="N38" s="11">
        <v>8</v>
      </c>
      <c r="O38" s="34" t="s">
        <v>58</v>
      </c>
      <c r="P38" s="12" t="s">
        <v>86</v>
      </c>
      <c r="Q38" s="33">
        <v>2022</v>
      </c>
      <c r="R38" s="34" t="s">
        <v>95</v>
      </c>
      <c r="S38" s="35">
        <v>2027</v>
      </c>
      <c r="T38" s="61"/>
      <c r="U38" s="104"/>
      <c r="V38" s="105"/>
      <c r="W38" s="106"/>
      <c r="X38" s="93">
        <v>0</v>
      </c>
      <c r="Y38" s="48"/>
      <c r="Z38" s="48"/>
      <c r="AA38" s="43"/>
      <c r="AB38" s="43"/>
      <c r="AE38" s="1"/>
      <c r="AU38" t="str">
        <f t="shared" si="0"/>
        <v>盛岡広域振興局土木部</v>
      </c>
      <c r="AV38" s="1" t="s">
        <v>11</v>
      </c>
    </row>
    <row r="39" spans="1:48" ht="30" customHeight="1" x14ac:dyDescent="0.4">
      <c r="A39" s="5">
        <v>10</v>
      </c>
      <c r="B39" s="6" t="s">
        <v>34</v>
      </c>
      <c r="C39" s="6"/>
      <c r="D39" s="6"/>
      <c r="E39" s="7" t="e">
        <f>VLOOKUP(A39,#REF!,20,FALSE)</f>
        <v>#REF!</v>
      </c>
      <c r="F39" s="7"/>
      <c r="G39" s="5"/>
      <c r="H39" s="8" t="s">
        <v>149</v>
      </c>
      <c r="I39" s="9" t="s">
        <v>101</v>
      </c>
      <c r="J39" s="8" t="s">
        <v>150</v>
      </c>
      <c r="K39" s="34" t="s">
        <v>98</v>
      </c>
      <c r="L39" s="8" t="s">
        <v>74</v>
      </c>
      <c r="M39" s="34" t="s">
        <v>55</v>
      </c>
      <c r="N39" s="11">
        <v>7</v>
      </c>
      <c r="O39" s="34" t="s">
        <v>58</v>
      </c>
      <c r="P39" s="12">
        <v>2011</v>
      </c>
      <c r="Q39" s="33">
        <v>2022</v>
      </c>
      <c r="R39" s="34" t="s">
        <v>95</v>
      </c>
      <c r="S39" s="35">
        <v>2027</v>
      </c>
      <c r="T39" s="61"/>
      <c r="U39" s="104"/>
      <c r="V39" s="105"/>
      <c r="W39" s="106"/>
      <c r="X39" s="93">
        <v>0</v>
      </c>
      <c r="Y39" s="48"/>
      <c r="Z39" s="48"/>
      <c r="AA39" s="43"/>
      <c r="AB39" s="43"/>
      <c r="AE39" s="1"/>
      <c r="AU39" t="str">
        <f t="shared" si="0"/>
        <v>盛岡広域地域振興局土木部岩手土木センター</v>
      </c>
      <c r="AV39" s="1" t="s">
        <v>74</v>
      </c>
    </row>
    <row r="40" spans="1:48" ht="30" customHeight="1" x14ac:dyDescent="0.4">
      <c r="A40" s="5">
        <v>29</v>
      </c>
      <c r="B40" s="6" t="s">
        <v>34</v>
      </c>
      <c r="C40" s="6"/>
      <c r="D40" s="6"/>
      <c r="E40" s="7" t="e">
        <f>VLOOKUP(A40,#REF!,20,FALSE)</f>
        <v>#REF!</v>
      </c>
      <c r="F40" s="7"/>
      <c r="G40" s="5"/>
      <c r="H40" s="8" t="s">
        <v>151</v>
      </c>
      <c r="I40" s="9" t="s">
        <v>83</v>
      </c>
      <c r="J40" s="8" t="s">
        <v>110</v>
      </c>
      <c r="K40" s="34" t="s">
        <v>114</v>
      </c>
      <c r="L40" s="8" t="s">
        <v>17</v>
      </c>
      <c r="M40" s="34" t="s">
        <v>55</v>
      </c>
      <c r="N40" s="11">
        <v>12.6</v>
      </c>
      <c r="O40" s="34" t="s">
        <v>58</v>
      </c>
      <c r="P40" s="12">
        <v>1992</v>
      </c>
      <c r="Q40" s="33">
        <v>2022</v>
      </c>
      <c r="R40" s="34" t="s">
        <v>152</v>
      </c>
      <c r="S40" s="35">
        <v>2027</v>
      </c>
      <c r="T40" s="61"/>
      <c r="U40" s="104"/>
      <c r="V40" s="105"/>
      <c r="W40" s="106"/>
      <c r="X40" s="93">
        <v>0</v>
      </c>
      <c r="Y40" s="48"/>
      <c r="Z40" s="48"/>
      <c r="AA40" s="43"/>
      <c r="AB40" s="43"/>
      <c r="AE40" s="1"/>
      <c r="AU40" t="str">
        <f t="shared" si="0"/>
        <v>県北広域振興局土木部</v>
      </c>
      <c r="AV40" s="1" t="s">
        <v>17</v>
      </c>
    </row>
    <row r="41" spans="1:48" ht="30" customHeight="1" x14ac:dyDescent="0.4">
      <c r="A41" s="5">
        <v>1</v>
      </c>
      <c r="B41" s="6" t="s">
        <v>34</v>
      </c>
      <c r="C41" s="6"/>
      <c r="D41" s="6"/>
      <c r="E41" s="7" t="e">
        <f>VLOOKUP(A41,#REF!,20,FALSE)</f>
        <v>#REF!</v>
      </c>
      <c r="F41" s="7"/>
      <c r="G41" s="5"/>
      <c r="H41" s="8" t="s">
        <v>153</v>
      </c>
      <c r="I41" s="9" t="s">
        <v>101</v>
      </c>
      <c r="J41" s="8" t="s">
        <v>124</v>
      </c>
      <c r="K41" s="34" t="s">
        <v>118</v>
      </c>
      <c r="L41" s="8" t="s">
        <v>11</v>
      </c>
      <c r="M41" s="34" t="s">
        <v>55</v>
      </c>
      <c r="N41" s="11">
        <v>27</v>
      </c>
      <c r="O41" s="34" t="s">
        <v>58</v>
      </c>
      <c r="P41" s="12">
        <v>1998</v>
      </c>
      <c r="Q41" s="33">
        <v>2022</v>
      </c>
      <c r="R41" s="34" t="s">
        <v>152</v>
      </c>
      <c r="S41" s="35">
        <v>2027</v>
      </c>
      <c r="T41" s="61"/>
      <c r="U41" s="104"/>
      <c r="V41" s="105"/>
      <c r="W41" s="106"/>
      <c r="X41" s="93">
        <v>0</v>
      </c>
      <c r="Y41" s="48"/>
      <c r="Z41" s="48"/>
      <c r="AA41" s="43"/>
      <c r="AB41" s="43"/>
      <c r="AE41" s="1"/>
      <c r="AU41" t="str">
        <f t="shared" si="0"/>
        <v>盛岡広域振興局土木部</v>
      </c>
      <c r="AV41" s="1" t="s">
        <v>11</v>
      </c>
    </row>
    <row r="42" spans="1:48" ht="30" customHeight="1" x14ac:dyDescent="0.4">
      <c r="A42" s="5">
        <v>36</v>
      </c>
      <c r="B42" s="6" t="s">
        <v>34</v>
      </c>
      <c r="C42" s="6"/>
      <c r="D42" s="6"/>
      <c r="E42" s="7" t="e">
        <f>VLOOKUP(A42,#REF!,20,FALSE)</f>
        <v>#REF!</v>
      </c>
      <c r="F42" s="7"/>
      <c r="G42" s="5"/>
      <c r="H42" s="8" t="s">
        <v>154</v>
      </c>
      <c r="I42" s="9" t="s">
        <v>101</v>
      </c>
      <c r="J42" s="8" t="s">
        <v>117</v>
      </c>
      <c r="K42" s="34" t="s">
        <v>118</v>
      </c>
      <c r="L42" s="8" t="s">
        <v>11</v>
      </c>
      <c r="M42" s="34" t="s">
        <v>55</v>
      </c>
      <c r="N42" s="11">
        <v>20</v>
      </c>
      <c r="O42" s="34" t="s">
        <v>58</v>
      </c>
      <c r="P42" s="12">
        <v>1995</v>
      </c>
      <c r="Q42" s="33">
        <v>2022</v>
      </c>
      <c r="R42" s="34" t="s">
        <v>152</v>
      </c>
      <c r="S42" s="35">
        <v>2027</v>
      </c>
      <c r="T42" s="61"/>
      <c r="U42" s="104"/>
      <c r="V42" s="105"/>
      <c r="W42" s="106"/>
      <c r="X42" s="93">
        <v>0</v>
      </c>
      <c r="Y42" s="48"/>
      <c r="Z42" s="48"/>
      <c r="AA42" s="43"/>
      <c r="AB42" s="43"/>
      <c r="AE42" s="1"/>
      <c r="AU42" t="str">
        <f t="shared" si="0"/>
        <v>盛岡広域振興局土木部</v>
      </c>
      <c r="AV42" s="1" t="s">
        <v>11</v>
      </c>
    </row>
    <row r="43" spans="1:48" ht="30" customHeight="1" x14ac:dyDescent="0.4">
      <c r="A43" s="5">
        <v>21</v>
      </c>
      <c r="B43" s="6" t="s">
        <v>34</v>
      </c>
      <c r="C43" s="6"/>
      <c r="D43" s="6"/>
      <c r="E43" s="7" t="e">
        <f>VLOOKUP(A43,#REF!,20,FALSE)</f>
        <v>#REF!</v>
      </c>
      <c r="F43" s="7"/>
      <c r="G43" s="5"/>
      <c r="H43" s="8" t="s">
        <v>155</v>
      </c>
      <c r="I43" s="9" t="s">
        <v>83</v>
      </c>
      <c r="J43" s="8" t="s">
        <v>120</v>
      </c>
      <c r="K43" s="34" t="s">
        <v>106</v>
      </c>
      <c r="L43" s="8" t="s">
        <v>15</v>
      </c>
      <c r="M43" s="34" t="s">
        <v>55</v>
      </c>
      <c r="N43" s="11">
        <v>15.5</v>
      </c>
      <c r="O43" s="34" t="s">
        <v>58</v>
      </c>
      <c r="P43" s="12">
        <v>2011</v>
      </c>
      <c r="Q43" s="33">
        <v>2022</v>
      </c>
      <c r="R43" s="34" t="s">
        <v>152</v>
      </c>
      <c r="S43" s="35">
        <v>2027</v>
      </c>
      <c r="T43" s="61"/>
      <c r="U43" s="104"/>
      <c r="V43" s="105"/>
      <c r="W43" s="106"/>
      <c r="X43" s="93">
        <v>0</v>
      </c>
      <c r="Y43" s="48"/>
      <c r="Z43" s="48"/>
      <c r="AA43" s="43"/>
      <c r="AB43" s="43"/>
      <c r="AE43" s="1"/>
      <c r="AU43" t="str">
        <f t="shared" si="0"/>
        <v>県南広域振興局土木部遠野土木センター</v>
      </c>
      <c r="AV43" s="1" t="s">
        <v>15</v>
      </c>
    </row>
    <row r="44" spans="1:48" ht="30" customHeight="1" x14ac:dyDescent="0.4">
      <c r="A44" s="5">
        <v>22</v>
      </c>
      <c r="B44" s="6" t="s">
        <v>34</v>
      </c>
      <c r="C44" s="6"/>
      <c r="D44" s="6"/>
      <c r="E44" s="7" t="e">
        <f>VLOOKUP(A44,#REF!,20,FALSE)</f>
        <v>#REF!</v>
      </c>
      <c r="F44" s="7"/>
      <c r="G44" s="5"/>
      <c r="H44" s="8" t="s">
        <v>156</v>
      </c>
      <c r="I44" s="9" t="s">
        <v>83</v>
      </c>
      <c r="J44" s="8" t="s">
        <v>89</v>
      </c>
      <c r="K44" s="34" t="s">
        <v>90</v>
      </c>
      <c r="L44" s="8" t="s">
        <v>9</v>
      </c>
      <c r="M44" s="34" t="s">
        <v>55</v>
      </c>
      <c r="N44" s="11">
        <v>10.5</v>
      </c>
      <c r="O44" s="34" t="s">
        <v>58</v>
      </c>
      <c r="P44" s="12">
        <v>1986</v>
      </c>
      <c r="Q44" s="33">
        <v>2022</v>
      </c>
      <c r="R44" s="34" t="s">
        <v>152</v>
      </c>
      <c r="S44" s="35">
        <v>2027</v>
      </c>
      <c r="T44" s="61"/>
      <c r="U44" s="104"/>
      <c r="V44" s="105"/>
      <c r="W44" s="106"/>
      <c r="X44" s="93">
        <v>0</v>
      </c>
      <c r="Y44" s="48"/>
      <c r="Z44" s="48"/>
      <c r="AA44" s="43"/>
      <c r="AB44" s="43"/>
      <c r="AE44" s="1"/>
      <c r="AU44" t="str">
        <f t="shared" si="0"/>
        <v>沿岸広域振興局土木部</v>
      </c>
      <c r="AV44" s="1" t="s">
        <v>9</v>
      </c>
    </row>
    <row r="45" spans="1:48" ht="30" customHeight="1" x14ac:dyDescent="0.4">
      <c r="A45" s="5">
        <v>18</v>
      </c>
      <c r="B45" s="6" t="s">
        <v>34</v>
      </c>
      <c r="C45" s="6"/>
      <c r="D45" s="6"/>
      <c r="E45" s="7" t="e">
        <f>VLOOKUP(A45,#REF!,20,FALSE)</f>
        <v>#REF!</v>
      </c>
      <c r="F45" s="7"/>
      <c r="G45" s="5"/>
      <c r="H45" s="8" t="s">
        <v>157</v>
      </c>
      <c r="I45" s="9" t="s">
        <v>83</v>
      </c>
      <c r="J45" s="8" t="s">
        <v>89</v>
      </c>
      <c r="K45" s="34" t="s">
        <v>106</v>
      </c>
      <c r="L45" s="8" t="s">
        <v>15</v>
      </c>
      <c r="M45" s="34" t="s">
        <v>55</v>
      </c>
      <c r="N45" s="11">
        <v>10.199999999999999</v>
      </c>
      <c r="O45" s="34" t="s">
        <v>58</v>
      </c>
      <c r="P45" s="12" t="s">
        <v>86</v>
      </c>
      <c r="Q45" s="33">
        <v>2022</v>
      </c>
      <c r="R45" s="34" t="s">
        <v>152</v>
      </c>
      <c r="S45" s="35">
        <v>2027</v>
      </c>
      <c r="T45" s="61"/>
      <c r="U45" s="104"/>
      <c r="V45" s="105"/>
      <c r="W45" s="106"/>
      <c r="X45" s="93">
        <v>0</v>
      </c>
      <c r="Y45" s="48"/>
      <c r="Z45" s="48"/>
      <c r="AA45" s="43"/>
      <c r="AB45" s="43"/>
      <c r="AE45" s="1"/>
      <c r="AU45" t="str">
        <f t="shared" si="0"/>
        <v>県南広域振興局土木部遠野土木センター</v>
      </c>
      <c r="AV45" s="1" t="s">
        <v>15</v>
      </c>
    </row>
    <row r="46" spans="1:48" ht="30" customHeight="1" x14ac:dyDescent="0.4">
      <c r="A46" s="5">
        <v>45</v>
      </c>
      <c r="B46" s="6" t="s">
        <v>34</v>
      </c>
      <c r="C46" s="6"/>
      <c r="D46" s="6"/>
      <c r="E46" s="7" t="e">
        <f>VLOOKUP(A46,#REF!,20,FALSE)</f>
        <v>#REF!</v>
      </c>
      <c r="F46" s="7"/>
      <c r="G46" s="5"/>
      <c r="H46" s="8" t="s">
        <v>158</v>
      </c>
      <c r="I46" s="9" t="s">
        <v>83</v>
      </c>
      <c r="J46" s="8" t="s">
        <v>159</v>
      </c>
      <c r="K46" s="34" t="s">
        <v>118</v>
      </c>
      <c r="L46" s="8" t="s">
        <v>11</v>
      </c>
      <c r="M46" s="34" t="s">
        <v>55</v>
      </c>
      <c r="N46" s="11">
        <v>26</v>
      </c>
      <c r="O46" s="34" t="s">
        <v>58</v>
      </c>
      <c r="P46" s="12">
        <v>2019</v>
      </c>
      <c r="Q46" s="33">
        <v>2024</v>
      </c>
      <c r="R46" s="34" t="s">
        <v>312</v>
      </c>
      <c r="S46" s="35">
        <v>2029</v>
      </c>
      <c r="T46" s="61"/>
      <c r="U46" s="104"/>
      <c r="V46" s="105"/>
      <c r="W46" s="106"/>
      <c r="X46" s="93">
        <v>0</v>
      </c>
      <c r="Y46" s="48"/>
      <c r="Z46" s="48"/>
      <c r="AA46" s="43"/>
      <c r="AB46" s="43"/>
      <c r="AC46" s="38"/>
      <c r="AE46" s="1"/>
      <c r="AU46" t="str">
        <f t="shared" si="0"/>
        <v>盛岡広域振興局土木部</v>
      </c>
      <c r="AV46" s="1" t="s">
        <v>11</v>
      </c>
    </row>
    <row r="47" spans="1:48" ht="30" customHeight="1" x14ac:dyDescent="0.4">
      <c r="A47" s="5">
        <v>49</v>
      </c>
      <c r="B47" s="6" t="s">
        <v>34</v>
      </c>
      <c r="C47" s="6"/>
      <c r="D47" s="6"/>
      <c r="E47" s="7" t="e">
        <f>VLOOKUP(A47,#REF!,20,FALSE)</f>
        <v>#REF!</v>
      </c>
      <c r="F47" s="7"/>
      <c r="G47" s="5"/>
      <c r="H47" s="8" t="s">
        <v>160</v>
      </c>
      <c r="I47" s="9" t="s">
        <v>83</v>
      </c>
      <c r="J47" s="8" t="s">
        <v>161</v>
      </c>
      <c r="K47" s="34" t="s">
        <v>162</v>
      </c>
      <c r="L47" s="8" t="s">
        <v>10</v>
      </c>
      <c r="M47" s="34" t="s">
        <v>55</v>
      </c>
      <c r="N47" s="11">
        <v>26</v>
      </c>
      <c r="O47" s="34" t="s">
        <v>58</v>
      </c>
      <c r="P47" s="12">
        <v>2020</v>
      </c>
      <c r="Q47" s="33">
        <v>2024</v>
      </c>
      <c r="R47" s="34" t="s">
        <v>312</v>
      </c>
      <c r="S47" s="35">
        <v>2029</v>
      </c>
      <c r="T47" s="61"/>
      <c r="U47" s="104"/>
      <c r="V47" s="105"/>
      <c r="W47" s="106"/>
      <c r="X47" s="93">
        <v>0</v>
      </c>
      <c r="Y47" s="48"/>
      <c r="Z47" s="48"/>
      <c r="AA47" s="43"/>
      <c r="AB47" s="43"/>
      <c r="AC47" s="38"/>
      <c r="AE47" s="1"/>
      <c r="AU47" t="str">
        <f t="shared" si="0"/>
        <v>沿岸広域振興局土木部宮古土木センター</v>
      </c>
      <c r="AV47" s="1" t="s">
        <v>10</v>
      </c>
    </row>
    <row r="48" spans="1:48" ht="30" customHeight="1" x14ac:dyDescent="0.4">
      <c r="A48" s="5">
        <v>44</v>
      </c>
      <c r="B48" s="6" t="s">
        <v>34</v>
      </c>
      <c r="C48" s="6"/>
      <c r="D48" s="6"/>
      <c r="E48" s="7" t="e">
        <f>VLOOKUP(A48,#REF!,20,FALSE)</f>
        <v>#REF!</v>
      </c>
      <c r="F48" s="7"/>
      <c r="G48" s="5"/>
      <c r="H48" s="8" t="s">
        <v>163</v>
      </c>
      <c r="I48" s="9" t="s">
        <v>83</v>
      </c>
      <c r="J48" s="8" t="s">
        <v>159</v>
      </c>
      <c r="K48" s="34" t="s">
        <v>118</v>
      </c>
      <c r="L48" s="8" t="s">
        <v>11</v>
      </c>
      <c r="M48" s="34" t="s">
        <v>55</v>
      </c>
      <c r="N48" s="11">
        <v>25.01</v>
      </c>
      <c r="O48" s="34" t="s">
        <v>58</v>
      </c>
      <c r="P48" s="12">
        <v>2019</v>
      </c>
      <c r="Q48" s="33">
        <v>2024</v>
      </c>
      <c r="R48" s="34" t="s">
        <v>312</v>
      </c>
      <c r="S48" s="35">
        <v>2029</v>
      </c>
      <c r="T48" s="61"/>
      <c r="U48" s="104"/>
      <c r="V48" s="105"/>
      <c r="W48" s="106"/>
      <c r="X48" s="93">
        <v>0</v>
      </c>
      <c r="Y48" s="48"/>
      <c r="Z48" s="48"/>
      <c r="AA48" s="43"/>
      <c r="AB48" s="43"/>
      <c r="AC48" s="38"/>
      <c r="AE48" s="1"/>
      <c r="AU48" t="str">
        <f t="shared" si="0"/>
        <v>盛岡広域振興局土木部</v>
      </c>
      <c r="AV48" s="1" t="s">
        <v>11</v>
      </c>
    </row>
    <row r="49" spans="1:48" ht="30" customHeight="1" x14ac:dyDescent="0.4">
      <c r="A49" s="5">
        <v>50</v>
      </c>
      <c r="B49" s="6" t="s">
        <v>34</v>
      </c>
      <c r="C49" s="6"/>
      <c r="D49" s="6"/>
      <c r="E49" s="7" t="e">
        <f>VLOOKUP(A49,#REF!,20,FALSE)</f>
        <v>#REF!</v>
      </c>
      <c r="F49" s="7"/>
      <c r="G49" s="5"/>
      <c r="H49" s="8" t="s">
        <v>164</v>
      </c>
      <c r="I49" s="9" t="s">
        <v>83</v>
      </c>
      <c r="J49" s="8" t="s">
        <v>161</v>
      </c>
      <c r="K49" s="34" t="s">
        <v>162</v>
      </c>
      <c r="L49" s="8" t="s">
        <v>10</v>
      </c>
      <c r="M49" s="34" t="s">
        <v>55</v>
      </c>
      <c r="N49" s="11">
        <v>19</v>
      </c>
      <c r="O49" s="34" t="s">
        <v>58</v>
      </c>
      <c r="P49" s="12">
        <v>2020</v>
      </c>
      <c r="Q49" s="33">
        <v>2024</v>
      </c>
      <c r="R49" s="34" t="s">
        <v>312</v>
      </c>
      <c r="S49" s="35">
        <v>2029</v>
      </c>
      <c r="T49" s="61"/>
      <c r="U49" s="104"/>
      <c r="V49" s="105"/>
      <c r="W49" s="106"/>
      <c r="X49" s="93">
        <v>0</v>
      </c>
      <c r="Y49" s="48"/>
      <c r="Z49" s="48"/>
      <c r="AA49" s="43"/>
      <c r="AB49" s="43"/>
      <c r="AC49" s="38"/>
      <c r="AE49" s="1"/>
      <c r="AU49" t="str">
        <f t="shared" si="0"/>
        <v>沿岸広域振興局土木部宮古土木センター</v>
      </c>
      <c r="AV49" s="1" t="s">
        <v>10</v>
      </c>
    </row>
    <row r="50" spans="1:48" ht="30" customHeight="1" x14ac:dyDescent="0.4">
      <c r="A50" s="5">
        <v>51</v>
      </c>
      <c r="B50" s="81" t="s">
        <v>34</v>
      </c>
      <c r="C50" s="81"/>
      <c r="D50" s="81"/>
      <c r="E50" s="7" t="e">
        <f>VLOOKUP(A50,#REF!,20,FALSE)</f>
        <v>#REF!</v>
      </c>
      <c r="F50" s="82"/>
      <c r="G50" s="80"/>
      <c r="H50" s="8" t="s">
        <v>165</v>
      </c>
      <c r="I50" s="9" t="s">
        <v>83</v>
      </c>
      <c r="J50" s="8" t="s">
        <v>161</v>
      </c>
      <c r="K50" s="34" t="s">
        <v>118</v>
      </c>
      <c r="L50" s="8" t="s">
        <v>11</v>
      </c>
      <c r="M50" s="34" t="s">
        <v>55</v>
      </c>
      <c r="N50" s="11">
        <v>19</v>
      </c>
      <c r="O50" s="34" t="s">
        <v>58</v>
      </c>
      <c r="P50" s="12">
        <v>2020</v>
      </c>
      <c r="Q50" s="33">
        <v>2024</v>
      </c>
      <c r="R50" s="34" t="s">
        <v>312</v>
      </c>
      <c r="S50" s="35">
        <v>2029</v>
      </c>
      <c r="T50" s="61"/>
      <c r="U50" s="112"/>
      <c r="V50" s="97"/>
      <c r="W50" s="113"/>
      <c r="X50" s="93">
        <v>0</v>
      </c>
      <c r="Y50" s="83"/>
      <c r="Z50" s="83"/>
      <c r="AA50" s="84"/>
      <c r="AB50" s="84"/>
      <c r="AC50" s="39"/>
      <c r="AE50" s="1"/>
      <c r="AU50" t="str">
        <f t="shared" si="0"/>
        <v>盛岡広域振興局土木部</v>
      </c>
      <c r="AV50" s="1" t="s">
        <v>11</v>
      </c>
    </row>
    <row r="51" spans="1:48" ht="30" customHeight="1" x14ac:dyDescent="0.4">
      <c r="A51" s="5">
        <v>43</v>
      </c>
      <c r="B51" s="6" t="s">
        <v>34</v>
      </c>
      <c r="C51" s="6"/>
      <c r="D51" s="6"/>
      <c r="E51" s="7" t="e">
        <f>VLOOKUP(A51,#REF!,20,FALSE)</f>
        <v>#REF!</v>
      </c>
      <c r="F51" s="7"/>
      <c r="G51" s="5"/>
      <c r="H51" s="8" t="s">
        <v>166</v>
      </c>
      <c r="I51" s="9" t="s">
        <v>83</v>
      </c>
      <c r="J51" s="8" t="s">
        <v>159</v>
      </c>
      <c r="K51" s="34" t="s">
        <v>118</v>
      </c>
      <c r="L51" s="8" t="s">
        <v>11</v>
      </c>
      <c r="M51" s="34" t="s">
        <v>55</v>
      </c>
      <c r="N51" s="11">
        <v>18</v>
      </c>
      <c r="O51" s="34" t="s">
        <v>58</v>
      </c>
      <c r="P51" s="12">
        <v>2019</v>
      </c>
      <c r="Q51" s="33">
        <v>2024</v>
      </c>
      <c r="R51" s="34" t="s">
        <v>312</v>
      </c>
      <c r="S51" s="35">
        <v>2029</v>
      </c>
      <c r="T51" s="61"/>
      <c r="U51" s="110"/>
      <c r="V51" s="114"/>
      <c r="W51" s="111"/>
      <c r="X51" s="93">
        <v>0</v>
      </c>
      <c r="Y51" s="48"/>
      <c r="Z51" s="48"/>
      <c r="AA51" s="43"/>
      <c r="AB51" s="43"/>
      <c r="AC51" s="38"/>
      <c r="AE51" s="1"/>
      <c r="AU51" t="str">
        <f t="shared" si="0"/>
        <v>盛岡広域振興局土木部</v>
      </c>
      <c r="AV51" s="1" t="s">
        <v>11</v>
      </c>
    </row>
    <row r="52" spans="1:48" ht="30" customHeight="1" x14ac:dyDescent="0.4">
      <c r="A52" s="5">
        <v>46</v>
      </c>
      <c r="B52" s="6" t="s">
        <v>34</v>
      </c>
      <c r="C52" s="6"/>
      <c r="D52" s="6"/>
      <c r="E52" s="7" t="e">
        <f>VLOOKUP(A52,#REF!,20,FALSE)</f>
        <v>#REF!</v>
      </c>
      <c r="F52" s="7"/>
      <c r="G52" s="5"/>
      <c r="H52" s="8" t="s">
        <v>167</v>
      </c>
      <c r="I52" s="9" t="s">
        <v>83</v>
      </c>
      <c r="J52" s="8" t="s">
        <v>159</v>
      </c>
      <c r="K52" s="34" t="s">
        <v>118</v>
      </c>
      <c r="L52" s="8" t="s">
        <v>11</v>
      </c>
      <c r="M52" s="34" t="s">
        <v>55</v>
      </c>
      <c r="N52" s="11">
        <v>16.2</v>
      </c>
      <c r="O52" s="34" t="s">
        <v>58</v>
      </c>
      <c r="P52" s="12">
        <v>2019</v>
      </c>
      <c r="Q52" s="33">
        <v>2024</v>
      </c>
      <c r="R52" s="34" t="s">
        <v>312</v>
      </c>
      <c r="S52" s="35">
        <v>2029</v>
      </c>
      <c r="T52" s="61"/>
      <c r="U52" s="110"/>
      <c r="V52" s="114"/>
      <c r="W52" s="111"/>
      <c r="X52" s="93">
        <v>0</v>
      </c>
      <c r="Y52" s="48"/>
      <c r="Z52" s="48"/>
      <c r="AA52" s="43"/>
      <c r="AB52" s="43"/>
      <c r="AC52" s="38"/>
      <c r="AE52" s="1"/>
      <c r="AU52" t="str">
        <f t="shared" si="0"/>
        <v>盛岡広域振興局土木部</v>
      </c>
      <c r="AV52" s="1" t="s">
        <v>11</v>
      </c>
    </row>
    <row r="53" spans="1:48" ht="30" customHeight="1" x14ac:dyDescent="0.4">
      <c r="A53" s="5">
        <v>42</v>
      </c>
      <c r="B53" s="76" t="s">
        <v>34</v>
      </c>
      <c r="C53" s="76"/>
      <c r="D53" s="76"/>
      <c r="E53" s="7" t="e">
        <f>VLOOKUP(A53,#REF!,20,FALSE)</f>
        <v>#REF!</v>
      </c>
      <c r="F53" s="78"/>
      <c r="G53" s="45"/>
      <c r="H53" s="8" t="s">
        <v>168</v>
      </c>
      <c r="I53" s="9" t="s">
        <v>83</v>
      </c>
      <c r="J53" s="8" t="s">
        <v>169</v>
      </c>
      <c r="K53" s="34" t="s">
        <v>162</v>
      </c>
      <c r="L53" s="8" t="s">
        <v>10</v>
      </c>
      <c r="M53" s="34" t="s">
        <v>55</v>
      </c>
      <c r="N53" s="11">
        <v>16</v>
      </c>
      <c r="O53" s="34" t="s">
        <v>58</v>
      </c>
      <c r="P53" s="12">
        <v>2019</v>
      </c>
      <c r="Q53" s="33">
        <v>2024</v>
      </c>
      <c r="R53" s="34" t="s">
        <v>312</v>
      </c>
      <c r="S53" s="35">
        <v>2029</v>
      </c>
      <c r="T53" s="61"/>
      <c r="U53" s="104"/>
      <c r="V53" s="105"/>
      <c r="W53" s="106"/>
      <c r="X53" s="93">
        <v>0</v>
      </c>
      <c r="Y53" s="58"/>
      <c r="Z53" s="58"/>
      <c r="AA53" s="56"/>
      <c r="AB53" s="56"/>
      <c r="AC53" s="38"/>
      <c r="AE53" s="1"/>
      <c r="AU53" t="str">
        <f>L53</f>
        <v>沿岸広域振興局土木部宮古土木センター</v>
      </c>
      <c r="AV53" s="1" t="s">
        <v>10</v>
      </c>
    </row>
    <row r="54" spans="1:48" ht="30" customHeight="1" x14ac:dyDescent="0.4">
      <c r="A54" s="5">
        <v>47</v>
      </c>
      <c r="B54" s="6" t="s">
        <v>34</v>
      </c>
      <c r="C54" s="6"/>
      <c r="D54" s="6"/>
      <c r="E54" s="7" t="e">
        <f>VLOOKUP(A54,#REF!,20,FALSE)</f>
        <v>#REF!</v>
      </c>
      <c r="F54" s="7"/>
      <c r="G54" s="5"/>
      <c r="H54" s="8" t="s">
        <v>170</v>
      </c>
      <c r="I54" s="9" t="s">
        <v>83</v>
      </c>
      <c r="J54" s="8" t="s">
        <v>161</v>
      </c>
      <c r="K54" s="34" t="s">
        <v>162</v>
      </c>
      <c r="L54" s="8" t="s">
        <v>10</v>
      </c>
      <c r="M54" s="34" t="s">
        <v>55</v>
      </c>
      <c r="N54" s="11">
        <v>15</v>
      </c>
      <c r="O54" s="34" t="s">
        <v>58</v>
      </c>
      <c r="P54" s="12">
        <v>2020</v>
      </c>
      <c r="Q54" s="33">
        <v>2024</v>
      </c>
      <c r="R54" s="34" t="s">
        <v>312</v>
      </c>
      <c r="S54" s="35">
        <v>2029</v>
      </c>
      <c r="T54" s="61"/>
      <c r="U54" s="104"/>
      <c r="V54" s="105"/>
      <c r="W54" s="106"/>
      <c r="X54" s="93">
        <v>0</v>
      </c>
      <c r="Y54" s="48"/>
      <c r="Z54" s="48"/>
      <c r="AA54" s="43"/>
      <c r="AB54" s="43"/>
      <c r="AC54" s="38"/>
      <c r="AE54" s="1"/>
      <c r="AU54" t="str">
        <f t="shared" si="0"/>
        <v>沿岸広域振興局土木部宮古土木センター</v>
      </c>
      <c r="AV54" s="1" t="s">
        <v>10</v>
      </c>
    </row>
    <row r="55" spans="1:48" ht="30" customHeight="1" x14ac:dyDescent="0.4">
      <c r="A55" s="5">
        <v>48</v>
      </c>
      <c r="B55" s="6" t="s">
        <v>34</v>
      </c>
      <c r="C55" s="6"/>
      <c r="D55" s="6"/>
      <c r="E55" s="7" t="e">
        <f>VLOOKUP(A55,#REF!,20,FALSE)</f>
        <v>#REF!</v>
      </c>
      <c r="F55" s="7"/>
      <c r="G55" s="5"/>
      <c r="H55" s="8" t="s">
        <v>171</v>
      </c>
      <c r="I55" s="9" t="s">
        <v>83</v>
      </c>
      <c r="J55" s="8" t="s">
        <v>161</v>
      </c>
      <c r="K55" s="34" t="s">
        <v>162</v>
      </c>
      <c r="L55" s="8" t="s">
        <v>10</v>
      </c>
      <c r="M55" s="34" t="s">
        <v>55</v>
      </c>
      <c r="N55" s="11">
        <v>15</v>
      </c>
      <c r="O55" s="34" t="s">
        <v>58</v>
      </c>
      <c r="P55" s="12">
        <v>2020</v>
      </c>
      <c r="Q55" s="33">
        <v>2024</v>
      </c>
      <c r="R55" s="34" t="s">
        <v>312</v>
      </c>
      <c r="S55" s="35">
        <v>2029</v>
      </c>
      <c r="T55" s="61"/>
      <c r="U55" s="104"/>
      <c r="V55" s="105"/>
      <c r="W55" s="106"/>
      <c r="X55" s="93">
        <v>0</v>
      </c>
      <c r="Y55" s="48"/>
      <c r="Z55" s="48"/>
      <c r="AA55" s="43"/>
      <c r="AB55" s="43"/>
      <c r="AC55" s="38"/>
      <c r="AE55" s="1"/>
      <c r="AU55" t="str">
        <f t="shared" si="0"/>
        <v>沿岸広域振興局土木部宮古土木センター</v>
      </c>
      <c r="AV55" s="1" t="s">
        <v>10</v>
      </c>
    </row>
    <row r="56" spans="1:48" x14ac:dyDescent="0.4">
      <c r="K56" s="24"/>
      <c r="L56" s="25"/>
      <c r="M56" s="25"/>
    </row>
    <row r="57" spans="1:48" x14ac:dyDescent="0.4">
      <c r="K57" s="18"/>
      <c r="L57" s="18"/>
      <c r="M57" s="18"/>
      <c r="Q57" s="18"/>
      <c r="R57" s="18"/>
      <c r="S57" s="18"/>
    </row>
    <row r="60" spans="1:48" x14ac:dyDescent="0.4">
      <c r="P60" s="3"/>
      <c r="Q60" s="3"/>
      <c r="R60" s="3"/>
      <c r="S60" s="3"/>
    </row>
  </sheetData>
  <sortState ref="A4:AC55">
    <sortCondition descending="1" ref="AC4:AC55"/>
    <sortCondition ref="Q4:Q55"/>
  </sortState>
  <mergeCells count="1">
    <mergeCell ref="U4:W4"/>
  </mergeCells>
  <phoneticPr fontId="3"/>
  <printOptions horizontalCentered="1"/>
  <pageMargins left="0.51181102362204722" right="0.11811023622047245" top="0.55118110236220474" bottom="0.35433070866141736" header="0.31496062992125984" footer="0.31496062992125984"/>
  <pageSetup paperSize="9" scale="48" fitToHeight="0" orientation="portrait" r:id="rId1"/>
  <headerFooter>
    <oddHeader>&amp;R&amp;"ＭＳ ゴシック,標準"&amp;14　
　　&amp;"ＭＳ 明朝,標準"&amp;11　　　　</oddHeader>
    <oddFooter xml:space="preserve">&amp;C&amp;"ＭＳ ゴシック,標準"&amp;14
</oddFooter>
  </headerFooter>
  <rowBreaks count="1" manualBreakCount="1">
    <brk id="44" min="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修繕計画表（シェッド等）</vt:lpstr>
      <vt:lpstr>修繕計画表（大型カルバート）</vt:lpstr>
      <vt:lpstr>修繕計画表（横断歩道橋） </vt:lpstr>
      <vt:lpstr>修繕計画表（門型標識）</vt:lpstr>
      <vt:lpstr>'修繕計画表（シェッド等）'!Print_Area</vt:lpstr>
      <vt:lpstr>'修繕計画表（横断歩道橋） '!Print_Area</vt:lpstr>
      <vt:lpstr>'修繕計画表（大型カルバート）'!Print_Area</vt:lpstr>
      <vt:lpstr>'修繕計画表（門型標識）'!Print_Area</vt:lpstr>
      <vt:lpstr>'修繕計画表（シェッド等）'!Print_Titles</vt:lpstr>
      <vt:lpstr>'修繕計画表（横断歩道橋） '!Print_Titles</vt:lpstr>
      <vt:lpstr>'修繕計画表（大型カルバート）'!Print_Titles</vt:lpstr>
      <vt:lpstr>'修繕計画表（門型標識）'!Print_Titles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米永義明</dc:creator>
  <cp:lastModifiedBy>道路環境課　藤原（内線：5883）</cp:lastModifiedBy>
  <cp:lastPrinted>2025-01-06T09:56:10Z</cp:lastPrinted>
  <dcterms:created xsi:type="dcterms:W3CDTF">2021-02-23T12:35:30Z</dcterms:created>
  <dcterms:modified xsi:type="dcterms:W3CDTF">2025-08-14T05:13:30Z</dcterms:modified>
</cp:coreProperties>
</file>