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20.70\share\03 野生担当\102 クマ\🐻DNA調査\R7\02_施行伺い\施行\"/>
    </mc:Choice>
  </mc:AlternateContent>
  <bookViews>
    <workbookView xWindow="0" yWindow="0" windowWidth="23040" windowHeight="8976" activeTab="2"/>
  </bookViews>
  <sheets>
    <sheet name="消費税" sheetId="3" r:id="rId1"/>
    <sheet name="設計書鏡" sheetId="2" r:id="rId2"/>
    <sheet name="業務委託" sheetId="1" r:id="rId3"/>
    <sheet name="内訳書" sheetId="4" r:id="rId4"/>
  </sheets>
  <definedNames>
    <definedName name="_xlnm.Print_Area" localSheetId="2">業務委託!$A$1:$I$27</definedName>
    <definedName name="_xlnm.Print_Area" localSheetId="0">消費税!$A$1:$H$17</definedName>
    <definedName name="_xlnm.Print_Area" localSheetId="1">設計書鏡!$A$1:$T$31</definedName>
    <definedName name="_xlnm.Print_Area" localSheetId="3">内訳書!$A$1:$H$99</definedName>
    <definedName name="_xlnm.Print_Titles" localSheetId="2">業務委託!$1:$3</definedName>
    <definedName name="_xlnm.Print_Titles" localSheetId="3">内訳書!$1:$3</definedName>
  </definedNames>
  <calcPr calcId="162913" calcMode="manual"/>
</workbook>
</file>

<file path=xl/calcChain.xml><?xml version="1.0" encoding="utf-8"?>
<calcChain xmlns="http://schemas.openxmlformats.org/spreadsheetml/2006/main">
  <c r="A82" i="4" l="1"/>
  <c r="G85" i="4"/>
  <c r="A61" i="4"/>
  <c r="G63" i="4"/>
  <c r="G14" i="1" s="1"/>
  <c r="A54" i="4"/>
  <c r="G57" i="4"/>
  <c r="G56" i="4"/>
  <c r="A47" i="4"/>
  <c r="G49" i="4"/>
  <c r="A40" i="4"/>
  <c r="A33" i="4"/>
  <c r="G36" i="4"/>
  <c r="G35" i="4"/>
  <c r="A11" i="4"/>
  <c r="G13" i="4"/>
  <c r="G16" i="4"/>
  <c r="A18" i="4"/>
  <c r="G20" i="4"/>
  <c r="G21" i="4"/>
  <c r="A25" i="4"/>
  <c r="G27" i="4"/>
  <c r="G28" i="4"/>
  <c r="G42" i="4"/>
  <c r="G43" i="4"/>
  <c r="B18" i="2"/>
  <c r="G38" i="4" l="1"/>
  <c r="G52" i="4"/>
  <c r="G12" i="1" s="1"/>
  <c r="G66" i="4"/>
  <c r="G59" i="4"/>
  <c r="G13" i="1" s="1"/>
  <c r="G45" i="4"/>
  <c r="G11" i="1" s="1"/>
  <c r="G10" i="1"/>
  <c r="G30" i="4"/>
  <c r="G23" i="4"/>
  <c r="G77" i="4"/>
  <c r="B2" i="1"/>
  <c r="G84" i="4"/>
  <c r="G86" i="4"/>
  <c r="G88" i="4" s="1"/>
  <c r="G21" i="1" s="1"/>
  <c r="I6" i="4"/>
  <c r="G6" i="4"/>
  <c r="A75" i="4" l="1"/>
  <c r="A68" i="4"/>
  <c r="A4" i="4"/>
  <c r="G80" i="4" l="1"/>
  <c r="G20" i="1" l="1"/>
  <c r="G71" i="4" l="1"/>
  <c r="G73" i="4" s="1"/>
  <c r="G8" i="1"/>
  <c r="G9" i="1"/>
  <c r="G7" i="1" l="1"/>
  <c r="G17" i="1"/>
  <c r="G7" i="4"/>
  <c r="G9" i="4" s="1"/>
  <c r="G93" i="4" s="1"/>
  <c r="G97" i="4" s="1"/>
  <c r="H1" i="4"/>
  <c r="G25" i="1" l="1"/>
  <c r="G26" i="1" s="1"/>
  <c r="G99" i="4"/>
  <c r="G22" i="1"/>
  <c r="G6" i="1"/>
  <c r="G15" i="1" s="1"/>
  <c r="P23" i="2"/>
  <c r="G18" i="1" l="1"/>
  <c r="H2" i="4"/>
  <c r="G23" i="1" l="1"/>
  <c r="G27" i="1" s="1"/>
  <c r="H12" i="2" s="1"/>
  <c r="D7" i="3" l="1"/>
  <c r="D9" i="3" s="1"/>
  <c r="D11" i="3" l="1"/>
  <c r="D13" i="3" s="1"/>
  <c r="F13" i="3"/>
  <c r="F11" i="3"/>
  <c r="F9" i="3"/>
  <c r="F8" i="3"/>
  <c r="F10" i="3" l="1"/>
  <c r="F12" i="3" s="1"/>
  <c r="F14" i="3" l="1"/>
</calcChain>
</file>

<file path=xl/sharedStrings.xml><?xml version="1.0" encoding="utf-8"?>
<sst xmlns="http://schemas.openxmlformats.org/spreadsheetml/2006/main" count="330" uniqueCount="161">
  <si>
    <t>業務委託費内訳書</t>
  </si>
  <si>
    <t>業務名</t>
  </si>
  <si>
    <t/>
  </si>
  <si>
    <t>項目・工種・種別・細別</t>
  </si>
  <si>
    <t>規格</t>
  </si>
  <si>
    <t>単位</t>
  </si>
  <si>
    <t>数量</t>
  </si>
  <si>
    <t>単価</t>
  </si>
  <si>
    <t>金額</t>
  </si>
  <si>
    <t>数量・金額増減</t>
  </si>
  <si>
    <t>摘要</t>
  </si>
  <si>
    <t>式</t>
  </si>
  <si>
    <t>年度</t>
    <phoneticPr fontId="8"/>
  </si>
  <si>
    <t>業務名</t>
    <rPh sb="0" eb="2">
      <t>ギョウム</t>
    </rPh>
    <rPh sb="2" eb="3">
      <t>メイ</t>
    </rPh>
    <phoneticPr fontId="3"/>
  </si>
  <si>
    <t>履行場所</t>
    <rPh sb="0" eb="2">
      <t>リコウ</t>
    </rPh>
    <rPh sb="2" eb="4">
      <t>バショ</t>
    </rPh>
    <phoneticPr fontId="8"/>
  </si>
  <si>
    <t>円也</t>
    <rPh sb="0" eb="1">
      <t>エン</t>
    </rPh>
    <rPh sb="1" eb="2">
      <t>ナリ</t>
    </rPh>
    <phoneticPr fontId="8"/>
  </si>
  <si>
    <t>　下段：変更設計</t>
    <rPh sb="1" eb="3">
      <t>カダン</t>
    </rPh>
    <rPh sb="4" eb="6">
      <t>ヘンコウ</t>
    </rPh>
    <rPh sb="6" eb="8">
      <t>セッケイ</t>
    </rPh>
    <phoneticPr fontId="8"/>
  </si>
  <si>
    <t>付与</t>
    <phoneticPr fontId="8"/>
  </si>
  <si>
    <t>日</t>
  </si>
  <si>
    <t>名　　　　　　称</t>
    <phoneticPr fontId="13"/>
  </si>
  <si>
    <t>数量</t>
    <rPh sb="0" eb="2">
      <t>スウリョウ</t>
    </rPh>
    <phoneticPr fontId="13"/>
  </si>
  <si>
    <t>単位</t>
    <rPh sb="0" eb="2">
      <t>タンイ</t>
    </rPh>
    <phoneticPr fontId="13"/>
  </si>
  <si>
    <t>摘　　　　　　　　要</t>
    <rPh sb="0" eb="1">
      <t>テキ</t>
    </rPh>
    <rPh sb="9" eb="10">
      <t>ヨウ</t>
    </rPh>
    <phoneticPr fontId="8"/>
  </si>
  <si>
    <t>式</t>
    <rPh sb="0" eb="1">
      <t>シキ</t>
    </rPh>
    <phoneticPr fontId="3"/>
  </si>
  <si>
    <t xml:space="preserve">業
務
の
概
要
</t>
    <rPh sb="0" eb="1">
      <t>ギョウ</t>
    </rPh>
    <rPh sb="2" eb="3">
      <t>ム</t>
    </rPh>
    <rPh sb="6" eb="7">
      <t>ガイ</t>
    </rPh>
    <rPh sb="8" eb="9">
      <t>ヨウ</t>
    </rPh>
    <phoneticPr fontId="8"/>
  </si>
  <si>
    <t>単価使用年月</t>
    <rPh sb="0" eb="2">
      <t>タンカ</t>
    </rPh>
    <rPh sb="2" eb="4">
      <t>シヨウ</t>
    </rPh>
    <rPh sb="4" eb="6">
      <t>ネンゲツ</t>
    </rPh>
    <phoneticPr fontId="3"/>
  </si>
  <si>
    <t>歩掛適用年月</t>
    <rPh sb="0" eb="2">
      <t>ブガカリ</t>
    </rPh>
    <rPh sb="2" eb="4">
      <t>テキヨウ</t>
    </rPh>
    <rPh sb="4" eb="6">
      <t>ネンゲツ</t>
    </rPh>
    <phoneticPr fontId="3"/>
  </si>
  <si>
    <t>【全体】</t>
    <rPh sb="1" eb="3">
      <t>ゼンタイ</t>
    </rPh>
    <phoneticPr fontId="8"/>
  </si>
  <si>
    <t>消　費　税　相　当　額　算　定　調　書</t>
    <rPh sb="0" eb="1">
      <t>ショウ</t>
    </rPh>
    <rPh sb="2" eb="3">
      <t>ヒ</t>
    </rPh>
    <rPh sb="4" eb="5">
      <t>ゼイ</t>
    </rPh>
    <rPh sb="6" eb="7">
      <t>ソウ</t>
    </rPh>
    <rPh sb="8" eb="9">
      <t>トウ</t>
    </rPh>
    <rPh sb="10" eb="11">
      <t>ガク</t>
    </rPh>
    <rPh sb="12" eb="13">
      <t>サン</t>
    </rPh>
    <rPh sb="14" eb="15">
      <t>テイ</t>
    </rPh>
    <rPh sb="16" eb="17">
      <t>チョウ</t>
    </rPh>
    <rPh sb="18" eb="19">
      <t>ショ</t>
    </rPh>
    <phoneticPr fontId="8"/>
  </si>
  <si>
    <t>上段：当初</t>
    <rPh sb="0" eb="2">
      <t>ジョウダン</t>
    </rPh>
    <rPh sb="3" eb="5">
      <t>トウショ</t>
    </rPh>
    <phoneticPr fontId="8"/>
  </si>
  <si>
    <t>下段：変更</t>
    <rPh sb="0" eb="2">
      <t>ゲダン</t>
    </rPh>
    <rPh sb="3" eb="5">
      <t>ヘンコウ</t>
    </rPh>
    <phoneticPr fontId="8"/>
  </si>
  <si>
    <t>設 計 額（円）</t>
    <rPh sb="0" eb="1">
      <t>セツ</t>
    </rPh>
    <rPh sb="2" eb="3">
      <t>ケイ</t>
    </rPh>
    <rPh sb="4" eb="5">
      <t>ガク</t>
    </rPh>
    <rPh sb="6" eb="7">
      <t>エン</t>
    </rPh>
    <phoneticPr fontId="8"/>
  </si>
  <si>
    <t>委 託 額（円）</t>
    <rPh sb="0" eb="1">
      <t>イ</t>
    </rPh>
    <rPh sb="2" eb="3">
      <t>タク</t>
    </rPh>
    <rPh sb="4" eb="5">
      <t>ガク</t>
    </rPh>
    <rPh sb="6" eb="7">
      <t>エン</t>
    </rPh>
    <phoneticPr fontId="8"/>
  </si>
  <si>
    <t>摘　　　　　　要</t>
    <rPh sb="0" eb="1">
      <t>ツム</t>
    </rPh>
    <rPh sb="7" eb="8">
      <t>ヨウ</t>
    </rPh>
    <phoneticPr fontId="8"/>
  </si>
  <si>
    <t>業務価格（Ａ）</t>
    <rPh sb="0" eb="2">
      <t>ギョウム</t>
    </rPh>
    <rPh sb="2" eb="4">
      <t>カカク</t>
    </rPh>
    <phoneticPr fontId="8"/>
  </si>
  <si>
    <t>Ａ</t>
    <phoneticPr fontId="8"/>
  </si>
  <si>
    <t>Ｅ</t>
    <phoneticPr fontId="8"/>
  </si>
  <si>
    <t>　Ｅ入札書記載額</t>
    <rPh sb="2" eb="4">
      <t>ニュウサツ</t>
    </rPh>
    <rPh sb="4" eb="5">
      <t>ショ</t>
    </rPh>
    <rPh sb="5" eb="7">
      <t>キサイ</t>
    </rPh>
    <rPh sb="7" eb="8">
      <t>ガク</t>
    </rPh>
    <phoneticPr fontId="8"/>
  </si>
  <si>
    <t>（税抜価格）</t>
    <rPh sb="1" eb="2">
      <t>ゼイ</t>
    </rPh>
    <rPh sb="2" eb="3">
      <t>ヌ</t>
    </rPh>
    <rPh sb="3" eb="5">
      <t>カカク</t>
    </rPh>
    <phoneticPr fontId="8"/>
  </si>
  <si>
    <r>
      <t>Ａ</t>
    </r>
    <r>
      <rPr>
        <vertAlign val="subscript"/>
        <sz val="10"/>
        <color indexed="8"/>
        <rFont val="ＭＳ 明朝"/>
        <family val="1"/>
        <charset val="128"/>
      </rPr>
      <t>１</t>
    </r>
    <phoneticPr fontId="8"/>
  </si>
  <si>
    <r>
      <t>Ｅ</t>
    </r>
    <r>
      <rPr>
        <vertAlign val="subscript"/>
        <sz val="10"/>
        <color indexed="8"/>
        <rFont val="ＭＳ 明朝"/>
        <family val="1"/>
        <charset val="128"/>
      </rPr>
      <t>１</t>
    </r>
    <phoneticPr fontId="8"/>
  </si>
  <si>
    <r>
      <t>　Ｅ</t>
    </r>
    <r>
      <rPr>
        <vertAlign val="subscript"/>
        <sz val="11"/>
        <color indexed="8"/>
        <rFont val="ＭＳ 明朝"/>
        <family val="1"/>
        <charset val="128"/>
      </rPr>
      <t>１</t>
    </r>
    <r>
      <rPr>
        <sz val="11"/>
        <color indexed="8"/>
        <rFont val="ＭＳ 明朝"/>
        <family val="1"/>
        <charset val="128"/>
      </rPr>
      <t>＝Ａ</t>
    </r>
    <r>
      <rPr>
        <vertAlign val="subscript"/>
        <sz val="11"/>
        <color indexed="8"/>
        <rFont val="ＭＳ 明朝"/>
        <family val="1"/>
        <charset val="128"/>
      </rPr>
      <t>１</t>
    </r>
    <r>
      <rPr>
        <sz val="11"/>
        <color indexed="8"/>
        <rFont val="ＭＳ 明朝"/>
        <family val="1"/>
        <charset val="128"/>
      </rPr>
      <t>×請負率</t>
    </r>
    <rPh sb="7" eb="9">
      <t>ウケオイ</t>
    </rPh>
    <rPh sb="9" eb="10">
      <t>リツ</t>
    </rPh>
    <phoneticPr fontId="8"/>
  </si>
  <si>
    <t>消費税対象額（Ｂ）</t>
    <rPh sb="0" eb="3">
      <t>ショウヒゼイ</t>
    </rPh>
    <rPh sb="3" eb="5">
      <t>タイショウ</t>
    </rPh>
    <rPh sb="5" eb="6">
      <t>ガク</t>
    </rPh>
    <phoneticPr fontId="8"/>
  </si>
  <si>
    <t>Ｂ</t>
    <phoneticPr fontId="8"/>
  </si>
  <si>
    <t>Ｆ</t>
    <phoneticPr fontId="8"/>
  </si>
  <si>
    <r>
      <t>Ｂ</t>
    </r>
    <r>
      <rPr>
        <vertAlign val="subscript"/>
        <sz val="10"/>
        <color indexed="8"/>
        <rFont val="ＭＳ 明朝"/>
        <family val="1"/>
        <charset val="128"/>
      </rPr>
      <t>１</t>
    </r>
    <phoneticPr fontId="8"/>
  </si>
  <si>
    <r>
      <t>Ｆ</t>
    </r>
    <r>
      <rPr>
        <vertAlign val="subscript"/>
        <sz val="10"/>
        <color indexed="8"/>
        <rFont val="ＭＳ 明朝"/>
        <family val="1"/>
        <charset val="128"/>
      </rPr>
      <t>１</t>
    </r>
    <phoneticPr fontId="8"/>
  </si>
  <si>
    <t>消費税相当額（Ｃ）</t>
    <rPh sb="0" eb="3">
      <t>ショウヒゼイ</t>
    </rPh>
    <rPh sb="3" eb="5">
      <t>ソウトウ</t>
    </rPh>
    <rPh sb="5" eb="6">
      <t>ガク</t>
    </rPh>
    <phoneticPr fontId="8"/>
  </si>
  <si>
    <t>Ｃ</t>
    <phoneticPr fontId="8"/>
  </si>
  <si>
    <t>Ｇ</t>
    <phoneticPr fontId="8"/>
  </si>
  <si>
    <r>
      <t>Ｃ</t>
    </r>
    <r>
      <rPr>
        <vertAlign val="subscript"/>
        <sz val="10"/>
        <color indexed="8"/>
        <rFont val="ＭＳ 明朝"/>
        <family val="1"/>
        <charset val="128"/>
      </rPr>
      <t>１</t>
    </r>
    <phoneticPr fontId="8"/>
  </si>
  <si>
    <r>
      <t>Ｇ</t>
    </r>
    <r>
      <rPr>
        <vertAlign val="subscript"/>
        <sz val="10"/>
        <color indexed="8"/>
        <rFont val="ＭＳ 明朝"/>
        <family val="1"/>
        <charset val="128"/>
      </rPr>
      <t>１</t>
    </r>
    <phoneticPr fontId="8"/>
  </si>
  <si>
    <t>業務費</t>
    <rPh sb="0" eb="2">
      <t>ギョウム</t>
    </rPh>
    <rPh sb="2" eb="3">
      <t>ヒ</t>
    </rPh>
    <phoneticPr fontId="8"/>
  </si>
  <si>
    <t>Ｄ</t>
    <phoneticPr fontId="8"/>
  </si>
  <si>
    <t>Ｈ</t>
    <phoneticPr fontId="8"/>
  </si>
  <si>
    <t>　請負率Ｅ／Ａ＝</t>
    <rPh sb="1" eb="3">
      <t>ウケオイ</t>
    </rPh>
    <rPh sb="3" eb="4">
      <t>リツ</t>
    </rPh>
    <phoneticPr fontId="8"/>
  </si>
  <si>
    <t>（Ｄ＝Ａ＋Ｃ）</t>
    <phoneticPr fontId="8"/>
  </si>
  <si>
    <r>
      <t>Ｄ</t>
    </r>
    <r>
      <rPr>
        <vertAlign val="subscript"/>
        <sz val="10"/>
        <color indexed="8"/>
        <rFont val="ＭＳ 明朝"/>
        <family val="1"/>
        <charset val="128"/>
      </rPr>
      <t>１</t>
    </r>
    <phoneticPr fontId="8"/>
  </si>
  <si>
    <r>
      <t>Ｈ</t>
    </r>
    <r>
      <rPr>
        <vertAlign val="subscript"/>
        <sz val="10"/>
        <color indexed="8"/>
        <rFont val="ＭＳ 明朝"/>
        <family val="1"/>
        <charset val="128"/>
      </rPr>
      <t>１</t>
    </r>
    <phoneticPr fontId="8"/>
  </si>
  <si>
    <t>岩手県環境生活部</t>
    <rPh sb="0" eb="3">
      <t>イワテケン</t>
    </rPh>
    <rPh sb="3" eb="5">
      <t>カンキョウ</t>
    </rPh>
    <rPh sb="5" eb="7">
      <t>セイカツ</t>
    </rPh>
    <rPh sb="7" eb="8">
      <t>ブ</t>
    </rPh>
    <phoneticPr fontId="8"/>
  </si>
  <si>
    <t>　　日間</t>
    <phoneticPr fontId="3"/>
  </si>
  <si>
    <t>令和</t>
    <rPh sb="0" eb="1">
      <t>レイ</t>
    </rPh>
    <rPh sb="1" eb="2">
      <t>ワ</t>
    </rPh>
    <phoneticPr fontId="8"/>
  </si>
  <si>
    <r>
      <t>　Ｇ</t>
    </r>
    <r>
      <rPr>
        <vertAlign val="subscript"/>
        <sz val="11"/>
        <color indexed="8"/>
        <rFont val="ＭＳ 明朝"/>
        <family val="1"/>
        <charset val="128"/>
      </rPr>
      <t>１</t>
    </r>
    <r>
      <rPr>
        <sz val="11"/>
        <color indexed="8"/>
        <rFont val="ＭＳ 明朝"/>
        <family val="1"/>
        <charset val="128"/>
      </rPr>
      <t>＝Ｆ</t>
    </r>
    <r>
      <rPr>
        <vertAlign val="subscript"/>
        <sz val="11"/>
        <color indexed="8"/>
        <rFont val="ＭＳ 明朝"/>
        <family val="1"/>
        <charset val="128"/>
      </rPr>
      <t>１</t>
    </r>
    <r>
      <rPr>
        <sz val="11"/>
        <color indexed="8"/>
        <rFont val="ＭＳ 明朝"/>
        <family val="1"/>
        <charset val="128"/>
      </rPr>
      <t>×　10.00 %</t>
    </r>
    <phoneticPr fontId="8"/>
  </si>
  <si>
    <t>　Ｇ ＝Ｆ  ×  10.00 %</t>
    <phoneticPr fontId="8"/>
  </si>
  <si>
    <t>１次内訳書</t>
    <rPh sb="1" eb="2">
      <t>ジ</t>
    </rPh>
    <rPh sb="2" eb="5">
      <t>ウチワケショ</t>
    </rPh>
    <phoneticPr fontId="3"/>
  </si>
  <si>
    <t>歩掛適用年月</t>
    <rPh sb="0" eb="2">
      <t>ブガケ</t>
    </rPh>
    <rPh sb="2" eb="4">
      <t>テキヨウ</t>
    </rPh>
    <rPh sb="4" eb="6">
      <t>ネンゲツ</t>
    </rPh>
    <phoneticPr fontId="3"/>
  </si>
  <si>
    <t>労務調整係数</t>
    <rPh sb="0" eb="2">
      <t>ロウム</t>
    </rPh>
    <rPh sb="2" eb="4">
      <t>チョウセイ</t>
    </rPh>
    <rPh sb="4" eb="6">
      <t>ケイスウ</t>
    </rPh>
    <phoneticPr fontId="3"/>
  </si>
  <si>
    <t>－</t>
    <phoneticPr fontId="3"/>
  </si>
  <si>
    <t>名称・規格</t>
    <rPh sb="0" eb="2">
      <t>メイショウ</t>
    </rPh>
    <rPh sb="3" eb="5">
      <t>キカク</t>
    </rPh>
    <phoneticPr fontId="3"/>
  </si>
  <si>
    <t>条件</t>
    <rPh sb="0" eb="2">
      <t>ジョウケン</t>
    </rPh>
    <phoneticPr fontId="3"/>
  </si>
  <si>
    <t>人</t>
    <rPh sb="0" eb="1">
      <t>ヒト</t>
    </rPh>
    <phoneticPr fontId="3"/>
  </si>
  <si>
    <t>合計</t>
    <rPh sb="0" eb="2">
      <t>ゴウケイ</t>
    </rPh>
    <phoneticPr fontId="3"/>
  </si>
  <si>
    <t>諸経費</t>
    <rPh sb="0" eb="3">
      <t>ショケイヒ</t>
    </rPh>
    <phoneticPr fontId="3"/>
  </si>
  <si>
    <t>％</t>
    <phoneticPr fontId="3"/>
  </si>
  <si>
    <t>諸経費率</t>
    <rPh sb="0" eb="1">
      <t>ショ</t>
    </rPh>
    <rPh sb="1" eb="3">
      <t>ケイヒ</t>
    </rPh>
    <rPh sb="3" eb="4">
      <t>リツ</t>
    </rPh>
    <phoneticPr fontId="3"/>
  </si>
  <si>
    <t>直接人件費</t>
    <rPh sb="0" eb="2">
      <t>チョクセツ</t>
    </rPh>
    <rPh sb="2" eb="5">
      <t>ジンケンヒ</t>
    </rPh>
    <phoneticPr fontId="3"/>
  </si>
  <si>
    <t>　上段：原設計（税抜）</t>
    <rPh sb="1" eb="3">
      <t>ジョウダン</t>
    </rPh>
    <rPh sb="4" eb="5">
      <t>ゲン</t>
    </rPh>
    <rPh sb="5" eb="7">
      <t>セッケイ</t>
    </rPh>
    <rPh sb="8" eb="10">
      <t>ゼイヌ</t>
    </rPh>
    <phoneticPr fontId="8"/>
  </si>
  <si>
    <t>まで</t>
    <phoneticPr fontId="3"/>
  </si>
  <si>
    <t>回</t>
    <rPh sb="0" eb="1">
      <t>カイ</t>
    </rPh>
    <phoneticPr fontId="3"/>
  </si>
  <si>
    <t>業務委託設計書</t>
    <rPh sb="0" eb="1">
      <t>ギョウ</t>
    </rPh>
    <rPh sb="1" eb="2">
      <t>ム</t>
    </rPh>
    <rPh sb="2" eb="3">
      <t>イ</t>
    </rPh>
    <rPh sb="3" eb="4">
      <t>タク</t>
    </rPh>
    <phoneticPr fontId="8"/>
  </si>
  <si>
    <t>式</t>
    <rPh sb="0" eb="1">
      <t>シキ</t>
    </rPh>
    <phoneticPr fontId="3"/>
  </si>
  <si>
    <t>1</t>
    <phoneticPr fontId="3"/>
  </si>
  <si>
    <t>岩手県内</t>
    <rPh sb="0" eb="4">
      <t>イワテケンナイ</t>
    </rPh>
    <phoneticPr fontId="8"/>
  </si>
  <si>
    <t>技師(Ａ)</t>
    <rPh sb="0" eb="2">
      <t>ギシ</t>
    </rPh>
    <phoneticPr fontId="3"/>
  </si>
  <si>
    <t>技師(Ｃ)</t>
    <rPh sb="0" eb="2">
      <t>ギシ</t>
    </rPh>
    <phoneticPr fontId="3"/>
  </si>
  <si>
    <t>Ａ-２</t>
  </si>
  <si>
    <t>Ａ-３</t>
  </si>
  <si>
    <t>Ａ-４</t>
  </si>
  <si>
    <t>Ａ-５</t>
  </si>
  <si>
    <t>２　間接経費</t>
    <rPh sb="2" eb="4">
      <t>カンセツ</t>
    </rPh>
    <rPh sb="4" eb="6">
      <t>ケイヒ</t>
    </rPh>
    <phoneticPr fontId="3"/>
  </si>
  <si>
    <t>１　直接業務費</t>
    <rPh sb="2" eb="4">
      <t>チョクセツ</t>
    </rPh>
    <rPh sb="4" eb="6">
      <t>ギョウム</t>
    </rPh>
    <rPh sb="6" eb="7">
      <t>ヒ</t>
    </rPh>
    <phoneticPr fontId="3"/>
  </si>
  <si>
    <t>　Ａ　労務費</t>
    <rPh sb="3" eb="6">
      <t>ロウムヒ</t>
    </rPh>
    <phoneticPr fontId="3"/>
  </si>
  <si>
    <t>　Ｂ　旅費交通費　　</t>
    <phoneticPr fontId="3"/>
  </si>
  <si>
    <t>　Ｃ　直接経費　</t>
    <phoneticPr fontId="3"/>
  </si>
  <si>
    <t>　Ｄ　諸経費</t>
    <phoneticPr fontId="3"/>
  </si>
  <si>
    <t>　業務価格</t>
    <phoneticPr fontId="3"/>
  </si>
  <si>
    <t>　</t>
    <phoneticPr fontId="3"/>
  </si>
  <si>
    <t>直接業務費　計</t>
    <phoneticPr fontId="3"/>
  </si>
  <si>
    <t>間接経費　　計</t>
    <phoneticPr fontId="3"/>
  </si>
  <si>
    <t>Ｄ</t>
    <phoneticPr fontId="3"/>
  </si>
  <si>
    <t>Ａ労務費　　　計</t>
    <phoneticPr fontId="3"/>
  </si>
  <si>
    <t>Ｂ旅費交通費　計</t>
    <phoneticPr fontId="3"/>
  </si>
  <si>
    <t>Ｃ直接経費　　計</t>
    <phoneticPr fontId="3"/>
  </si>
  <si>
    <t>Ａ-１</t>
    <phoneticPr fontId="3"/>
  </si>
  <si>
    <t>Ｂ-１</t>
    <phoneticPr fontId="3"/>
  </si>
  <si>
    <t>Ｃ-１</t>
    <phoneticPr fontId="3"/>
  </si>
  <si>
    <t>Ｃ-２</t>
  </si>
  <si>
    <t>Ｄ</t>
    <phoneticPr fontId="3"/>
  </si>
  <si>
    <t>諸経費</t>
    <rPh sb="0" eb="3">
      <t>ショケイヒ</t>
    </rPh>
    <phoneticPr fontId="3"/>
  </si>
  <si>
    <t>技師(Ｃ)</t>
    <rPh sb="0" eb="2">
      <t>ギシ</t>
    </rPh>
    <phoneticPr fontId="3"/>
  </si>
  <si>
    <t>１人×２回</t>
    <rPh sb="1" eb="2">
      <t>ニン</t>
    </rPh>
    <rPh sb="4" eb="5">
      <t>カイ</t>
    </rPh>
    <phoneticPr fontId="3"/>
  </si>
  <si>
    <t>１人×３回</t>
    <rPh sb="1" eb="2">
      <t>ニン</t>
    </rPh>
    <rPh sb="4" eb="5">
      <t>カイ</t>
    </rPh>
    <phoneticPr fontId="3"/>
  </si>
  <si>
    <t>１人×１回</t>
    <rPh sb="1" eb="2">
      <t>ニン</t>
    </rPh>
    <rPh sb="4" eb="5">
      <t>カイ</t>
    </rPh>
    <phoneticPr fontId="3"/>
  </si>
  <si>
    <t>技術員</t>
    <rPh sb="0" eb="3">
      <t>ギジュツイン</t>
    </rPh>
    <phoneticPr fontId="3"/>
  </si>
  <si>
    <t>旅費</t>
    <rPh sb="0" eb="2">
      <t>リョヒ</t>
    </rPh>
    <phoneticPr fontId="3"/>
  </si>
  <si>
    <t>人</t>
    <rPh sb="0" eb="1">
      <t>ニン</t>
    </rPh>
    <phoneticPr fontId="3"/>
  </si>
  <si>
    <t>パソコン使用料</t>
    <rPh sb="4" eb="7">
      <t>シヨウリョウ</t>
    </rPh>
    <phoneticPr fontId="3"/>
  </si>
  <si>
    <t>使用料</t>
    <rPh sb="0" eb="3">
      <t>シヨウリョウ</t>
    </rPh>
    <phoneticPr fontId="3"/>
  </si>
  <si>
    <t>令和７年度ツキノワグマDNA分析調査業務委託</t>
    <rPh sb="14" eb="16">
      <t>ブンセキ</t>
    </rPh>
    <rPh sb="16" eb="18">
      <t>チョウサ</t>
    </rPh>
    <rPh sb="18" eb="20">
      <t>ギョウム</t>
    </rPh>
    <phoneticPr fontId="3"/>
  </si>
  <si>
    <t>打合せ</t>
    <rPh sb="0" eb="2">
      <t>ウチアワ</t>
    </rPh>
    <phoneticPr fontId="3"/>
  </si>
  <si>
    <t>技師(Ｂ)</t>
    <rPh sb="0" eb="2">
      <t>ギシ</t>
    </rPh>
    <phoneticPr fontId="3"/>
  </si>
  <si>
    <t>DNA抽出</t>
    <rPh sb="3" eb="5">
      <t>チュウシュツ</t>
    </rPh>
    <phoneticPr fontId="3"/>
  </si>
  <si>
    <t>１人×７回</t>
    <rPh sb="1" eb="2">
      <t>ニン</t>
    </rPh>
    <rPh sb="4" eb="5">
      <t>カイ</t>
    </rPh>
    <phoneticPr fontId="3"/>
  </si>
  <si>
    <t>１人×５回</t>
    <rPh sb="1" eb="2">
      <t>ニン</t>
    </rPh>
    <rPh sb="4" eb="5">
      <t>カイ</t>
    </rPh>
    <phoneticPr fontId="3"/>
  </si>
  <si>
    <t>サンプル整理</t>
    <rPh sb="4" eb="6">
      <t>セイリ</t>
    </rPh>
    <phoneticPr fontId="3"/>
  </si>
  <si>
    <t>サンプル毛切</t>
    <rPh sb="4" eb="5">
      <t>ケ</t>
    </rPh>
    <rPh sb="5" eb="6">
      <t>キリ</t>
    </rPh>
    <phoneticPr fontId="3"/>
  </si>
  <si>
    <t>PCR反応</t>
    <rPh sb="3" eb="5">
      <t>ハンノウ</t>
    </rPh>
    <phoneticPr fontId="3"/>
  </si>
  <si>
    <t>　　⑴　打合せ</t>
    <rPh sb="4" eb="6">
      <t>ウチアワ</t>
    </rPh>
    <phoneticPr fontId="3"/>
  </si>
  <si>
    <t>　　⑵　サンプル整理</t>
    <rPh sb="8" eb="10">
      <t>セイリ</t>
    </rPh>
    <phoneticPr fontId="3"/>
  </si>
  <si>
    <t>　　⑶　サンプル毛切</t>
    <rPh sb="8" eb="9">
      <t>ケ</t>
    </rPh>
    <rPh sb="9" eb="10">
      <t>キリ</t>
    </rPh>
    <phoneticPr fontId="3"/>
  </si>
  <si>
    <t>　　⑷　DNA抽出</t>
    <rPh sb="7" eb="9">
      <t>チュウシュツ</t>
    </rPh>
    <phoneticPr fontId="3"/>
  </si>
  <si>
    <t>　　⑸　PCR反応</t>
    <rPh sb="7" eb="9">
      <t>ハンノウ</t>
    </rPh>
    <phoneticPr fontId="3"/>
  </si>
  <si>
    <t>Ａ-６</t>
  </si>
  <si>
    <t>　　⑹　シーケンシング</t>
    <phoneticPr fontId="3"/>
  </si>
  <si>
    <t>Ａ-７</t>
  </si>
  <si>
    <t>Ａ-８</t>
  </si>
  <si>
    <t>Ａ-９</t>
  </si>
  <si>
    <t>　　⑺　データ解析</t>
    <rPh sb="7" eb="9">
      <t>カイセキ</t>
    </rPh>
    <phoneticPr fontId="3"/>
  </si>
  <si>
    <t>　　⑻　再分析</t>
    <rPh sb="4" eb="7">
      <t>サイブンセキ</t>
    </rPh>
    <phoneticPr fontId="3"/>
  </si>
  <si>
    <t>　　⑼　結果取りまとめ</t>
    <rPh sb="4" eb="7">
      <t>ケッカト</t>
    </rPh>
    <phoneticPr fontId="3"/>
  </si>
  <si>
    <t>式</t>
    <phoneticPr fontId="3"/>
  </si>
  <si>
    <t>シーケンシング</t>
    <phoneticPr fontId="3"/>
  </si>
  <si>
    <t>１人×６回</t>
    <rPh sb="1" eb="2">
      <t>ニン</t>
    </rPh>
    <rPh sb="4" eb="5">
      <t>カイ</t>
    </rPh>
    <phoneticPr fontId="3"/>
  </si>
  <si>
    <t>１人×１０回</t>
    <rPh sb="1" eb="2">
      <t>ニン</t>
    </rPh>
    <rPh sb="5" eb="6">
      <t>カイ</t>
    </rPh>
    <phoneticPr fontId="3"/>
  </si>
  <si>
    <t>データ解析</t>
    <rPh sb="3" eb="5">
      <t>カイセキ</t>
    </rPh>
    <phoneticPr fontId="3"/>
  </si>
  <si>
    <t>再分析</t>
    <rPh sb="0" eb="3">
      <t>サイブンセキ</t>
    </rPh>
    <phoneticPr fontId="3"/>
  </si>
  <si>
    <t>結果とりまとめ</t>
    <rPh sb="0" eb="2">
      <t>ケッカ</t>
    </rPh>
    <phoneticPr fontId="3"/>
  </si>
  <si>
    <t>２名×２回</t>
    <rPh sb="1" eb="2">
      <t>メイ</t>
    </rPh>
    <phoneticPr fontId="3"/>
  </si>
  <si>
    <t>電子媒体</t>
    <rPh sb="0" eb="4">
      <t>デンシバイタイ</t>
    </rPh>
    <phoneticPr fontId="3"/>
  </si>
  <si>
    <t>１日×１回</t>
    <rPh sb="1" eb="2">
      <t>ニチ</t>
    </rPh>
    <rPh sb="4" eb="5">
      <t>カイ</t>
    </rPh>
    <phoneticPr fontId="3"/>
  </si>
  <si>
    <t>遺伝子解析設備使用料</t>
    <rPh sb="0" eb="10">
      <t>イデンシカイセキセツビシヨウリョウ</t>
    </rPh>
    <phoneticPr fontId="3"/>
  </si>
  <si>
    <t>回</t>
    <rPh sb="0" eb="1">
      <t>カイ</t>
    </rPh>
    <phoneticPr fontId="3"/>
  </si>
  <si>
    <t>消耗品</t>
    <rPh sb="0" eb="3">
      <t>ショウモウヒン</t>
    </rPh>
    <phoneticPr fontId="3"/>
  </si>
  <si>
    <t>DNA分析用消耗品</t>
    <rPh sb="3" eb="5">
      <t>ブンセキ</t>
    </rPh>
    <rPh sb="5" eb="6">
      <t>ヨウ</t>
    </rPh>
    <rPh sb="6" eb="9">
      <t>ショウモウヒン</t>
    </rPh>
    <phoneticPr fontId="3"/>
  </si>
  <si>
    <t>　　⑴　消耗品</t>
    <rPh sb="4" eb="7">
      <t>ショウモウヒン</t>
    </rPh>
    <phoneticPr fontId="3"/>
  </si>
  <si>
    <t>　　⑵　使用料</t>
    <rPh sb="4" eb="7">
      <t>シヨウリョウ</t>
    </rPh>
    <phoneticPr fontId="3"/>
  </si>
  <si>
    <t>一式×350サンプル</t>
    <rPh sb="0" eb="2">
      <t>イッシキ</t>
    </rPh>
    <phoneticPr fontId="3"/>
  </si>
  <si>
    <t>試料費×350サンプル</t>
    <rPh sb="0" eb="2">
      <t>シリョウ</t>
    </rPh>
    <rPh sb="2" eb="3">
      <t>ヒ</t>
    </rPh>
    <phoneticPr fontId="3"/>
  </si>
  <si>
    <t>１日×26回</t>
    <rPh sb="1" eb="2">
      <t>ニチ</t>
    </rPh>
    <rPh sb="5" eb="6">
      <t>カイ</t>
    </rPh>
    <phoneticPr fontId="3"/>
  </si>
  <si>
    <t>１人×９回</t>
    <rPh sb="1" eb="2">
      <t>ニン</t>
    </rPh>
    <rPh sb="4" eb="5">
      <t>カイ</t>
    </rPh>
    <phoneticPr fontId="3"/>
  </si>
  <si>
    <t>１人×３０回</t>
    <rPh sb="1" eb="2">
      <t>ニン</t>
    </rPh>
    <rPh sb="5" eb="6">
      <t>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</si>
</sst>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6" formatCode="&quot;¥&quot;#,##0;[Red]&quot;¥&quot;\-#,##0"/>
    <numFmt numFmtId="176" formatCode="#,##0.000"/>
    <numFmt numFmtId="177" formatCode="&quot;¥&quot;#,##0;[Red]&quot;¥&quot;#,##0"/>
    <numFmt numFmtId="178" formatCode="#,##0_ "/>
    <numFmt numFmtId="179" formatCode="0.0000_ "/>
    <numFmt numFmtId="180" formatCode="#,##0.0"/>
    <numFmt numFmtId="181" formatCode="0.0%"/>
    <numFmt numFmtId="182" formatCode="0_);[Red]\(0\)"/>
    <numFmt numFmtId="183" formatCode="#,##0_);[Red]\(#,##0\)"/>
    <numFmt numFmtId="184" formatCode="[$-411]ggge&quot;年&quot;m&quot;月&quot;d&quot;日&quot;;@"/>
    <numFmt numFmtId="185" formatCode="[$-411]ge\.m\.d;@"/>
    <numFmt numFmtId="186" formatCode="yyyy&quot;年&quot;m&quot;月&quot;;@"/>
  </numFmts>
  <fonts count="26" x14ac:knownFonts="1">
    <font>
      <sz val="11"/>
      <color indexed="8"/>
      <name val="ＭＳ Ｐゴシック"/>
      <family val="2"/>
      <scheme val="minor"/>
    </font>
    <font>
      <sz val="9"/>
      <name val="ＭＳ 明朝"/>
      <family val="1"/>
      <charset val="128"/>
    </font>
    <font>
      <sz val="11"/>
      <color indexed="8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@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vertAlign val="subscript"/>
      <sz val="10"/>
      <color indexed="8"/>
      <name val="ＭＳ 明朝"/>
      <family val="1"/>
      <charset val="128"/>
    </font>
    <font>
      <vertAlign val="subscript"/>
      <sz val="11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28"/>
      <color indexed="8"/>
      <name val="ＭＳ 明朝"/>
      <family val="1"/>
      <charset val="128"/>
    </font>
    <font>
      <sz val="28"/>
      <name val="ＭＳ 明朝"/>
      <family val="1"/>
      <charset val="128"/>
    </font>
    <font>
      <sz val="28"/>
      <color indexed="8"/>
      <name val="ＭＳ Ｐゴシック"/>
      <family val="2"/>
      <scheme val="minor"/>
    </font>
  </fonts>
  <fills count="6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indexed="22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9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55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3"/>
      </bottom>
      <diagonal/>
    </border>
    <border>
      <left style="hair">
        <color indexed="63"/>
      </left>
      <right/>
      <top/>
      <bottom style="hair">
        <color indexed="63"/>
      </bottom>
      <diagonal/>
    </border>
    <border>
      <left/>
      <right style="hair">
        <color indexed="64"/>
      </right>
      <top/>
      <bottom style="hair">
        <color indexed="63"/>
      </bottom>
      <diagonal/>
    </border>
    <border>
      <left style="hair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hair">
        <color indexed="64"/>
      </right>
      <top style="hair">
        <color indexed="63"/>
      </top>
      <bottom style="hair">
        <color indexed="63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23"/>
      </bottom>
      <diagonal/>
    </border>
    <border>
      <left/>
      <right/>
      <top style="hair">
        <color indexed="64"/>
      </top>
      <bottom style="hair">
        <color indexed="23"/>
      </bottom>
      <diagonal/>
    </border>
    <border>
      <left/>
      <right style="hair">
        <color indexed="64"/>
      </right>
      <top style="hair">
        <color indexed="64"/>
      </top>
      <bottom style="hair">
        <color indexed="23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23"/>
      </top>
      <bottom style="hair">
        <color indexed="64"/>
      </bottom>
      <diagonal/>
    </border>
    <border>
      <left/>
      <right/>
      <top style="hair">
        <color indexed="23"/>
      </top>
      <bottom style="hair">
        <color indexed="64"/>
      </bottom>
      <diagonal/>
    </border>
    <border>
      <left/>
      <right style="hair">
        <color indexed="64"/>
      </right>
      <top style="hair">
        <color indexed="23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/>
      <right style="hair">
        <color indexed="64"/>
      </right>
      <top/>
      <bottom style="hair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dotted">
        <color theme="0" tint="-0.499984740745262"/>
      </top>
      <bottom/>
      <diagonal/>
    </border>
    <border>
      <left/>
      <right style="thin">
        <color indexed="64"/>
      </right>
      <top style="dotted">
        <color theme="0" tint="-0.49998474074526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dotted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dotted">
        <color theme="0" tint="-0.49998474074526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indexed="64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8">
    <xf numFmtId="0" fontId="0" fillId="0" borderId="0">
      <alignment vertical="center"/>
    </xf>
    <xf numFmtId="0" fontId="2" fillId="2" borderId="2">
      <alignment vertical="center"/>
    </xf>
    <xf numFmtId="0" fontId="4" fillId="2" borderId="2"/>
    <xf numFmtId="0" fontId="6" fillId="2" borderId="2"/>
    <xf numFmtId="6" fontId="6" fillId="2" borderId="2" applyFont="0" applyFill="0" applyBorder="0" applyAlignment="0" applyProtection="0"/>
    <xf numFmtId="38" fontId="6" fillId="2" borderId="2" applyFont="0" applyFill="0" applyBorder="0" applyAlignment="0" applyProtection="0"/>
    <xf numFmtId="0" fontId="15" fillId="2" borderId="2">
      <alignment vertical="center"/>
    </xf>
    <xf numFmtId="0" fontId="2" fillId="2" borderId="2">
      <alignment vertical="center"/>
    </xf>
  </cellStyleXfs>
  <cellXfs count="317">
    <xf numFmtId="0" fontId="0" fillId="0" borderId="0" xfId="0">
      <alignment vertical="center"/>
    </xf>
    <xf numFmtId="0" fontId="5" fillId="2" borderId="2" xfId="2" applyNumberFormat="1" applyFont="1" applyFill="1" applyAlignment="1"/>
    <xf numFmtId="0" fontId="5" fillId="2" borderId="2" xfId="2" applyNumberFormat="1" applyFont="1" applyFill="1" applyAlignment="1">
      <alignment horizontal="left"/>
    </xf>
    <xf numFmtId="0" fontId="5" fillId="2" borderId="2" xfId="2" applyNumberFormat="1" applyFont="1" applyFill="1" applyBorder="1" applyAlignment="1"/>
    <xf numFmtId="49" fontId="1" fillId="2" borderId="19" xfId="2" applyNumberFormat="1" applyFont="1" applyFill="1" applyBorder="1" applyAlignment="1">
      <alignment horizontal="center" vertical="center"/>
    </xf>
    <xf numFmtId="49" fontId="1" fillId="2" borderId="20" xfId="2" applyNumberFormat="1" applyFont="1" applyFill="1" applyBorder="1" applyAlignment="1">
      <alignment horizontal="center" vertical="center"/>
    </xf>
    <xf numFmtId="49" fontId="1" fillId="2" borderId="21" xfId="2" applyNumberFormat="1" applyFont="1" applyFill="1" applyBorder="1" applyAlignment="1">
      <alignment horizontal="center" vertical="center"/>
    </xf>
    <xf numFmtId="0" fontId="6" fillId="2" borderId="2" xfId="3"/>
    <xf numFmtId="49" fontId="5" fillId="2" borderId="2" xfId="2" applyNumberFormat="1" applyFont="1" applyFill="1" applyAlignment="1"/>
    <xf numFmtId="49" fontId="5" fillId="2" borderId="2" xfId="2" applyNumberFormat="1" applyFont="1" applyFill="1" applyAlignment="1">
      <alignment horizontal="left"/>
    </xf>
    <xf numFmtId="49" fontId="1" fillId="2" borderId="23" xfId="2" applyNumberFormat="1" applyFont="1" applyFill="1" applyBorder="1" applyAlignment="1">
      <alignment horizontal="right" vertical="center"/>
    </xf>
    <xf numFmtId="49" fontId="1" fillId="2" borderId="24" xfId="2" applyNumberFormat="1" applyFont="1" applyFill="1" applyBorder="1"/>
    <xf numFmtId="49" fontId="5" fillId="2" borderId="2" xfId="2" applyNumberFormat="1" applyFont="1" applyFill="1" applyAlignment="1">
      <alignment horizontal="right"/>
    </xf>
    <xf numFmtId="49" fontId="7" fillId="2" borderId="2" xfId="2" applyNumberFormat="1" applyFont="1" applyFill="1" applyAlignment="1">
      <alignment horizontal="right"/>
    </xf>
    <xf numFmtId="49" fontId="5" fillId="2" borderId="2" xfId="2" applyNumberFormat="1" applyFont="1" applyFill="1"/>
    <xf numFmtId="49" fontId="5" fillId="2" borderId="25" xfId="2" applyNumberFormat="1" applyFont="1" applyFill="1" applyBorder="1" applyAlignment="1"/>
    <xf numFmtId="49" fontId="5" fillId="2" borderId="26" xfId="2" applyNumberFormat="1" applyFont="1" applyFill="1" applyBorder="1" applyAlignment="1"/>
    <xf numFmtId="49" fontId="5" fillId="2" borderId="26" xfId="2" applyNumberFormat="1" applyFont="1" applyFill="1" applyBorder="1" applyAlignment="1">
      <alignment horizontal="left"/>
    </xf>
    <xf numFmtId="49" fontId="5" fillId="2" borderId="26" xfId="2" applyNumberFormat="1" applyFont="1" applyFill="1" applyBorder="1" applyAlignment="1">
      <alignment horizontal="right"/>
    </xf>
    <xf numFmtId="49" fontId="7" fillId="2" borderId="26" xfId="2" applyNumberFormat="1" applyFont="1" applyFill="1" applyBorder="1" applyAlignment="1">
      <alignment horizontal="right"/>
    </xf>
    <xf numFmtId="49" fontId="5" fillId="2" borderId="27" xfId="2" applyNumberFormat="1" applyFont="1" applyFill="1" applyBorder="1"/>
    <xf numFmtId="49" fontId="5" fillId="2" borderId="28" xfId="2" applyNumberFormat="1" applyFont="1" applyFill="1" applyBorder="1" applyAlignment="1"/>
    <xf numFmtId="49" fontId="5" fillId="2" borderId="2" xfId="2" applyNumberFormat="1" applyFont="1" applyFill="1" applyBorder="1" applyAlignment="1"/>
    <xf numFmtId="0" fontId="5" fillId="2" borderId="2" xfId="2" applyFont="1" applyFill="1" applyAlignment="1">
      <alignment horizontal="left"/>
    </xf>
    <xf numFmtId="49" fontId="5" fillId="2" borderId="2" xfId="2" applyNumberFormat="1" applyFont="1" applyFill="1" applyBorder="1" applyAlignment="1">
      <alignment horizontal="right"/>
    </xf>
    <xf numFmtId="49" fontId="5" fillId="2" borderId="29" xfId="2" applyNumberFormat="1" applyFont="1" applyFill="1" applyBorder="1"/>
    <xf numFmtId="49" fontId="11" fillId="2" borderId="2" xfId="2" applyNumberFormat="1" applyFont="1" applyFill="1" applyBorder="1" applyAlignment="1">
      <alignment horizontal="left"/>
    </xf>
    <xf numFmtId="49" fontId="11" fillId="2" borderId="28" xfId="2" applyNumberFormat="1" applyFont="1" applyFill="1" applyBorder="1" applyAlignment="1"/>
    <xf numFmtId="0" fontId="12" fillId="2" borderId="2" xfId="3" applyFont="1"/>
    <xf numFmtId="49" fontId="11" fillId="2" borderId="19" xfId="2" applyNumberFormat="1" applyFont="1" applyFill="1" applyBorder="1" applyAlignment="1">
      <alignment vertical="center"/>
    </xf>
    <xf numFmtId="49" fontId="5" fillId="2" borderId="37" xfId="2" applyNumberFormat="1" applyFont="1" applyFill="1" applyBorder="1" applyAlignment="1">
      <alignment horizontal="center" vertical="center"/>
    </xf>
    <xf numFmtId="49" fontId="14" fillId="2" borderId="38" xfId="2" applyNumberFormat="1" applyFont="1" applyFill="1" applyBorder="1" applyAlignment="1">
      <alignment vertical="center" textRotation="180"/>
    </xf>
    <xf numFmtId="49" fontId="14" fillId="2" borderId="42" xfId="2" applyNumberFormat="1" applyFont="1" applyFill="1" applyBorder="1" applyAlignment="1">
      <alignment vertical="center" textRotation="180"/>
    </xf>
    <xf numFmtId="49" fontId="11" fillId="2" borderId="29" xfId="2" applyNumberFormat="1" applyFont="1" applyFill="1" applyBorder="1" applyAlignment="1">
      <alignment horizontal="left"/>
    </xf>
    <xf numFmtId="0" fontId="5" fillId="2" borderId="2" xfId="2" applyFont="1" applyFill="1" applyAlignment="1"/>
    <xf numFmtId="0" fontId="11" fillId="2" borderId="2" xfId="2" applyFont="1" applyFill="1" applyAlignment="1">
      <alignment horizontal="left"/>
    </xf>
    <xf numFmtId="0" fontId="11" fillId="2" borderId="2" xfId="2" applyFont="1" applyFill="1" applyAlignment="1"/>
    <xf numFmtId="0" fontId="11" fillId="2" borderId="2" xfId="2" applyFont="1" applyFill="1" applyAlignment="1">
      <alignment horizontal="center"/>
    </xf>
    <xf numFmtId="0" fontId="5" fillId="2" borderId="2" xfId="2" applyFont="1" applyFill="1" applyAlignment="1">
      <alignment horizontal="right"/>
    </xf>
    <xf numFmtId="0" fontId="5" fillId="2" borderId="2" xfId="2" applyFont="1" applyFill="1"/>
    <xf numFmtId="0" fontId="16" fillId="2" borderId="2" xfId="6" applyFont="1">
      <alignment vertical="center"/>
    </xf>
    <xf numFmtId="0" fontId="18" fillId="2" borderId="2" xfId="6" applyFont="1">
      <alignment vertical="center"/>
    </xf>
    <xf numFmtId="0" fontId="16" fillId="2" borderId="2" xfId="6" applyFont="1" applyAlignment="1">
      <alignment horizontal="center" vertical="center"/>
    </xf>
    <xf numFmtId="0" fontId="16" fillId="2" borderId="11" xfId="6" applyFont="1" applyBorder="1" applyAlignment="1">
      <alignment horizontal="center" vertical="center"/>
    </xf>
    <xf numFmtId="0" fontId="18" fillId="4" borderId="11" xfId="6" applyFont="1" applyFill="1" applyBorder="1" applyAlignment="1">
      <alignment horizontal="center" vertical="center"/>
    </xf>
    <xf numFmtId="178" fontId="18" fillId="4" borderId="52" xfId="6" applyNumberFormat="1" applyFont="1" applyFill="1" applyBorder="1">
      <alignment vertical="center"/>
    </xf>
    <xf numFmtId="0" fontId="18" fillId="4" borderId="53" xfId="6" applyFont="1" applyFill="1" applyBorder="1" applyAlignment="1">
      <alignment horizontal="center" vertical="center"/>
    </xf>
    <xf numFmtId="0" fontId="16" fillId="2" borderId="11" xfId="6" applyFont="1" applyBorder="1">
      <alignment vertical="center"/>
    </xf>
    <xf numFmtId="0" fontId="16" fillId="2" borderId="52" xfId="6" applyFont="1" applyBorder="1">
      <alignment vertical="center"/>
    </xf>
    <xf numFmtId="0" fontId="16" fillId="2" borderId="11" xfId="6" applyFont="1" applyBorder="1" applyAlignment="1">
      <alignment horizontal="center" vertical="top"/>
    </xf>
    <xf numFmtId="0" fontId="18" fillId="2" borderId="14" xfId="6" applyFont="1" applyBorder="1" applyAlignment="1">
      <alignment horizontal="center" vertical="center"/>
    </xf>
    <xf numFmtId="178" fontId="18" fillId="2" borderId="54" xfId="6" applyNumberFormat="1" applyFont="1" applyBorder="1">
      <alignment vertical="center"/>
    </xf>
    <xf numFmtId="0" fontId="16" fillId="2" borderId="55" xfId="6" applyFont="1" applyBorder="1">
      <alignment vertical="center"/>
    </xf>
    <xf numFmtId="0" fontId="16" fillId="2" borderId="56" xfId="6" applyFont="1" applyBorder="1">
      <alignment vertical="center"/>
    </xf>
    <xf numFmtId="0" fontId="16" fillId="2" borderId="58" xfId="6" applyFont="1" applyBorder="1">
      <alignment vertical="center"/>
    </xf>
    <xf numFmtId="0" fontId="16" fillId="2" borderId="59" xfId="6" applyFont="1" applyBorder="1">
      <alignment vertical="center"/>
    </xf>
    <xf numFmtId="178" fontId="18" fillId="2" borderId="13" xfId="6" applyNumberFormat="1" applyFont="1" applyBorder="1">
      <alignment vertical="center"/>
    </xf>
    <xf numFmtId="0" fontId="16" fillId="2" borderId="14" xfId="6" applyFont="1" applyBorder="1">
      <alignment vertical="center"/>
    </xf>
    <xf numFmtId="0" fontId="16" fillId="2" borderId="54" xfId="6" applyFont="1" applyBorder="1">
      <alignment vertical="center"/>
    </xf>
    <xf numFmtId="0" fontId="16" fillId="2" borderId="53" xfId="6" applyFont="1" applyBorder="1" applyAlignment="1">
      <alignment horizontal="center" vertical="center"/>
    </xf>
    <xf numFmtId="0" fontId="16" fillId="2" borderId="14" xfId="6" applyFont="1" applyBorder="1" applyAlignment="1">
      <alignment horizontal="center" vertical="top"/>
    </xf>
    <xf numFmtId="0" fontId="16" fillId="2" borderId="2" xfId="6" applyFont="1" applyAlignment="1">
      <alignment horizontal="left" vertical="center"/>
    </xf>
    <xf numFmtId="0" fontId="16" fillId="2" borderId="50" xfId="6" applyFont="1" applyBorder="1" applyAlignment="1">
      <alignment horizontal="center" vertical="center"/>
    </xf>
    <xf numFmtId="0" fontId="5" fillId="2" borderId="2" xfId="7" applyFont="1" applyAlignment="1">
      <alignment vertical="center"/>
    </xf>
    <xf numFmtId="0" fontId="0" fillId="2" borderId="2" xfId="7" applyFont="1" applyAlignment="1">
      <alignment vertical="center"/>
    </xf>
    <xf numFmtId="0" fontId="21" fillId="2" borderId="61" xfId="7" applyFont="1" applyBorder="1" applyAlignment="1">
      <alignment horizontal="center" vertical="center"/>
    </xf>
    <xf numFmtId="0" fontId="0" fillId="2" borderId="2" xfId="7" applyFont="1">
      <alignment vertical="center"/>
    </xf>
    <xf numFmtId="0" fontId="21" fillId="2" borderId="63" xfId="7" applyFont="1" applyBorder="1" applyAlignment="1">
      <alignment horizontal="center" vertical="center"/>
    </xf>
    <xf numFmtId="0" fontId="5" fillId="2" borderId="65" xfId="7" applyFont="1" applyBorder="1" applyAlignment="1">
      <alignment vertical="center"/>
    </xf>
    <xf numFmtId="0" fontId="0" fillId="2" borderId="65" xfId="7" applyFont="1" applyBorder="1" applyAlignment="1">
      <alignment vertical="center"/>
    </xf>
    <xf numFmtId="0" fontId="21" fillId="2" borderId="17" xfId="7" applyFont="1" applyBorder="1" applyAlignment="1">
      <alignment horizontal="center" vertical="center"/>
    </xf>
    <xf numFmtId="0" fontId="21" fillId="2" borderId="18" xfId="7" applyFont="1" applyBorder="1" applyAlignment="1">
      <alignment horizontal="center" vertical="center"/>
    </xf>
    <xf numFmtId="0" fontId="5" fillId="2" borderId="3" xfId="7" applyFont="1" applyBorder="1" applyAlignment="1">
      <alignment vertical="center"/>
    </xf>
    <xf numFmtId="0" fontId="5" fillId="2" borderId="8" xfId="7" applyFont="1" applyBorder="1" applyAlignment="1">
      <alignment horizontal="center" vertical="center" wrapText="1"/>
    </xf>
    <xf numFmtId="0" fontId="5" fillId="2" borderId="9" xfId="7" applyFont="1" applyBorder="1" applyAlignment="1">
      <alignment horizontal="center" vertical="center"/>
    </xf>
    <xf numFmtId="49" fontId="5" fillId="2" borderId="16" xfId="7" applyNumberFormat="1" applyFont="1" applyBorder="1" applyAlignment="1">
      <alignment horizontal="center" vertical="center"/>
    </xf>
    <xf numFmtId="3" fontId="5" fillId="2" borderId="16" xfId="7" applyNumberFormat="1" applyFont="1" applyBorder="1" applyAlignment="1">
      <alignment horizontal="right" vertical="center"/>
    </xf>
    <xf numFmtId="49" fontId="5" fillId="3" borderId="12" xfId="7" applyNumberFormat="1" applyFont="1" applyFill="1" applyBorder="1" applyAlignment="1">
      <alignment horizontal="center" vertical="center"/>
    </xf>
    <xf numFmtId="3" fontId="5" fillId="3" borderId="12" xfId="7" applyNumberFormat="1" applyFont="1" applyFill="1" applyBorder="1" applyAlignment="1">
      <alignment horizontal="right" vertical="center"/>
    </xf>
    <xf numFmtId="49" fontId="5" fillId="2" borderId="4" xfId="7" applyNumberFormat="1" applyFont="1" applyBorder="1" applyAlignment="1">
      <alignment horizontal="center" vertical="center"/>
    </xf>
    <xf numFmtId="3" fontId="5" fillId="2" borderId="4" xfId="7" applyNumberFormat="1" applyFont="1" applyBorder="1" applyAlignment="1">
      <alignment horizontal="right" vertical="center"/>
    </xf>
    <xf numFmtId="0" fontId="5" fillId="2" borderId="2" xfId="7" applyFont="1" applyBorder="1" applyAlignment="1">
      <alignment vertical="center" wrapText="1"/>
    </xf>
    <xf numFmtId="49" fontId="5" fillId="2" borderId="2" xfId="7" applyNumberFormat="1" applyFont="1" applyBorder="1" applyAlignment="1">
      <alignment horizontal="center" vertical="center"/>
    </xf>
    <xf numFmtId="176" fontId="5" fillId="2" borderId="2" xfId="7" applyNumberFormat="1" applyFont="1" applyBorder="1" applyAlignment="1">
      <alignment horizontal="right" vertical="center"/>
    </xf>
    <xf numFmtId="4" fontId="5" fillId="2" borderId="2" xfId="7" applyNumberFormat="1" applyFont="1" applyBorder="1" applyAlignment="1">
      <alignment horizontal="right" vertical="center"/>
    </xf>
    <xf numFmtId="3" fontId="5" fillId="2" borderId="2" xfId="7" applyNumberFormat="1" applyFont="1" applyBorder="1" applyAlignment="1">
      <alignment horizontal="right" vertical="center"/>
    </xf>
    <xf numFmtId="180" fontId="5" fillId="2" borderId="16" xfId="7" applyNumberFormat="1" applyFont="1" applyBorder="1" applyAlignment="1">
      <alignment horizontal="right" vertical="center"/>
    </xf>
    <xf numFmtId="4" fontId="5" fillId="3" borderId="12" xfId="7" applyNumberFormat="1" applyFont="1" applyFill="1" applyBorder="1" applyAlignment="1">
      <alignment horizontal="right" vertical="center"/>
    </xf>
    <xf numFmtId="4" fontId="5" fillId="2" borderId="16" xfId="7" applyNumberFormat="1" applyFont="1" applyBorder="1" applyAlignment="1">
      <alignment horizontal="right" vertical="center"/>
    </xf>
    <xf numFmtId="4" fontId="5" fillId="2" borderId="4" xfId="7" applyNumberFormat="1" applyFont="1" applyBorder="1" applyAlignment="1">
      <alignment horizontal="right" vertical="center"/>
    </xf>
    <xf numFmtId="0" fontId="5" fillId="2" borderId="16" xfId="7" applyNumberFormat="1" applyFont="1" applyBorder="1" applyAlignment="1">
      <alignment horizontal="right" vertical="center"/>
    </xf>
    <xf numFmtId="179" fontId="16" fillId="2" borderId="59" xfId="6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49" fontId="5" fillId="3" borderId="82" xfId="7" applyNumberFormat="1" applyFont="1" applyFill="1" applyBorder="1" applyAlignment="1">
      <alignment horizontal="center" vertical="center"/>
    </xf>
    <xf numFmtId="3" fontId="5" fillId="3" borderId="82" xfId="7" applyNumberFormat="1" applyFont="1" applyFill="1" applyBorder="1" applyAlignment="1">
      <alignment horizontal="right" vertical="center"/>
    </xf>
    <xf numFmtId="49" fontId="5" fillId="2" borderId="82" xfId="7" applyNumberFormat="1" applyFont="1" applyBorder="1" applyAlignment="1">
      <alignment horizontal="center" vertical="center"/>
    </xf>
    <xf numFmtId="3" fontId="5" fillId="2" borderId="82" xfId="7" applyNumberFormat="1" applyFont="1" applyBorder="1" applyAlignment="1">
      <alignment horizontal="right" vertical="center"/>
    </xf>
    <xf numFmtId="49" fontId="5" fillId="2" borderId="83" xfId="7" applyNumberFormat="1" applyFont="1" applyBorder="1" applyAlignment="1">
      <alignment horizontal="center" vertical="center"/>
    </xf>
    <xf numFmtId="3" fontId="5" fillId="2" borderId="83" xfId="7" applyNumberFormat="1" applyFont="1" applyBorder="1" applyAlignment="1">
      <alignment horizontal="right" vertical="center"/>
    </xf>
    <xf numFmtId="0" fontId="5" fillId="2" borderId="84" xfId="7" applyFont="1" applyBorder="1" applyAlignment="1">
      <alignment horizontal="center" vertical="center" wrapText="1"/>
    </xf>
    <xf numFmtId="0" fontId="5" fillId="2" borderId="84" xfId="7" applyFont="1" applyBorder="1" applyAlignment="1">
      <alignment vertical="center" wrapText="1"/>
    </xf>
    <xf numFmtId="49" fontId="5" fillId="2" borderId="84" xfId="7" applyNumberFormat="1" applyFont="1" applyBorder="1" applyAlignment="1">
      <alignment horizontal="center" vertical="center"/>
    </xf>
    <xf numFmtId="3" fontId="5" fillId="2" borderId="84" xfId="7" applyNumberFormat="1" applyFont="1" applyBorder="1" applyAlignment="1">
      <alignment horizontal="right" vertical="center"/>
    </xf>
    <xf numFmtId="0" fontId="5" fillId="2" borderId="84" xfId="7" applyFont="1" applyBorder="1" applyAlignment="1">
      <alignment horizontal="left" vertical="center" wrapText="1"/>
    </xf>
    <xf numFmtId="185" fontId="21" fillId="2" borderId="62" xfId="7" applyNumberFormat="1" applyFont="1" applyBorder="1" applyAlignment="1">
      <alignment horizontal="right" vertical="center"/>
    </xf>
    <xf numFmtId="185" fontId="21" fillId="2" borderId="64" xfId="7" applyNumberFormat="1" applyFont="1" applyBorder="1" applyAlignment="1">
      <alignment horizontal="right" vertical="center"/>
    </xf>
    <xf numFmtId="49" fontId="11" fillId="2" borderId="2" xfId="2" applyNumberFormat="1" applyFont="1" applyFill="1" applyBorder="1" applyAlignment="1">
      <alignment horizontal="center" vertical="center"/>
    </xf>
    <xf numFmtId="184" fontId="11" fillId="2" borderId="2" xfId="3" applyNumberFormat="1" applyFont="1" applyAlignment="1">
      <alignment horizontal="center" vertical="center"/>
    </xf>
    <xf numFmtId="0" fontId="10" fillId="2" borderId="2" xfId="2" applyNumberFormat="1" applyFont="1" applyFill="1" applyBorder="1" applyAlignment="1">
      <alignment horizontal="left" vertical="center"/>
    </xf>
    <xf numFmtId="49" fontId="7" fillId="2" borderId="2" xfId="2" applyNumberFormat="1" applyFont="1" applyFill="1" applyBorder="1" applyAlignment="1">
      <alignment horizontal="right" vertical="center"/>
    </xf>
    <xf numFmtId="178" fontId="7" fillId="2" borderId="2" xfId="2" applyNumberFormat="1" applyFont="1" applyFill="1" applyBorder="1" applyAlignment="1">
      <alignment horizontal="center" vertical="center"/>
    </xf>
    <xf numFmtId="0" fontId="7" fillId="2" borderId="2" xfId="2" applyFont="1" applyFill="1" applyAlignment="1">
      <alignment horizontal="left" vertical="center"/>
    </xf>
    <xf numFmtId="49" fontId="9" fillId="2" borderId="2" xfId="2" applyNumberFormat="1" applyFont="1" applyFill="1" applyBorder="1" applyAlignment="1">
      <alignment horizontal="right" vertical="center"/>
    </xf>
    <xf numFmtId="49" fontId="9" fillId="2" borderId="2" xfId="2" applyNumberFormat="1" applyFont="1" applyFill="1" applyBorder="1" applyAlignment="1">
      <alignment vertical="center"/>
    </xf>
    <xf numFmtId="49" fontId="9" fillId="2" borderId="2" xfId="2" applyNumberFormat="1" applyFont="1" applyFill="1" applyBorder="1" applyAlignment="1">
      <alignment horizontal="left" vertical="center"/>
    </xf>
    <xf numFmtId="49" fontId="9" fillId="2" borderId="29" xfId="2" applyNumberFormat="1" applyFont="1" applyFill="1" applyBorder="1" applyAlignment="1">
      <alignment vertical="center"/>
    </xf>
    <xf numFmtId="49" fontId="5" fillId="2" borderId="2" xfId="2" applyNumberFormat="1" applyFont="1" applyFill="1" applyBorder="1" applyAlignment="1">
      <alignment horizontal="left" vertical="center"/>
    </xf>
    <xf numFmtId="49" fontId="5" fillId="2" borderId="2" xfId="2" applyNumberFormat="1" applyFont="1" applyFill="1" applyBorder="1" applyAlignment="1">
      <alignment vertical="center"/>
    </xf>
    <xf numFmtId="0" fontId="5" fillId="2" borderId="2" xfId="2" applyFont="1" applyFill="1" applyAlignment="1">
      <alignment horizontal="left" vertical="center"/>
    </xf>
    <xf numFmtId="49" fontId="5" fillId="2" borderId="2" xfId="2" applyNumberFormat="1" applyFont="1" applyFill="1" applyBorder="1" applyAlignment="1">
      <alignment horizontal="right" vertical="center"/>
    </xf>
    <xf numFmtId="49" fontId="5" fillId="2" borderId="29" xfId="2" applyNumberFormat="1" applyFont="1" applyFill="1" applyBorder="1" applyAlignment="1">
      <alignment vertical="center"/>
    </xf>
    <xf numFmtId="49" fontId="10" fillId="2" borderId="2" xfId="2" applyNumberFormat="1" applyFont="1" applyFill="1" applyBorder="1" applyAlignment="1">
      <alignment horizontal="left" vertical="center"/>
    </xf>
    <xf numFmtId="49" fontId="10" fillId="2" borderId="2" xfId="2" applyNumberFormat="1" applyFont="1" applyFill="1" applyBorder="1" applyAlignment="1">
      <alignment vertical="center"/>
    </xf>
    <xf numFmtId="49" fontId="10" fillId="2" borderId="2" xfId="2" applyNumberFormat="1" applyFont="1" applyFill="1" applyBorder="1" applyAlignment="1">
      <alignment horizontal="right" vertical="center"/>
    </xf>
    <xf numFmtId="49" fontId="10" fillId="2" borderId="29" xfId="2" applyNumberFormat="1" applyFont="1" applyFill="1" applyBorder="1" applyAlignment="1">
      <alignment vertical="center"/>
    </xf>
    <xf numFmtId="49" fontId="5" fillId="2" borderId="30" xfId="2" applyNumberFormat="1" applyFont="1" applyFill="1" applyBorder="1" applyAlignment="1">
      <alignment vertical="center"/>
    </xf>
    <xf numFmtId="49" fontId="11" fillId="2" borderId="2" xfId="2" applyNumberFormat="1" applyFont="1" applyFill="1" applyBorder="1" applyAlignment="1">
      <alignment horizontal="left" vertical="center"/>
    </xf>
    <xf numFmtId="49" fontId="5" fillId="2" borderId="2" xfId="2" applyNumberFormat="1" applyFont="1" applyFill="1" applyAlignment="1">
      <alignment horizontal="right" vertical="center"/>
    </xf>
    <xf numFmtId="49" fontId="11" fillId="2" borderId="2" xfId="2" applyNumberFormat="1" applyFont="1" applyFill="1" applyBorder="1" applyAlignment="1">
      <alignment vertical="center"/>
    </xf>
    <xf numFmtId="49" fontId="5" fillId="2" borderId="36" xfId="2" applyNumberFormat="1" applyFont="1" applyFill="1" applyBorder="1" applyAlignment="1">
      <alignment vertical="center"/>
    </xf>
    <xf numFmtId="49" fontId="5" fillId="2" borderId="36" xfId="2" applyNumberFormat="1" applyFont="1" applyFill="1" applyBorder="1" applyAlignment="1">
      <alignment horizontal="left" vertical="center"/>
    </xf>
    <xf numFmtId="186" fontId="11" fillId="2" borderId="2" xfId="2" applyNumberFormat="1" applyFont="1" applyFill="1" applyBorder="1" applyAlignment="1">
      <alignment horizontal="left"/>
    </xf>
    <xf numFmtId="0" fontId="5" fillId="2" borderId="2" xfId="7" applyFont="1" applyBorder="1" applyAlignment="1">
      <alignment horizontal="center" vertical="center" wrapText="1"/>
    </xf>
    <xf numFmtId="0" fontId="5" fillId="2" borderId="2" xfId="7" applyFont="1" applyBorder="1" applyAlignment="1">
      <alignment horizontal="left" vertical="center" wrapText="1"/>
    </xf>
    <xf numFmtId="49" fontId="5" fillId="0" borderId="16" xfId="7" applyNumberFormat="1" applyFont="1" applyFill="1" applyBorder="1" applyAlignment="1">
      <alignment horizontal="center" vertical="center"/>
    </xf>
    <xf numFmtId="0" fontId="5" fillId="0" borderId="16" xfId="7" applyNumberFormat="1" applyFont="1" applyFill="1" applyBorder="1" applyAlignment="1">
      <alignment horizontal="right" vertical="center"/>
    </xf>
    <xf numFmtId="3" fontId="5" fillId="0" borderId="16" xfId="7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16" xfId="0" applyFont="1" applyBorder="1" applyAlignment="1">
      <alignment vertical="center" wrapText="1"/>
    </xf>
    <xf numFmtId="0" fontId="0" fillId="0" borderId="0" xfId="0" applyAlignment="1">
      <alignment vertical="center"/>
    </xf>
    <xf numFmtId="3" fontId="5" fillId="0" borderId="15" xfId="0" applyNumberFormat="1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6" xfId="0" applyFill="1" applyBorder="1" applyAlignment="1">
      <alignment vertical="center"/>
    </xf>
    <xf numFmtId="0" fontId="5" fillId="0" borderId="15" xfId="0" applyFont="1" applyFill="1" applyBorder="1" applyAlignment="1">
      <alignment vertical="center" wrapText="1"/>
    </xf>
    <xf numFmtId="49" fontId="5" fillId="0" borderId="16" xfId="0" applyNumberFormat="1" applyFont="1" applyBorder="1" applyAlignment="1">
      <alignment vertical="center"/>
    </xf>
    <xf numFmtId="182" fontId="5" fillId="0" borderId="16" xfId="0" applyNumberFormat="1" applyFont="1" applyBorder="1" applyAlignment="1">
      <alignment vertical="center"/>
    </xf>
    <xf numFmtId="4" fontId="5" fillId="0" borderId="16" xfId="0" applyNumberFormat="1" applyFont="1" applyBorder="1" applyAlignment="1">
      <alignment vertical="center"/>
    </xf>
    <xf numFmtId="3" fontId="5" fillId="0" borderId="16" xfId="0" applyNumberFormat="1" applyFont="1" applyBorder="1" applyAlignment="1">
      <alignment vertical="center"/>
    </xf>
    <xf numFmtId="0" fontId="5" fillId="0" borderId="15" xfId="1" applyFont="1" applyFill="1" applyBorder="1" applyAlignment="1">
      <alignment vertical="center" wrapText="1"/>
    </xf>
    <xf numFmtId="183" fontId="5" fillId="0" borderId="16" xfId="0" applyNumberFormat="1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vertical="center"/>
    </xf>
    <xf numFmtId="182" fontId="5" fillId="0" borderId="4" xfId="0" applyNumberFormat="1" applyFont="1" applyBorder="1" applyAlignment="1">
      <alignment vertical="center"/>
    </xf>
    <xf numFmtId="4" fontId="5" fillId="0" borderId="4" xfId="0" applyNumberFormat="1" applyFont="1" applyBorder="1" applyAlignment="1">
      <alignment vertical="center"/>
    </xf>
    <xf numFmtId="3" fontId="5" fillId="0" borderId="4" xfId="0" applyNumberFormat="1" applyFont="1" applyBorder="1" applyAlignment="1">
      <alignment vertical="center"/>
    </xf>
    <xf numFmtId="0" fontId="5" fillId="0" borderId="85" xfId="0" applyFont="1" applyBorder="1" applyAlignment="1">
      <alignment vertical="center" wrapText="1"/>
    </xf>
    <xf numFmtId="0" fontId="5" fillId="0" borderId="51" xfId="0" applyFont="1" applyBorder="1" applyAlignment="1">
      <alignment horizontal="right" vertical="center" wrapText="1"/>
    </xf>
    <xf numFmtId="0" fontId="5" fillId="0" borderId="74" xfId="0" applyFont="1" applyBorder="1" applyAlignment="1">
      <alignment horizontal="right" vertical="center" wrapText="1"/>
    </xf>
    <xf numFmtId="0" fontId="5" fillId="5" borderId="81" xfId="0" applyFont="1" applyFill="1" applyBorder="1" applyAlignment="1">
      <alignment vertical="center" wrapText="1"/>
    </xf>
    <xf numFmtId="49" fontId="5" fillId="5" borderId="81" xfId="0" applyNumberFormat="1" applyFont="1" applyFill="1" applyBorder="1" applyAlignment="1">
      <alignment vertical="center"/>
    </xf>
    <xf numFmtId="176" fontId="5" fillId="5" borderId="81" xfId="0" applyNumberFormat="1" applyFont="1" applyFill="1" applyBorder="1" applyAlignment="1">
      <alignment vertical="center"/>
    </xf>
    <xf numFmtId="4" fontId="5" fillId="5" borderId="81" xfId="0" applyNumberFormat="1" applyFont="1" applyFill="1" applyBorder="1" applyAlignment="1">
      <alignment vertical="center"/>
    </xf>
    <xf numFmtId="3" fontId="5" fillId="5" borderId="81" xfId="0" applyNumberFormat="1" applyFont="1" applyFill="1" applyBorder="1" applyAlignment="1">
      <alignment vertical="center"/>
    </xf>
    <xf numFmtId="0" fontId="5" fillId="5" borderId="15" xfId="0" applyFont="1" applyFill="1" applyBorder="1" applyAlignment="1">
      <alignment vertical="center" wrapText="1"/>
    </xf>
    <xf numFmtId="0" fontId="5" fillId="5" borderId="16" xfId="0" applyFont="1" applyFill="1" applyBorder="1" applyAlignment="1">
      <alignment vertical="center" wrapText="1"/>
    </xf>
    <xf numFmtId="49" fontId="5" fillId="5" borderId="16" xfId="0" applyNumberFormat="1" applyFont="1" applyFill="1" applyBorder="1" applyAlignment="1">
      <alignment vertical="center"/>
    </xf>
    <xf numFmtId="182" fontId="5" fillId="5" borderId="16" xfId="0" applyNumberFormat="1" applyFont="1" applyFill="1" applyBorder="1" applyAlignment="1">
      <alignment vertical="center"/>
    </xf>
    <xf numFmtId="4" fontId="5" fillId="5" borderId="16" xfId="0" applyNumberFormat="1" applyFont="1" applyFill="1" applyBorder="1" applyAlignment="1">
      <alignment vertical="center"/>
    </xf>
    <xf numFmtId="3" fontId="5" fillId="5" borderId="16" xfId="0" applyNumberFormat="1" applyFont="1" applyFill="1" applyBorder="1" applyAlignment="1">
      <alignment vertical="center"/>
    </xf>
    <xf numFmtId="0" fontId="0" fillId="5" borderId="15" xfId="0" applyFill="1" applyBorder="1" applyAlignment="1">
      <alignment vertical="center"/>
    </xf>
    <xf numFmtId="0" fontId="5" fillId="0" borderId="86" xfId="0" applyFont="1" applyBorder="1" applyAlignment="1">
      <alignment vertical="center" wrapText="1"/>
    </xf>
    <xf numFmtId="0" fontId="5" fillId="0" borderId="87" xfId="0" applyFont="1" applyBorder="1" applyAlignment="1">
      <alignment horizontal="right" vertical="center" wrapText="1"/>
    </xf>
    <xf numFmtId="0" fontId="5" fillId="0" borderId="88" xfId="0" applyFont="1" applyBorder="1" applyAlignment="1">
      <alignment vertical="center" wrapText="1"/>
    </xf>
    <xf numFmtId="49" fontId="5" fillId="0" borderId="88" xfId="0" applyNumberFormat="1" applyFont="1" applyBorder="1" applyAlignment="1">
      <alignment vertical="center"/>
    </xf>
    <xf numFmtId="182" fontId="5" fillId="0" borderId="88" xfId="0" applyNumberFormat="1" applyFont="1" applyBorder="1" applyAlignment="1">
      <alignment vertical="center"/>
    </xf>
    <xf numFmtId="4" fontId="5" fillId="0" borderId="88" xfId="0" applyNumberFormat="1" applyFont="1" applyBorder="1" applyAlignment="1">
      <alignment vertical="center"/>
    </xf>
    <xf numFmtId="3" fontId="5" fillId="0" borderId="88" xfId="0" applyNumberFormat="1" applyFont="1" applyBorder="1" applyAlignment="1">
      <alignment vertical="center"/>
    </xf>
    <xf numFmtId="0" fontId="5" fillId="0" borderId="89" xfId="1" applyFont="1" applyFill="1" applyBorder="1" applyAlignment="1">
      <alignment vertical="center" wrapText="1"/>
    </xf>
    <xf numFmtId="0" fontId="5" fillId="5" borderId="1" xfId="7" applyFont="1" applyFill="1" applyBorder="1" applyAlignment="1">
      <alignment horizontal="center" vertical="center"/>
    </xf>
    <xf numFmtId="0" fontId="5" fillId="5" borderId="3" xfId="7" applyFont="1" applyFill="1" applyBorder="1" applyAlignment="1">
      <alignment horizontal="center" vertical="center"/>
    </xf>
    <xf numFmtId="0" fontId="5" fillId="5" borderId="3" xfId="7" applyFont="1" applyFill="1" applyBorder="1" applyAlignment="1">
      <alignment horizontal="center" vertical="center" wrapText="1"/>
    </xf>
    <xf numFmtId="0" fontId="5" fillId="0" borderId="73" xfId="0" applyFont="1" applyBorder="1" applyAlignment="1">
      <alignment vertical="center" wrapText="1"/>
    </xf>
    <xf numFmtId="0" fontId="5" fillId="0" borderId="2" xfId="7" applyFont="1" applyFill="1" applyBorder="1" applyAlignment="1">
      <alignment vertical="center" wrapText="1"/>
    </xf>
    <xf numFmtId="0" fontId="5" fillId="2" borderId="68" xfId="7" applyFont="1" applyBorder="1" applyAlignment="1">
      <alignment horizontal="left" vertical="center" wrapText="1"/>
    </xf>
    <xf numFmtId="0" fontId="11" fillId="2" borderId="12" xfId="7" applyFont="1" applyBorder="1" applyAlignment="1">
      <alignment vertical="center" wrapText="1"/>
    </xf>
    <xf numFmtId="0" fontId="11" fillId="2" borderId="16" xfId="7" applyFont="1" applyBorder="1" applyAlignment="1">
      <alignment vertical="center" wrapText="1"/>
    </xf>
    <xf numFmtId="0" fontId="5" fillId="2" borderId="2" xfId="2" applyFont="1" applyFill="1" applyBorder="1" applyAlignment="1">
      <alignment horizontal="right"/>
    </xf>
    <xf numFmtId="49" fontId="14" fillId="2" borderId="24" xfId="2" applyNumberFormat="1" applyFont="1" applyFill="1" applyBorder="1" applyAlignment="1">
      <alignment vertical="center" textRotation="180"/>
    </xf>
    <xf numFmtId="3" fontId="0" fillId="2" borderId="2" xfId="7" applyNumberFormat="1" applyFont="1">
      <alignment vertical="center"/>
    </xf>
    <xf numFmtId="0" fontId="11" fillId="2" borderId="12" xfId="7" applyFont="1" applyBorder="1" applyAlignment="1">
      <alignment vertical="center" wrapText="1"/>
    </xf>
    <xf numFmtId="0" fontId="11" fillId="2" borderId="16" xfId="7" applyFont="1" applyBorder="1" applyAlignment="1">
      <alignment vertical="center" wrapText="1"/>
    </xf>
    <xf numFmtId="0" fontId="16" fillId="2" borderId="57" xfId="6" applyFont="1" applyBorder="1" applyAlignment="1">
      <alignment horizontal="center" vertical="center"/>
    </xf>
    <xf numFmtId="0" fontId="16" fillId="2" borderId="16" xfId="6" applyFont="1" applyBorder="1" applyAlignment="1">
      <alignment horizontal="center" vertical="center"/>
    </xf>
    <xf numFmtId="0" fontId="22" fillId="2" borderId="2" xfId="6" applyFont="1" applyAlignment="1">
      <alignment horizontal="center" vertical="center"/>
    </xf>
    <xf numFmtId="0" fontId="17" fillId="2" borderId="13" xfId="6" applyFont="1" applyBorder="1" applyAlignment="1">
      <alignment horizontal="center" vertical="center"/>
    </xf>
    <xf numFmtId="0" fontId="16" fillId="2" borderId="50" xfId="6" applyFont="1" applyBorder="1" applyAlignment="1">
      <alignment horizontal="center" vertical="center"/>
    </xf>
    <xf numFmtId="0" fontId="16" fillId="2" borderId="51" xfId="6" applyFont="1" applyBorder="1" applyAlignment="1">
      <alignment horizontal="center" vertical="center"/>
    </xf>
    <xf numFmtId="0" fontId="16" fillId="2" borderId="2" xfId="6" applyFont="1" applyAlignment="1">
      <alignment horizontal="center" vertical="center"/>
    </xf>
    <xf numFmtId="49" fontId="11" fillId="2" borderId="36" xfId="2" applyNumberFormat="1" applyFont="1" applyFill="1" applyBorder="1" applyAlignment="1">
      <alignment horizontal="left"/>
    </xf>
    <xf numFmtId="49" fontId="11" fillId="2" borderId="37" xfId="2" applyNumberFormat="1" applyFont="1" applyFill="1" applyBorder="1" applyAlignment="1">
      <alignment horizontal="left"/>
    </xf>
    <xf numFmtId="49" fontId="11" fillId="2" borderId="46" xfId="2" applyNumberFormat="1" applyFont="1" applyFill="1" applyBorder="1" applyAlignment="1">
      <alignment horizontal="left" indent="1"/>
    </xf>
    <xf numFmtId="49" fontId="11" fillId="2" borderId="36" xfId="2" applyNumberFormat="1" applyFont="1" applyFill="1" applyBorder="1" applyAlignment="1">
      <alignment horizontal="left" indent="1"/>
    </xf>
    <xf numFmtId="49" fontId="11" fillId="2" borderId="43" xfId="2" applyNumberFormat="1" applyFont="1" applyFill="1" applyBorder="1" applyAlignment="1">
      <alignment horizontal="right" vertical="center"/>
    </xf>
    <xf numFmtId="49" fontId="11" fillId="2" borderId="44" xfId="2" applyNumberFormat="1" applyFont="1" applyFill="1" applyBorder="1" applyAlignment="1">
      <alignment horizontal="right" vertical="center"/>
    </xf>
    <xf numFmtId="49" fontId="11" fillId="2" borderId="45" xfId="2" applyNumberFormat="1" applyFont="1" applyFill="1" applyBorder="1" applyAlignment="1">
      <alignment horizontal="right" vertical="center"/>
    </xf>
    <xf numFmtId="49" fontId="1" fillId="2" borderId="43" xfId="4" applyNumberFormat="1" applyFont="1" applyFill="1" applyBorder="1" applyAlignment="1">
      <alignment horizontal="left" vertical="center" shrinkToFit="1"/>
    </xf>
    <xf numFmtId="49" fontId="1" fillId="2" borderId="44" xfId="4" applyNumberFormat="1" applyFont="1" applyFill="1" applyBorder="1" applyAlignment="1">
      <alignment horizontal="left" vertical="center" shrinkToFit="1"/>
    </xf>
    <xf numFmtId="49" fontId="1" fillId="2" borderId="45" xfId="4" applyNumberFormat="1" applyFont="1" applyFill="1" applyBorder="1" applyAlignment="1">
      <alignment horizontal="left" vertical="center" shrinkToFit="1"/>
    </xf>
    <xf numFmtId="49" fontId="11" fillId="2" borderId="2" xfId="2" applyNumberFormat="1" applyFont="1" applyFill="1" applyBorder="1" applyAlignment="1">
      <alignment horizontal="left"/>
    </xf>
    <xf numFmtId="49" fontId="11" fillId="2" borderId="28" xfId="2" applyNumberFormat="1" applyFont="1" applyFill="1" applyBorder="1" applyAlignment="1">
      <alignment horizontal="left" indent="1"/>
    </xf>
    <xf numFmtId="49" fontId="11" fillId="2" borderId="2" xfId="2" applyNumberFormat="1" applyFont="1" applyFill="1" applyBorder="1" applyAlignment="1">
      <alignment horizontal="left" indent="1"/>
    </xf>
    <xf numFmtId="49" fontId="11" fillId="2" borderId="38" xfId="2" applyNumberFormat="1" applyFont="1" applyFill="1" applyBorder="1" applyAlignment="1">
      <alignment horizontal="center" vertical="center"/>
    </xf>
    <xf numFmtId="49" fontId="11" fillId="2" borderId="24" xfId="2" applyNumberFormat="1" applyFont="1" applyFill="1" applyBorder="1" applyAlignment="1">
      <alignment horizontal="center" vertical="center"/>
    </xf>
    <xf numFmtId="49" fontId="11" fillId="2" borderId="39" xfId="2" applyNumberFormat="1" applyFont="1" applyFill="1" applyBorder="1" applyAlignment="1">
      <alignment horizontal="right" vertical="center"/>
    </xf>
    <xf numFmtId="49" fontId="11" fillId="2" borderId="40" xfId="2" applyNumberFormat="1" applyFont="1" applyFill="1" applyBorder="1" applyAlignment="1">
      <alignment horizontal="right" vertical="center"/>
    </xf>
    <xf numFmtId="49" fontId="11" fillId="2" borderId="41" xfId="2" applyNumberFormat="1" applyFont="1" applyFill="1" applyBorder="1" applyAlignment="1">
      <alignment horizontal="right" vertical="center"/>
    </xf>
    <xf numFmtId="49" fontId="1" fillId="2" borderId="39" xfId="4" applyNumberFormat="1" applyFont="1" applyFill="1" applyBorder="1" applyAlignment="1">
      <alignment horizontal="left" vertical="center" shrinkToFit="1"/>
    </xf>
    <xf numFmtId="49" fontId="1" fillId="2" borderId="40" xfId="4" applyNumberFormat="1" applyFont="1" applyFill="1" applyBorder="1" applyAlignment="1">
      <alignment horizontal="left" vertical="center" shrinkToFit="1"/>
    </xf>
    <xf numFmtId="49" fontId="1" fillId="2" borderId="41" xfId="4" applyNumberFormat="1" applyFont="1" applyFill="1" applyBorder="1" applyAlignment="1">
      <alignment horizontal="left" vertical="center" shrinkToFit="1"/>
    </xf>
    <xf numFmtId="177" fontId="9" fillId="2" borderId="31" xfId="2" applyNumberFormat="1" applyFont="1" applyFill="1" applyBorder="1" applyAlignment="1">
      <alignment horizontal="right" vertical="center"/>
    </xf>
    <xf numFmtId="177" fontId="9" fillId="2" borderId="30" xfId="2" applyNumberFormat="1" applyFont="1" applyFill="1" applyBorder="1" applyAlignment="1">
      <alignment horizontal="right" vertical="center"/>
    </xf>
    <xf numFmtId="177" fontId="9" fillId="2" borderId="32" xfId="2" applyNumberFormat="1" applyFont="1" applyFill="1" applyBorder="1" applyAlignment="1">
      <alignment horizontal="right" vertical="center"/>
    </xf>
    <xf numFmtId="49" fontId="11" fillId="2" borderId="2" xfId="2" applyNumberFormat="1" applyFont="1" applyFill="1" applyBorder="1" applyAlignment="1">
      <alignment horizontal="center" vertical="center"/>
    </xf>
    <xf numFmtId="49" fontId="11" fillId="2" borderId="33" xfId="2" applyNumberFormat="1" applyFont="1" applyFill="1" applyBorder="1" applyAlignment="1">
      <alignment horizontal="right" vertical="center"/>
    </xf>
    <xf numFmtId="49" fontId="11" fillId="2" borderId="34" xfId="2" applyNumberFormat="1" applyFont="1" applyFill="1" applyBorder="1" applyAlignment="1">
      <alignment horizontal="right" vertical="center"/>
    </xf>
    <xf numFmtId="49" fontId="11" fillId="2" borderId="35" xfId="2" applyNumberFormat="1" applyFont="1" applyFill="1" applyBorder="1" applyAlignment="1">
      <alignment horizontal="right" vertical="center"/>
    </xf>
    <xf numFmtId="49" fontId="1" fillId="2" borderId="22" xfId="2" applyNumberFormat="1" applyFont="1" applyFill="1" applyBorder="1" applyAlignment="1">
      <alignment horizontal="center" vertical="center"/>
    </xf>
    <xf numFmtId="49" fontId="1" fillId="2" borderId="23" xfId="2" applyNumberFormat="1" applyFont="1" applyFill="1" applyBorder="1" applyAlignment="1">
      <alignment horizontal="center" vertical="center"/>
    </xf>
    <xf numFmtId="49" fontId="9" fillId="2" borderId="2" xfId="2" applyNumberFormat="1" applyFont="1" applyFill="1" applyBorder="1" applyAlignment="1">
      <alignment horizontal="distributed" vertical="center"/>
    </xf>
    <xf numFmtId="0" fontId="1" fillId="2" borderId="39" xfId="4" applyNumberFormat="1" applyFont="1" applyFill="1" applyBorder="1" applyAlignment="1">
      <alignment horizontal="left" vertical="center" shrinkToFit="1"/>
    </xf>
    <xf numFmtId="0" fontId="1" fillId="2" borderId="40" xfId="4" applyNumberFormat="1" applyFont="1" applyFill="1" applyBorder="1" applyAlignment="1">
      <alignment horizontal="left" vertical="center" shrinkToFit="1"/>
    </xf>
    <xf numFmtId="0" fontId="1" fillId="2" borderId="41" xfId="4" applyNumberFormat="1" applyFont="1" applyFill="1" applyBorder="1" applyAlignment="1">
      <alignment horizontal="left" vertical="center" shrinkToFit="1"/>
    </xf>
    <xf numFmtId="49" fontId="11" fillId="2" borderId="46" xfId="2" applyNumberFormat="1" applyFont="1" applyFill="1" applyBorder="1" applyAlignment="1">
      <alignment horizontal="right" vertical="center"/>
    </xf>
    <xf numFmtId="49" fontId="11" fillId="2" borderId="36" xfId="2" applyNumberFormat="1" applyFont="1" applyFill="1" applyBorder="1" applyAlignment="1">
      <alignment horizontal="right" vertical="center"/>
    </xf>
    <xf numFmtId="49" fontId="11" fillId="2" borderId="37" xfId="2" applyNumberFormat="1" applyFont="1" applyFill="1" applyBorder="1" applyAlignment="1">
      <alignment horizontal="right" vertical="center"/>
    </xf>
    <xf numFmtId="49" fontId="11" fillId="2" borderId="2" xfId="3" applyNumberFormat="1" applyFont="1" applyAlignment="1">
      <alignment horizontal="center" vertical="center"/>
    </xf>
    <xf numFmtId="49" fontId="11" fillId="2" borderId="2" xfId="2" applyNumberFormat="1" applyFont="1" applyFill="1" applyBorder="1" applyAlignment="1">
      <alignment horizontal="left" vertical="center" wrapText="1"/>
    </xf>
    <xf numFmtId="49" fontId="11" fillId="2" borderId="29" xfId="2" applyNumberFormat="1" applyFont="1" applyFill="1" applyBorder="1" applyAlignment="1">
      <alignment horizontal="left" vertical="center" wrapText="1"/>
    </xf>
    <xf numFmtId="49" fontId="11" fillId="2" borderId="36" xfId="2" applyNumberFormat="1" applyFont="1" applyFill="1" applyBorder="1" applyAlignment="1">
      <alignment horizontal="left" vertical="center" wrapText="1"/>
    </xf>
    <xf numFmtId="49" fontId="11" fillId="2" borderId="37" xfId="2" applyNumberFormat="1" applyFont="1" applyFill="1" applyBorder="1" applyAlignment="1">
      <alignment horizontal="left" vertical="center" wrapText="1"/>
    </xf>
    <xf numFmtId="49" fontId="5" fillId="2" borderId="22" xfId="2" applyNumberFormat="1" applyFont="1" applyFill="1" applyBorder="1" applyAlignment="1">
      <alignment horizontal="center" vertical="center"/>
    </xf>
    <xf numFmtId="49" fontId="5" fillId="2" borderId="21" xfId="2" applyNumberFormat="1" applyFont="1" applyFill="1" applyBorder="1" applyAlignment="1">
      <alignment horizontal="center" vertical="center"/>
    </xf>
    <xf numFmtId="49" fontId="5" fillId="2" borderId="23" xfId="2" applyNumberFormat="1" applyFont="1" applyFill="1" applyBorder="1" applyAlignment="1">
      <alignment horizontal="center" vertical="center"/>
    </xf>
    <xf numFmtId="184" fontId="11" fillId="2" borderId="2" xfId="3" applyNumberFormat="1" applyFont="1" applyAlignment="1">
      <alignment horizontal="center" vertical="center"/>
    </xf>
    <xf numFmtId="49" fontId="5" fillId="2" borderId="42" xfId="2" applyNumberFormat="1" applyFont="1" applyFill="1" applyBorder="1" applyAlignment="1">
      <alignment horizontal="center" vertical="distributed" wrapText="1"/>
    </xf>
    <xf numFmtId="49" fontId="5" fillId="2" borderId="42" xfId="2" applyNumberFormat="1" applyFont="1" applyFill="1" applyBorder="1" applyAlignment="1">
      <alignment horizontal="center" vertical="distributed"/>
    </xf>
    <xf numFmtId="49" fontId="11" fillId="2" borderId="47" xfId="2" applyNumberFormat="1" applyFont="1" applyFill="1" applyBorder="1" applyAlignment="1">
      <alignment horizontal="right" vertical="center"/>
    </xf>
    <xf numFmtId="49" fontId="11" fillId="2" borderId="48" xfId="2" applyNumberFormat="1" applyFont="1" applyFill="1" applyBorder="1" applyAlignment="1">
      <alignment horizontal="right" vertical="center"/>
    </xf>
    <xf numFmtId="49" fontId="11" fillId="2" borderId="49" xfId="2" applyNumberFormat="1" applyFont="1" applyFill="1" applyBorder="1" applyAlignment="1">
      <alignment horizontal="right" vertical="center"/>
    </xf>
    <xf numFmtId="49" fontId="11" fillId="2" borderId="2" xfId="3" applyNumberFormat="1" applyFont="1" applyFill="1" applyAlignment="1">
      <alignment horizontal="left" indent="1"/>
    </xf>
    <xf numFmtId="49" fontId="11" fillId="2" borderId="2" xfId="3" applyNumberFormat="1" applyFont="1" applyBorder="1" applyAlignment="1">
      <alignment horizontal="left"/>
    </xf>
    <xf numFmtId="49" fontId="11" fillId="2" borderId="2" xfId="2" applyNumberFormat="1" applyFont="1" applyFill="1" applyBorder="1" applyAlignment="1">
      <alignment horizontal="left" shrinkToFit="1"/>
    </xf>
    <xf numFmtId="49" fontId="11" fillId="2" borderId="29" xfId="2" applyNumberFormat="1" applyFont="1" applyFill="1" applyBorder="1" applyAlignment="1">
      <alignment horizontal="left" shrinkToFit="1"/>
    </xf>
    <xf numFmtId="0" fontId="5" fillId="0" borderId="73" xfId="0" applyFont="1" applyBorder="1" applyAlignment="1">
      <alignment vertical="center" wrapText="1"/>
    </xf>
    <xf numFmtId="0" fontId="5" fillId="0" borderId="74" xfId="0" applyFont="1" applyBorder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67" xfId="0" applyFont="1" applyBorder="1" applyAlignment="1">
      <alignment vertical="center" wrapText="1"/>
    </xf>
    <xf numFmtId="0" fontId="5" fillId="0" borderId="68" xfId="0" applyFont="1" applyBorder="1" applyAlignment="1">
      <alignment vertical="center" wrapText="1"/>
    </xf>
    <xf numFmtId="0" fontId="5" fillId="0" borderId="69" xfId="0" applyFont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0" fontId="5" fillId="5" borderId="12" xfId="0" applyFont="1" applyFill="1" applyBorder="1" applyAlignment="1">
      <alignment vertical="center" wrapText="1"/>
    </xf>
    <xf numFmtId="0" fontId="5" fillId="0" borderId="75" xfId="0" applyFont="1" applyBorder="1" applyAlignment="1">
      <alignment vertical="center" wrapText="1"/>
    </xf>
    <xf numFmtId="0" fontId="5" fillId="0" borderId="76" xfId="0" applyFont="1" applyBorder="1" applyAlignment="1">
      <alignment vertical="center" wrapText="1"/>
    </xf>
    <xf numFmtId="0" fontId="5" fillId="5" borderId="73" xfId="0" applyFont="1" applyFill="1" applyBorder="1" applyAlignment="1">
      <alignment vertical="center" wrapText="1"/>
    </xf>
    <xf numFmtId="0" fontId="5" fillId="5" borderId="74" xfId="0" applyFont="1" applyFill="1" applyBorder="1" applyAlignment="1">
      <alignment vertical="center" wrapText="1"/>
    </xf>
    <xf numFmtId="0" fontId="5" fillId="2" borderId="78" xfId="7" applyFont="1" applyBorder="1" applyAlignment="1">
      <alignment horizontal="center" vertical="center"/>
    </xf>
    <xf numFmtId="0" fontId="5" fillId="2" borderId="79" xfId="7" applyFont="1" applyBorder="1" applyAlignment="1">
      <alignment horizontal="center" vertical="center"/>
    </xf>
    <xf numFmtId="0" fontId="5" fillId="2" borderId="67" xfId="7" applyFont="1" applyBorder="1" applyAlignment="1">
      <alignment horizontal="center" vertical="center"/>
    </xf>
    <xf numFmtId="0" fontId="5" fillId="2" borderId="68" xfId="7" applyFont="1" applyBorder="1" applyAlignment="1">
      <alignment horizontal="center" vertical="center"/>
    </xf>
    <xf numFmtId="0" fontId="5" fillId="2" borderId="69" xfId="7" applyFont="1" applyBorder="1" applyAlignment="1">
      <alignment horizontal="center" vertical="center"/>
    </xf>
    <xf numFmtId="0" fontId="5" fillId="2" borderId="73" xfId="7" applyFont="1" applyBorder="1" applyAlignment="1">
      <alignment horizontal="center" vertical="center" wrapText="1"/>
    </xf>
    <xf numFmtId="0" fontId="5" fillId="2" borderId="74" xfId="7" applyFont="1" applyBorder="1" applyAlignment="1">
      <alignment horizontal="center" vertical="center" wrapText="1"/>
    </xf>
    <xf numFmtId="0" fontId="11" fillId="2" borderId="57" xfId="7" applyFont="1" applyBorder="1" applyAlignment="1">
      <alignment vertical="center" wrapText="1"/>
    </xf>
    <xf numFmtId="0" fontId="11" fillId="2" borderId="4" xfId="7" applyFont="1" applyBorder="1" applyAlignment="1">
      <alignment vertical="center" wrapText="1"/>
    </xf>
    <xf numFmtId="0" fontId="5" fillId="2" borderId="77" xfId="7" applyFont="1" applyBorder="1" applyAlignment="1">
      <alignment horizontal="left" vertical="center" wrapText="1"/>
    </xf>
    <xf numFmtId="0" fontId="5" fillId="2" borderId="6" xfId="7" applyFont="1" applyBorder="1" applyAlignment="1">
      <alignment horizontal="left" vertical="center" wrapText="1"/>
    </xf>
    <xf numFmtId="0" fontId="5" fillId="2" borderId="75" xfId="7" applyFont="1" applyBorder="1" applyAlignment="1">
      <alignment horizontal="center" vertical="center" wrapText="1"/>
    </xf>
    <xf numFmtId="0" fontId="5" fillId="2" borderId="76" xfId="7" applyFont="1" applyBorder="1" applyAlignment="1">
      <alignment horizontal="center" vertical="center" wrapText="1"/>
    </xf>
    <xf numFmtId="0" fontId="1" fillId="2" borderId="15" xfId="7" applyFont="1" applyBorder="1" applyAlignment="1">
      <alignment horizontal="left" vertical="center" wrapText="1"/>
    </xf>
    <xf numFmtId="0" fontId="5" fillId="2" borderId="72" xfId="7" applyFont="1" applyBorder="1" applyAlignment="1">
      <alignment horizontal="right" vertical="center" wrapText="1"/>
    </xf>
    <xf numFmtId="0" fontId="5" fillId="2" borderId="54" xfId="7" applyFont="1" applyBorder="1" applyAlignment="1">
      <alignment horizontal="right" vertical="center" wrapText="1"/>
    </xf>
    <xf numFmtId="0" fontId="1" fillId="2" borderId="5" xfId="7" applyFont="1" applyBorder="1" applyAlignment="1">
      <alignment horizontal="left" vertical="center" wrapText="1"/>
    </xf>
    <xf numFmtId="0" fontId="5" fillId="2" borderId="72" xfId="7" applyFont="1" applyBorder="1" applyAlignment="1">
      <alignment horizontal="left" vertical="center" wrapText="1"/>
    </xf>
    <xf numFmtId="0" fontId="5" fillId="2" borderId="54" xfId="7" applyFont="1" applyBorder="1" applyAlignment="1">
      <alignment horizontal="left" vertical="center" wrapText="1"/>
    </xf>
    <xf numFmtId="0" fontId="5" fillId="2" borderId="73" xfId="7" applyFont="1" applyBorder="1" applyAlignment="1">
      <alignment horizontal="left" vertical="center" wrapText="1"/>
    </xf>
    <xf numFmtId="0" fontId="5" fillId="2" borderId="74" xfId="7" applyFont="1" applyBorder="1" applyAlignment="1">
      <alignment horizontal="left" vertical="center" wrapText="1"/>
    </xf>
    <xf numFmtId="0" fontId="11" fillId="2" borderId="12" xfId="7" applyFont="1" applyBorder="1" applyAlignment="1">
      <alignment vertical="center" wrapText="1"/>
    </xf>
    <xf numFmtId="0" fontId="5" fillId="2" borderId="80" xfId="7" applyFont="1" applyBorder="1" applyAlignment="1">
      <alignment horizontal="left" vertical="center" wrapText="1"/>
    </xf>
    <xf numFmtId="0" fontId="5" fillId="2" borderId="52" xfId="7" applyFont="1" applyBorder="1" applyAlignment="1">
      <alignment horizontal="left" vertical="center" wrapText="1"/>
    </xf>
    <xf numFmtId="0" fontId="5" fillId="2" borderId="70" xfId="7" applyFont="1" applyBorder="1" applyAlignment="1">
      <alignment horizontal="left" vertical="center" wrapText="1"/>
    </xf>
    <xf numFmtId="0" fontId="5" fillId="2" borderId="71" xfId="7" applyFont="1" applyBorder="1" applyAlignment="1">
      <alignment horizontal="left" vertical="center" wrapText="1"/>
    </xf>
    <xf numFmtId="0" fontId="5" fillId="2" borderId="7" xfId="7" applyFont="1" applyBorder="1" applyAlignment="1">
      <alignment horizontal="center" vertical="center"/>
    </xf>
    <xf numFmtId="0" fontId="11" fillId="2" borderId="16" xfId="7" applyFont="1" applyBorder="1" applyAlignment="1">
      <alignment vertical="center" wrapText="1"/>
    </xf>
    <xf numFmtId="0" fontId="11" fillId="2" borderId="5" xfId="7" applyFont="1" applyBorder="1" applyAlignment="1">
      <alignment horizontal="left" vertical="center" wrapText="1"/>
    </xf>
    <xf numFmtId="0" fontId="11" fillId="2" borderId="90" xfId="7" applyFont="1" applyBorder="1" applyAlignment="1">
      <alignment horizontal="left" vertical="center" wrapText="1"/>
    </xf>
    <xf numFmtId="0" fontId="11" fillId="2" borderId="15" xfId="7" applyFont="1" applyBorder="1" applyAlignment="1">
      <alignment horizontal="left" vertical="center" wrapText="1"/>
    </xf>
    <xf numFmtId="0" fontId="5" fillId="2" borderId="15" xfId="7" applyFont="1" applyBorder="1" applyAlignment="1">
      <alignment vertical="center" wrapText="1"/>
    </xf>
    <xf numFmtId="0" fontId="5" fillId="2" borderId="6" xfId="7" applyFont="1" applyBorder="1" applyAlignment="1">
      <alignment vertical="center" wrapText="1"/>
    </xf>
    <xf numFmtId="181" fontId="5" fillId="2" borderId="15" xfId="7" applyNumberFormat="1" applyFont="1" applyBorder="1" applyAlignment="1">
      <alignment horizontal="left" vertical="center" wrapText="1"/>
    </xf>
    <xf numFmtId="0" fontId="23" fillId="2" borderId="2" xfId="7" applyFont="1" applyBorder="1" applyAlignment="1">
      <alignment horizontal="center" vertical="center"/>
    </xf>
    <xf numFmtId="0" fontId="23" fillId="2" borderId="60" xfId="7" applyFont="1" applyBorder="1" applyAlignment="1">
      <alignment horizontal="center" vertical="center"/>
    </xf>
    <xf numFmtId="0" fontId="23" fillId="2" borderId="65" xfId="7" applyFont="1" applyBorder="1" applyAlignment="1">
      <alignment horizontal="center" vertical="center"/>
    </xf>
    <xf numFmtId="0" fontId="23" fillId="2" borderId="66" xfId="7" applyFont="1" applyBorder="1" applyAlignment="1">
      <alignment horizontal="center" vertical="center"/>
    </xf>
    <xf numFmtId="0" fontId="1" fillId="2" borderId="64" xfId="7" applyFont="1" applyBorder="1" applyAlignment="1">
      <alignment horizontal="left" vertical="center" wrapText="1"/>
    </xf>
    <xf numFmtId="0" fontId="11" fillId="2" borderId="82" xfId="7" applyFont="1" applyBorder="1" applyAlignment="1">
      <alignment vertical="center" wrapText="1"/>
    </xf>
    <xf numFmtId="0" fontId="11" fillId="2" borderId="83" xfId="7" applyFont="1" applyBorder="1" applyAlignment="1">
      <alignment vertical="center" wrapText="1"/>
    </xf>
    <xf numFmtId="0" fontId="5" fillId="2" borderId="64" xfId="7" applyFont="1" applyBorder="1" applyAlignment="1">
      <alignment horizontal="left" vertical="center" wrapText="1"/>
    </xf>
    <xf numFmtId="0" fontId="5" fillId="2" borderId="18" xfId="7" applyFont="1" applyBorder="1" applyAlignment="1">
      <alignment horizontal="left" vertical="center" wrapText="1"/>
    </xf>
    <xf numFmtId="0" fontId="5" fillId="2" borderId="15" xfId="7" applyFont="1" applyBorder="1" applyAlignment="1">
      <alignment horizontal="left" vertical="center" wrapText="1"/>
    </xf>
    <xf numFmtId="0" fontId="5" fillId="0" borderId="73" xfId="7" applyFont="1" applyFill="1" applyBorder="1" applyAlignment="1">
      <alignment horizontal="left" vertical="center" wrapText="1"/>
    </xf>
    <xf numFmtId="0" fontId="5" fillId="0" borderId="74" xfId="7" applyFont="1" applyFill="1" applyBorder="1" applyAlignment="1">
      <alignment horizontal="left" vertical="center" wrapText="1"/>
    </xf>
    <xf numFmtId="0" fontId="5" fillId="0" borderId="72" xfId="7" applyFont="1" applyFill="1" applyBorder="1" applyAlignment="1">
      <alignment horizontal="left" vertical="center" wrapText="1"/>
    </xf>
    <xf numFmtId="0" fontId="5" fillId="0" borderId="54" xfId="7" applyFont="1" applyFill="1" applyBorder="1" applyAlignment="1">
      <alignment horizontal="left" vertical="center" wrapText="1"/>
    </xf>
  </cellXfs>
  <cellStyles count="8">
    <cellStyle name="桁区切り 2" xfId="5"/>
    <cellStyle name="通貨 2" xfId="4"/>
    <cellStyle name="標準" xfId="0" builtinId="0"/>
    <cellStyle name="標準 2" xfId="3"/>
    <cellStyle name="標準 3" xfId="6"/>
    <cellStyle name="標準 4" xfId="1"/>
    <cellStyle name="標準 5" xfId="7"/>
    <cellStyle name="標準_事業費総括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7"/>
  <sheetViews>
    <sheetView view="pageBreakPreview" topLeftCell="A4" zoomScaleNormal="100" zoomScaleSheetLayoutView="100" workbookViewId="0">
      <selection activeCell="D12" sqref="D12"/>
    </sheetView>
  </sheetViews>
  <sheetFormatPr defaultRowHeight="13.2" x14ac:dyDescent="0.2"/>
  <cols>
    <col min="1" max="1" width="0.33203125" style="40" customWidth="1"/>
    <col min="2" max="2" width="26.88671875" style="40" customWidth="1"/>
    <col min="3" max="3" width="9" style="40"/>
    <col min="4" max="4" width="17.6640625" style="40" customWidth="1"/>
    <col min="5" max="5" width="9" style="40"/>
    <col min="6" max="7" width="17.6640625" style="40" customWidth="1"/>
    <col min="8" max="8" width="12.33203125" style="40" customWidth="1"/>
    <col min="9" max="9" width="12.77734375" style="40" bestFit="1" customWidth="1"/>
    <col min="10" max="10" width="9.44140625" style="40" bestFit="1" customWidth="1"/>
    <col min="11" max="11" width="12.77734375" style="40" bestFit="1" customWidth="1"/>
    <col min="12" max="255" width="9" style="40"/>
    <col min="256" max="256" width="5.33203125" style="40" customWidth="1"/>
    <col min="257" max="257" width="26.88671875" style="40" customWidth="1"/>
    <col min="258" max="258" width="9" style="40"/>
    <col min="259" max="259" width="17.6640625" style="40" customWidth="1"/>
    <col min="260" max="260" width="9" style="40"/>
    <col min="261" max="262" width="17.6640625" style="40" customWidth="1"/>
    <col min="263" max="263" width="12.33203125" style="40" customWidth="1"/>
    <col min="264" max="264" width="19.88671875" style="40" customWidth="1"/>
    <col min="265" max="265" width="12.77734375" style="40" bestFit="1" customWidth="1"/>
    <col min="266" max="266" width="9.44140625" style="40" bestFit="1" customWidth="1"/>
    <col min="267" max="267" width="12.77734375" style="40" bestFit="1" customWidth="1"/>
    <col min="268" max="511" width="9" style="40"/>
    <col min="512" max="512" width="5.33203125" style="40" customWidth="1"/>
    <col min="513" max="513" width="26.88671875" style="40" customWidth="1"/>
    <col min="514" max="514" width="9" style="40"/>
    <col min="515" max="515" width="17.6640625" style="40" customWidth="1"/>
    <col min="516" max="516" width="9" style="40"/>
    <col min="517" max="518" width="17.6640625" style="40" customWidth="1"/>
    <col min="519" max="519" width="12.33203125" style="40" customWidth="1"/>
    <col min="520" max="520" width="19.88671875" style="40" customWidth="1"/>
    <col min="521" max="521" width="12.77734375" style="40" bestFit="1" customWidth="1"/>
    <col min="522" max="522" width="9.44140625" style="40" bestFit="1" customWidth="1"/>
    <col min="523" max="523" width="12.77734375" style="40" bestFit="1" customWidth="1"/>
    <col min="524" max="767" width="9" style="40"/>
    <col min="768" max="768" width="5.33203125" style="40" customWidth="1"/>
    <col min="769" max="769" width="26.88671875" style="40" customWidth="1"/>
    <col min="770" max="770" width="9" style="40"/>
    <col min="771" max="771" width="17.6640625" style="40" customWidth="1"/>
    <col min="772" max="772" width="9" style="40"/>
    <col min="773" max="774" width="17.6640625" style="40" customWidth="1"/>
    <col min="775" max="775" width="12.33203125" style="40" customWidth="1"/>
    <col min="776" max="776" width="19.88671875" style="40" customWidth="1"/>
    <col min="777" max="777" width="12.77734375" style="40" bestFit="1" customWidth="1"/>
    <col min="778" max="778" width="9.44140625" style="40" bestFit="1" customWidth="1"/>
    <col min="779" max="779" width="12.77734375" style="40" bestFit="1" customWidth="1"/>
    <col min="780" max="1023" width="9" style="40"/>
    <col min="1024" max="1024" width="5.33203125" style="40" customWidth="1"/>
    <col min="1025" max="1025" width="26.88671875" style="40" customWidth="1"/>
    <col min="1026" max="1026" width="9" style="40"/>
    <col min="1027" max="1027" width="17.6640625" style="40" customWidth="1"/>
    <col min="1028" max="1028" width="9" style="40"/>
    <col min="1029" max="1030" width="17.6640625" style="40" customWidth="1"/>
    <col min="1031" max="1031" width="12.33203125" style="40" customWidth="1"/>
    <col min="1032" max="1032" width="19.88671875" style="40" customWidth="1"/>
    <col min="1033" max="1033" width="12.77734375" style="40" bestFit="1" customWidth="1"/>
    <col min="1034" max="1034" width="9.44140625" style="40" bestFit="1" customWidth="1"/>
    <col min="1035" max="1035" width="12.77734375" style="40" bestFit="1" customWidth="1"/>
    <col min="1036" max="1279" width="9" style="40"/>
    <col min="1280" max="1280" width="5.33203125" style="40" customWidth="1"/>
    <col min="1281" max="1281" width="26.88671875" style="40" customWidth="1"/>
    <col min="1282" max="1282" width="9" style="40"/>
    <col min="1283" max="1283" width="17.6640625" style="40" customWidth="1"/>
    <col min="1284" max="1284" width="9" style="40"/>
    <col min="1285" max="1286" width="17.6640625" style="40" customWidth="1"/>
    <col min="1287" max="1287" width="12.33203125" style="40" customWidth="1"/>
    <col min="1288" max="1288" width="19.88671875" style="40" customWidth="1"/>
    <col min="1289" max="1289" width="12.77734375" style="40" bestFit="1" customWidth="1"/>
    <col min="1290" max="1290" width="9.44140625" style="40" bestFit="1" customWidth="1"/>
    <col min="1291" max="1291" width="12.77734375" style="40" bestFit="1" customWidth="1"/>
    <col min="1292" max="1535" width="9" style="40"/>
    <col min="1536" max="1536" width="5.33203125" style="40" customWidth="1"/>
    <col min="1537" max="1537" width="26.88671875" style="40" customWidth="1"/>
    <col min="1538" max="1538" width="9" style="40"/>
    <col min="1539" max="1539" width="17.6640625" style="40" customWidth="1"/>
    <col min="1540" max="1540" width="9" style="40"/>
    <col min="1541" max="1542" width="17.6640625" style="40" customWidth="1"/>
    <col min="1543" max="1543" width="12.33203125" style="40" customWidth="1"/>
    <col min="1544" max="1544" width="19.88671875" style="40" customWidth="1"/>
    <col min="1545" max="1545" width="12.77734375" style="40" bestFit="1" customWidth="1"/>
    <col min="1546" max="1546" width="9.44140625" style="40" bestFit="1" customWidth="1"/>
    <col min="1547" max="1547" width="12.77734375" style="40" bestFit="1" customWidth="1"/>
    <col min="1548" max="1791" width="9" style="40"/>
    <col min="1792" max="1792" width="5.33203125" style="40" customWidth="1"/>
    <col min="1793" max="1793" width="26.88671875" style="40" customWidth="1"/>
    <col min="1794" max="1794" width="9" style="40"/>
    <col min="1795" max="1795" width="17.6640625" style="40" customWidth="1"/>
    <col min="1796" max="1796" width="9" style="40"/>
    <col min="1797" max="1798" width="17.6640625" style="40" customWidth="1"/>
    <col min="1799" max="1799" width="12.33203125" style="40" customWidth="1"/>
    <col min="1800" max="1800" width="19.88671875" style="40" customWidth="1"/>
    <col min="1801" max="1801" width="12.77734375" style="40" bestFit="1" customWidth="1"/>
    <col min="1802" max="1802" width="9.44140625" style="40" bestFit="1" customWidth="1"/>
    <col min="1803" max="1803" width="12.77734375" style="40" bestFit="1" customWidth="1"/>
    <col min="1804" max="2047" width="9" style="40"/>
    <col min="2048" max="2048" width="5.33203125" style="40" customWidth="1"/>
    <col min="2049" max="2049" width="26.88671875" style="40" customWidth="1"/>
    <col min="2050" max="2050" width="9" style="40"/>
    <col min="2051" max="2051" width="17.6640625" style="40" customWidth="1"/>
    <col min="2052" max="2052" width="9" style="40"/>
    <col min="2053" max="2054" width="17.6640625" style="40" customWidth="1"/>
    <col min="2055" max="2055" width="12.33203125" style="40" customWidth="1"/>
    <col min="2056" max="2056" width="19.88671875" style="40" customWidth="1"/>
    <col min="2057" max="2057" width="12.77734375" style="40" bestFit="1" customWidth="1"/>
    <col min="2058" max="2058" width="9.44140625" style="40" bestFit="1" customWidth="1"/>
    <col min="2059" max="2059" width="12.77734375" style="40" bestFit="1" customWidth="1"/>
    <col min="2060" max="2303" width="9" style="40"/>
    <col min="2304" max="2304" width="5.33203125" style="40" customWidth="1"/>
    <col min="2305" max="2305" width="26.88671875" style="40" customWidth="1"/>
    <col min="2306" max="2306" width="9" style="40"/>
    <col min="2307" max="2307" width="17.6640625" style="40" customWidth="1"/>
    <col min="2308" max="2308" width="9" style="40"/>
    <col min="2309" max="2310" width="17.6640625" style="40" customWidth="1"/>
    <col min="2311" max="2311" width="12.33203125" style="40" customWidth="1"/>
    <col min="2312" max="2312" width="19.88671875" style="40" customWidth="1"/>
    <col min="2313" max="2313" width="12.77734375" style="40" bestFit="1" customWidth="1"/>
    <col min="2314" max="2314" width="9.44140625" style="40" bestFit="1" customWidth="1"/>
    <col min="2315" max="2315" width="12.77734375" style="40" bestFit="1" customWidth="1"/>
    <col min="2316" max="2559" width="9" style="40"/>
    <col min="2560" max="2560" width="5.33203125" style="40" customWidth="1"/>
    <col min="2561" max="2561" width="26.88671875" style="40" customWidth="1"/>
    <col min="2562" max="2562" width="9" style="40"/>
    <col min="2563" max="2563" width="17.6640625" style="40" customWidth="1"/>
    <col min="2564" max="2564" width="9" style="40"/>
    <col min="2565" max="2566" width="17.6640625" style="40" customWidth="1"/>
    <col min="2567" max="2567" width="12.33203125" style="40" customWidth="1"/>
    <col min="2568" max="2568" width="19.88671875" style="40" customWidth="1"/>
    <col min="2569" max="2569" width="12.77734375" style="40" bestFit="1" customWidth="1"/>
    <col min="2570" max="2570" width="9.44140625" style="40" bestFit="1" customWidth="1"/>
    <col min="2571" max="2571" width="12.77734375" style="40" bestFit="1" customWidth="1"/>
    <col min="2572" max="2815" width="9" style="40"/>
    <col min="2816" max="2816" width="5.33203125" style="40" customWidth="1"/>
    <col min="2817" max="2817" width="26.88671875" style="40" customWidth="1"/>
    <col min="2818" max="2818" width="9" style="40"/>
    <col min="2819" max="2819" width="17.6640625" style="40" customWidth="1"/>
    <col min="2820" max="2820" width="9" style="40"/>
    <col min="2821" max="2822" width="17.6640625" style="40" customWidth="1"/>
    <col min="2823" max="2823" width="12.33203125" style="40" customWidth="1"/>
    <col min="2824" max="2824" width="19.88671875" style="40" customWidth="1"/>
    <col min="2825" max="2825" width="12.77734375" style="40" bestFit="1" customWidth="1"/>
    <col min="2826" max="2826" width="9.44140625" style="40" bestFit="1" customWidth="1"/>
    <col min="2827" max="2827" width="12.77734375" style="40" bestFit="1" customWidth="1"/>
    <col min="2828" max="3071" width="9" style="40"/>
    <col min="3072" max="3072" width="5.33203125" style="40" customWidth="1"/>
    <col min="3073" max="3073" width="26.88671875" style="40" customWidth="1"/>
    <col min="3074" max="3074" width="9" style="40"/>
    <col min="3075" max="3075" width="17.6640625" style="40" customWidth="1"/>
    <col min="3076" max="3076" width="9" style="40"/>
    <col min="3077" max="3078" width="17.6640625" style="40" customWidth="1"/>
    <col min="3079" max="3079" width="12.33203125" style="40" customWidth="1"/>
    <col min="3080" max="3080" width="19.88671875" style="40" customWidth="1"/>
    <col min="3081" max="3081" width="12.77734375" style="40" bestFit="1" customWidth="1"/>
    <col min="3082" max="3082" width="9.44140625" style="40" bestFit="1" customWidth="1"/>
    <col min="3083" max="3083" width="12.77734375" style="40" bestFit="1" customWidth="1"/>
    <col min="3084" max="3327" width="9" style="40"/>
    <col min="3328" max="3328" width="5.33203125" style="40" customWidth="1"/>
    <col min="3329" max="3329" width="26.88671875" style="40" customWidth="1"/>
    <col min="3330" max="3330" width="9" style="40"/>
    <col min="3331" max="3331" width="17.6640625" style="40" customWidth="1"/>
    <col min="3332" max="3332" width="9" style="40"/>
    <col min="3333" max="3334" width="17.6640625" style="40" customWidth="1"/>
    <col min="3335" max="3335" width="12.33203125" style="40" customWidth="1"/>
    <col min="3336" max="3336" width="19.88671875" style="40" customWidth="1"/>
    <col min="3337" max="3337" width="12.77734375" style="40" bestFit="1" customWidth="1"/>
    <col min="3338" max="3338" width="9.44140625" style="40" bestFit="1" customWidth="1"/>
    <col min="3339" max="3339" width="12.77734375" style="40" bestFit="1" customWidth="1"/>
    <col min="3340" max="3583" width="9" style="40"/>
    <col min="3584" max="3584" width="5.33203125" style="40" customWidth="1"/>
    <col min="3585" max="3585" width="26.88671875" style="40" customWidth="1"/>
    <col min="3586" max="3586" width="9" style="40"/>
    <col min="3587" max="3587" width="17.6640625" style="40" customWidth="1"/>
    <col min="3588" max="3588" width="9" style="40"/>
    <col min="3589" max="3590" width="17.6640625" style="40" customWidth="1"/>
    <col min="3591" max="3591" width="12.33203125" style="40" customWidth="1"/>
    <col min="3592" max="3592" width="19.88671875" style="40" customWidth="1"/>
    <col min="3593" max="3593" width="12.77734375" style="40" bestFit="1" customWidth="1"/>
    <col min="3594" max="3594" width="9.44140625" style="40" bestFit="1" customWidth="1"/>
    <col min="3595" max="3595" width="12.77734375" style="40" bestFit="1" customWidth="1"/>
    <col min="3596" max="3839" width="9" style="40"/>
    <col min="3840" max="3840" width="5.33203125" style="40" customWidth="1"/>
    <col min="3841" max="3841" width="26.88671875" style="40" customWidth="1"/>
    <col min="3842" max="3842" width="9" style="40"/>
    <col min="3843" max="3843" width="17.6640625" style="40" customWidth="1"/>
    <col min="3844" max="3844" width="9" style="40"/>
    <col min="3845" max="3846" width="17.6640625" style="40" customWidth="1"/>
    <col min="3847" max="3847" width="12.33203125" style="40" customWidth="1"/>
    <col min="3848" max="3848" width="19.88671875" style="40" customWidth="1"/>
    <col min="3849" max="3849" width="12.77734375" style="40" bestFit="1" customWidth="1"/>
    <col min="3850" max="3850" width="9.44140625" style="40" bestFit="1" customWidth="1"/>
    <col min="3851" max="3851" width="12.77734375" style="40" bestFit="1" customWidth="1"/>
    <col min="3852" max="4095" width="9" style="40"/>
    <col min="4096" max="4096" width="5.33203125" style="40" customWidth="1"/>
    <col min="4097" max="4097" width="26.88671875" style="40" customWidth="1"/>
    <col min="4098" max="4098" width="9" style="40"/>
    <col min="4099" max="4099" width="17.6640625" style="40" customWidth="1"/>
    <col min="4100" max="4100" width="9" style="40"/>
    <col min="4101" max="4102" width="17.6640625" style="40" customWidth="1"/>
    <col min="4103" max="4103" width="12.33203125" style="40" customWidth="1"/>
    <col min="4104" max="4104" width="19.88671875" style="40" customWidth="1"/>
    <col min="4105" max="4105" width="12.77734375" style="40" bestFit="1" customWidth="1"/>
    <col min="4106" max="4106" width="9.44140625" style="40" bestFit="1" customWidth="1"/>
    <col min="4107" max="4107" width="12.77734375" style="40" bestFit="1" customWidth="1"/>
    <col min="4108" max="4351" width="9" style="40"/>
    <col min="4352" max="4352" width="5.33203125" style="40" customWidth="1"/>
    <col min="4353" max="4353" width="26.88671875" style="40" customWidth="1"/>
    <col min="4354" max="4354" width="9" style="40"/>
    <col min="4355" max="4355" width="17.6640625" style="40" customWidth="1"/>
    <col min="4356" max="4356" width="9" style="40"/>
    <col min="4357" max="4358" width="17.6640625" style="40" customWidth="1"/>
    <col min="4359" max="4359" width="12.33203125" style="40" customWidth="1"/>
    <col min="4360" max="4360" width="19.88671875" style="40" customWidth="1"/>
    <col min="4361" max="4361" width="12.77734375" style="40" bestFit="1" customWidth="1"/>
    <col min="4362" max="4362" width="9.44140625" style="40" bestFit="1" customWidth="1"/>
    <col min="4363" max="4363" width="12.77734375" style="40" bestFit="1" customWidth="1"/>
    <col min="4364" max="4607" width="9" style="40"/>
    <col min="4608" max="4608" width="5.33203125" style="40" customWidth="1"/>
    <col min="4609" max="4609" width="26.88671875" style="40" customWidth="1"/>
    <col min="4610" max="4610" width="9" style="40"/>
    <col min="4611" max="4611" width="17.6640625" style="40" customWidth="1"/>
    <col min="4612" max="4612" width="9" style="40"/>
    <col min="4613" max="4614" width="17.6640625" style="40" customWidth="1"/>
    <col min="4615" max="4615" width="12.33203125" style="40" customWidth="1"/>
    <col min="4616" max="4616" width="19.88671875" style="40" customWidth="1"/>
    <col min="4617" max="4617" width="12.77734375" style="40" bestFit="1" customWidth="1"/>
    <col min="4618" max="4618" width="9.44140625" style="40" bestFit="1" customWidth="1"/>
    <col min="4619" max="4619" width="12.77734375" style="40" bestFit="1" customWidth="1"/>
    <col min="4620" max="4863" width="9" style="40"/>
    <col min="4864" max="4864" width="5.33203125" style="40" customWidth="1"/>
    <col min="4865" max="4865" width="26.88671875" style="40" customWidth="1"/>
    <col min="4866" max="4866" width="9" style="40"/>
    <col min="4867" max="4867" width="17.6640625" style="40" customWidth="1"/>
    <col min="4868" max="4868" width="9" style="40"/>
    <col min="4869" max="4870" width="17.6640625" style="40" customWidth="1"/>
    <col min="4871" max="4871" width="12.33203125" style="40" customWidth="1"/>
    <col min="4872" max="4872" width="19.88671875" style="40" customWidth="1"/>
    <col min="4873" max="4873" width="12.77734375" style="40" bestFit="1" customWidth="1"/>
    <col min="4874" max="4874" width="9.44140625" style="40" bestFit="1" customWidth="1"/>
    <col min="4875" max="4875" width="12.77734375" style="40" bestFit="1" customWidth="1"/>
    <col min="4876" max="5119" width="9" style="40"/>
    <col min="5120" max="5120" width="5.33203125" style="40" customWidth="1"/>
    <col min="5121" max="5121" width="26.88671875" style="40" customWidth="1"/>
    <col min="5122" max="5122" width="9" style="40"/>
    <col min="5123" max="5123" width="17.6640625" style="40" customWidth="1"/>
    <col min="5124" max="5124" width="9" style="40"/>
    <col min="5125" max="5126" width="17.6640625" style="40" customWidth="1"/>
    <col min="5127" max="5127" width="12.33203125" style="40" customWidth="1"/>
    <col min="5128" max="5128" width="19.88671875" style="40" customWidth="1"/>
    <col min="5129" max="5129" width="12.77734375" style="40" bestFit="1" customWidth="1"/>
    <col min="5130" max="5130" width="9.44140625" style="40" bestFit="1" customWidth="1"/>
    <col min="5131" max="5131" width="12.77734375" style="40" bestFit="1" customWidth="1"/>
    <col min="5132" max="5375" width="9" style="40"/>
    <col min="5376" max="5376" width="5.33203125" style="40" customWidth="1"/>
    <col min="5377" max="5377" width="26.88671875" style="40" customWidth="1"/>
    <col min="5378" max="5378" width="9" style="40"/>
    <col min="5379" max="5379" width="17.6640625" style="40" customWidth="1"/>
    <col min="5380" max="5380" width="9" style="40"/>
    <col min="5381" max="5382" width="17.6640625" style="40" customWidth="1"/>
    <col min="5383" max="5383" width="12.33203125" style="40" customWidth="1"/>
    <col min="5384" max="5384" width="19.88671875" style="40" customWidth="1"/>
    <col min="5385" max="5385" width="12.77734375" style="40" bestFit="1" customWidth="1"/>
    <col min="5386" max="5386" width="9.44140625" style="40" bestFit="1" customWidth="1"/>
    <col min="5387" max="5387" width="12.77734375" style="40" bestFit="1" customWidth="1"/>
    <col min="5388" max="5631" width="9" style="40"/>
    <col min="5632" max="5632" width="5.33203125" style="40" customWidth="1"/>
    <col min="5633" max="5633" width="26.88671875" style="40" customWidth="1"/>
    <col min="5634" max="5634" width="9" style="40"/>
    <col min="5635" max="5635" width="17.6640625" style="40" customWidth="1"/>
    <col min="5636" max="5636" width="9" style="40"/>
    <col min="5637" max="5638" width="17.6640625" style="40" customWidth="1"/>
    <col min="5639" max="5639" width="12.33203125" style="40" customWidth="1"/>
    <col min="5640" max="5640" width="19.88671875" style="40" customWidth="1"/>
    <col min="5641" max="5641" width="12.77734375" style="40" bestFit="1" customWidth="1"/>
    <col min="5642" max="5642" width="9.44140625" style="40" bestFit="1" customWidth="1"/>
    <col min="5643" max="5643" width="12.77734375" style="40" bestFit="1" customWidth="1"/>
    <col min="5644" max="5887" width="9" style="40"/>
    <col min="5888" max="5888" width="5.33203125" style="40" customWidth="1"/>
    <col min="5889" max="5889" width="26.88671875" style="40" customWidth="1"/>
    <col min="5890" max="5890" width="9" style="40"/>
    <col min="5891" max="5891" width="17.6640625" style="40" customWidth="1"/>
    <col min="5892" max="5892" width="9" style="40"/>
    <col min="5893" max="5894" width="17.6640625" style="40" customWidth="1"/>
    <col min="5895" max="5895" width="12.33203125" style="40" customWidth="1"/>
    <col min="5896" max="5896" width="19.88671875" style="40" customWidth="1"/>
    <col min="5897" max="5897" width="12.77734375" style="40" bestFit="1" customWidth="1"/>
    <col min="5898" max="5898" width="9.44140625" style="40" bestFit="1" customWidth="1"/>
    <col min="5899" max="5899" width="12.77734375" style="40" bestFit="1" customWidth="1"/>
    <col min="5900" max="6143" width="9" style="40"/>
    <col min="6144" max="6144" width="5.33203125" style="40" customWidth="1"/>
    <col min="6145" max="6145" width="26.88671875" style="40" customWidth="1"/>
    <col min="6146" max="6146" width="9" style="40"/>
    <col min="6147" max="6147" width="17.6640625" style="40" customWidth="1"/>
    <col min="6148" max="6148" width="9" style="40"/>
    <col min="6149" max="6150" width="17.6640625" style="40" customWidth="1"/>
    <col min="6151" max="6151" width="12.33203125" style="40" customWidth="1"/>
    <col min="6152" max="6152" width="19.88671875" style="40" customWidth="1"/>
    <col min="6153" max="6153" width="12.77734375" style="40" bestFit="1" customWidth="1"/>
    <col min="6154" max="6154" width="9.44140625" style="40" bestFit="1" customWidth="1"/>
    <col min="6155" max="6155" width="12.77734375" style="40" bestFit="1" customWidth="1"/>
    <col min="6156" max="6399" width="9" style="40"/>
    <col min="6400" max="6400" width="5.33203125" style="40" customWidth="1"/>
    <col min="6401" max="6401" width="26.88671875" style="40" customWidth="1"/>
    <col min="6402" max="6402" width="9" style="40"/>
    <col min="6403" max="6403" width="17.6640625" style="40" customWidth="1"/>
    <col min="6404" max="6404" width="9" style="40"/>
    <col min="6405" max="6406" width="17.6640625" style="40" customWidth="1"/>
    <col min="6407" max="6407" width="12.33203125" style="40" customWidth="1"/>
    <col min="6408" max="6408" width="19.88671875" style="40" customWidth="1"/>
    <col min="6409" max="6409" width="12.77734375" style="40" bestFit="1" customWidth="1"/>
    <col min="6410" max="6410" width="9.44140625" style="40" bestFit="1" customWidth="1"/>
    <col min="6411" max="6411" width="12.77734375" style="40" bestFit="1" customWidth="1"/>
    <col min="6412" max="6655" width="9" style="40"/>
    <col min="6656" max="6656" width="5.33203125" style="40" customWidth="1"/>
    <col min="6657" max="6657" width="26.88671875" style="40" customWidth="1"/>
    <col min="6658" max="6658" width="9" style="40"/>
    <col min="6659" max="6659" width="17.6640625" style="40" customWidth="1"/>
    <col min="6660" max="6660" width="9" style="40"/>
    <col min="6661" max="6662" width="17.6640625" style="40" customWidth="1"/>
    <col min="6663" max="6663" width="12.33203125" style="40" customWidth="1"/>
    <col min="6664" max="6664" width="19.88671875" style="40" customWidth="1"/>
    <col min="6665" max="6665" width="12.77734375" style="40" bestFit="1" customWidth="1"/>
    <col min="6666" max="6666" width="9.44140625" style="40" bestFit="1" customWidth="1"/>
    <col min="6667" max="6667" width="12.77734375" style="40" bestFit="1" customWidth="1"/>
    <col min="6668" max="6911" width="9" style="40"/>
    <col min="6912" max="6912" width="5.33203125" style="40" customWidth="1"/>
    <col min="6913" max="6913" width="26.88671875" style="40" customWidth="1"/>
    <col min="6914" max="6914" width="9" style="40"/>
    <col min="6915" max="6915" width="17.6640625" style="40" customWidth="1"/>
    <col min="6916" max="6916" width="9" style="40"/>
    <col min="6917" max="6918" width="17.6640625" style="40" customWidth="1"/>
    <col min="6919" max="6919" width="12.33203125" style="40" customWidth="1"/>
    <col min="6920" max="6920" width="19.88671875" style="40" customWidth="1"/>
    <col min="6921" max="6921" width="12.77734375" style="40" bestFit="1" customWidth="1"/>
    <col min="6922" max="6922" width="9.44140625" style="40" bestFit="1" customWidth="1"/>
    <col min="6923" max="6923" width="12.77734375" style="40" bestFit="1" customWidth="1"/>
    <col min="6924" max="7167" width="9" style="40"/>
    <col min="7168" max="7168" width="5.33203125" style="40" customWidth="1"/>
    <col min="7169" max="7169" width="26.88671875" style="40" customWidth="1"/>
    <col min="7170" max="7170" width="9" style="40"/>
    <col min="7171" max="7171" width="17.6640625" style="40" customWidth="1"/>
    <col min="7172" max="7172" width="9" style="40"/>
    <col min="7173" max="7174" width="17.6640625" style="40" customWidth="1"/>
    <col min="7175" max="7175" width="12.33203125" style="40" customWidth="1"/>
    <col min="7176" max="7176" width="19.88671875" style="40" customWidth="1"/>
    <col min="7177" max="7177" width="12.77734375" style="40" bestFit="1" customWidth="1"/>
    <col min="7178" max="7178" width="9.44140625" style="40" bestFit="1" customWidth="1"/>
    <col min="7179" max="7179" width="12.77734375" style="40" bestFit="1" customWidth="1"/>
    <col min="7180" max="7423" width="9" style="40"/>
    <col min="7424" max="7424" width="5.33203125" style="40" customWidth="1"/>
    <col min="7425" max="7425" width="26.88671875" style="40" customWidth="1"/>
    <col min="7426" max="7426" width="9" style="40"/>
    <col min="7427" max="7427" width="17.6640625" style="40" customWidth="1"/>
    <col min="7428" max="7428" width="9" style="40"/>
    <col min="7429" max="7430" width="17.6640625" style="40" customWidth="1"/>
    <col min="7431" max="7431" width="12.33203125" style="40" customWidth="1"/>
    <col min="7432" max="7432" width="19.88671875" style="40" customWidth="1"/>
    <col min="7433" max="7433" width="12.77734375" style="40" bestFit="1" customWidth="1"/>
    <col min="7434" max="7434" width="9.44140625" style="40" bestFit="1" customWidth="1"/>
    <col min="7435" max="7435" width="12.77734375" style="40" bestFit="1" customWidth="1"/>
    <col min="7436" max="7679" width="9" style="40"/>
    <col min="7680" max="7680" width="5.33203125" style="40" customWidth="1"/>
    <col min="7681" max="7681" width="26.88671875" style="40" customWidth="1"/>
    <col min="7682" max="7682" width="9" style="40"/>
    <col min="7683" max="7683" width="17.6640625" style="40" customWidth="1"/>
    <col min="7684" max="7684" width="9" style="40"/>
    <col min="7685" max="7686" width="17.6640625" style="40" customWidth="1"/>
    <col min="7687" max="7687" width="12.33203125" style="40" customWidth="1"/>
    <col min="7688" max="7688" width="19.88671875" style="40" customWidth="1"/>
    <col min="7689" max="7689" width="12.77734375" style="40" bestFit="1" customWidth="1"/>
    <col min="7690" max="7690" width="9.44140625" style="40" bestFit="1" customWidth="1"/>
    <col min="7691" max="7691" width="12.77734375" style="40" bestFit="1" customWidth="1"/>
    <col min="7692" max="7935" width="9" style="40"/>
    <col min="7936" max="7936" width="5.33203125" style="40" customWidth="1"/>
    <col min="7937" max="7937" width="26.88671875" style="40" customWidth="1"/>
    <col min="7938" max="7938" width="9" style="40"/>
    <col min="7939" max="7939" width="17.6640625" style="40" customWidth="1"/>
    <col min="7940" max="7940" width="9" style="40"/>
    <col min="7941" max="7942" width="17.6640625" style="40" customWidth="1"/>
    <col min="7943" max="7943" width="12.33203125" style="40" customWidth="1"/>
    <col min="7944" max="7944" width="19.88671875" style="40" customWidth="1"/>
    <col min="7945" max="7945" width="12.77734375" style="40" bestFit="1" customWidth="1"/>
    <col min="7946" max="7946" width="9.44140625" style="40" bestFit="1" customWidth="1"/>
    <col min="7947" max="7947" width="12.77734375" style="40" bestFit="1" customWidth="1"/>
    <col min="7948" max="8191" width="9" style="40"/>
    <col min="8192" max="8192" width="5.33203125" style="40" customWidth="1"/>
    <col min="8193" max="8193" width="26.88671875" style="40" customWidth="1"/>
    <col min="8194" max="8194" width="9" style="40"/>
    <col min="8195" max="8195" width="17.6640625" style="40" customWidth="1"/>
    <col min="8196" max="8196" width="9" style="40"/>
    <col min="8197" max="8198" width="17.6640625" style="40" customWidth="1"/>
    <col min="8199" max="8199" width="12.33203125" style="40" customWidth="1"/>
    <col min="8200" max="8200" width="19.88671875" style="40" customWidth="1"/>
    <col min="8201" max="8201" width="12.77734375" style="40" bestFit="1" customWidth="1"/>
    <col min="8202" max="8202" width="9.44140625" style="40" bestFit="1" customWidth="1"/>
    <col min="8203" max="8203" width="12.77734375" style="40" bestFit="1" customWidth="1"/>
    <col min="8204" max="8447" width="9" style="40"/>
    <col min="8448" max="8448" width="5.33203125" style="40" customWidth="1"/>
    <col min="8449" max="8449" width="26.88671875" style="40" customWidth="1"/>
    <col min="8450" max="8450" width="9" style="40"/>
    <col min="8451" max="8451" width="17.6640625" style="40" customWidth="1"/>
    <col min="8452" max="8452" width="9" style="40"/>
    <col min="8453" max="8454" width="17.6640625" style="40" customWidth="1"/>
    <col min="8455" max="8455" width="12.33203125" style="40" customWidth="1"/>
    <col min="8456" max="8456" width="19.88671875" style="40" customWidth="1"/>
    <col min="8457" max="8457" width="12.77734375" style="40" bestFit="1" customWidth="1"/>
    <col min="8458" max="8458" width="9.44140625" style="40" bestFit="1" customWidth="1"/>
    <col min="8459" max="8459" width="12.77734375" style="40" bestFit="1" customWidth="1"/>
    <col min="8460" max="8703" width="9" style="40"/>
    <col min="8704" max="8704" width="5.33203125" style="40" customWidth="1"/>
    <col min="8705" max="8705" width="26.88671875" style="40" customWidth="1"/>
    <col min="8706" max="8706" width="9" style="40"/>
    <col min="8707" max="8707" width="17.6640625" style="40" customWidth="1"/>
    <col min="8708" max="8708" width="9" style="40"/>
    <col min="8709" max="8710" width="17.6640625" style="40" customWidth="1"/>
    <col min="8711" max="8711" width="12.33203125" style="40" customWidth="1"/>
    <col min="8712" max="8712" width="19.88671875" style="40" customWidth="1"/>
    <col min="8713" max="8713" width="12.77734375" style="40" bestFit="1" customWidth="1"/>
    <col min="8714" max="8714" width="9.44140625" style="40" bestFit="1" customWidth="1"/>
    <col min="8715" max="8715" width="12.77734375" style="40" bestFit="1" customWidth="1"/>
    <col min="8716" max="8959" width="9" style="40"/>
    <col min="8960" max="8960" width="5.33203125" style="40" customWidth="1"/>
    <col min="8961" max="8961" width="26.88671875" style="40" customWidth="1"/>
    <col min="8962" max="8962" width="9" style="40"/>
    <col min="8963" max="8963" width="17.6640625" style="40" customWidth="1"/>
    <col min="8964" max="8964" width="9" style="40"/>
    <col min="8965" max="8966" width="17.6640625" style="40" customWidth="1"/>
    <col min="8967" max="8967" width="12.33203125" style="40" customWidth="1"/>
    <col min="8968" max="8968" width="19.88671875" style="40" customWidth="1"/>
    <col min="8969" max="8969" width="12.77734375" style="40" bestFit="1" customWidth="1"/>
    <col min="8970" max="8970" width="9.44140625" style="40" bestFit="1" customWidth="1"/>
    <col min="8971" max="8971" width="12.77734375" style="40" bestFit="1" customWidth="1"/>
    <col min="8972" max="9215" width="9" style="40"/>
    <col min="9216" max="9216" width="5.33203125" style="40" customWidth="1"/>
    <col min="9217" max="9217" width="26.88671875" style="40" customWidth="1"/>
    <col min="9218" max="9218" width="9" style="40"/>
    <col min="9219" max="9219" width="17.6640625" style="40" customWidth="1"/>
    <col min="9220" max="9220" width="9" style="40"/>
    <col min="9221" max="9222" width="17.6640625" style="40" customWidth="1"/>
    <col min="9223" max="9223" width="12.33203125" style="40" customWidth="1"/>
    <col min="9224" max="9224" width="19.88671875" style="40" customWidth="1"/>
    <col min="9225" max="9225" width="12.77734375" style="40" bestFit="1" customWidth="1"/>
    <col min="9226" max="9226" width="9.44140625" style="40" bestFit="1" customWidth="1"/>
    <col min="9227" max="9227" width="12.77734375" style="40" bestFit="1" customWidth="1"/>
    <col min="9228" max="9471" width="9" style="40"/>
    <col min="9472" max="9472" width="5.33203125" style="40" customWidth="1"/>
    <col min="9473" max="9473" width="26.88671875" style="40" customWidth="1"/>
    <col min="9474" max="9474" width="9" style="40"/>
    <col min="9475" max="9475" width="17.6640625" style="40" customWidth="1"/>
    <col min="9476" max="9476" width="9" style="40"/>
    <col min="9477" max="9478" width="17.6640625" style="40" customWidth="1"/>
    <col min="9479" max="9479" width="12.33203125" style="40" customWidth="1"/>
    <col min="9480" max="9480" width="19.88671875" style="40" customWidth="1"/>
    <col min="9481" max="9481" width="12.77734375" style="40" bestFit="1" customWidth="1"/>
    <col min="9482" max="9482" width="9.44140625" style="40" bestFit="1" customWidth="1"/>
    <col min="9483" max="9483" width="12.77734375" style="40" bestFit="1" customWidth="1"/>
    <col min="9484" max="9727" width="9" style="40"/>
    <col min="9728" max="9728" width="5.33203125" style="40" customWidth="1"/>
    <col min="9729" max="9729" width="26.88671875" style="40" customWidth="1"/>
    <col min="9730" max="9730" width="9" style="40"/>
    <col min="9731" max="9731" width="17.6640625" style="40" customWidth="1"/>
    <col min="9732" max="9732" width="9" style="40"/>
    <col min="9733" max="9734" width="17.6640625" style="40" customWidth="1"/>
    <col min="9735" max="9735" width="12.33203125" style="40" customWidth="1"/>
    <col min="9736" max="9736" width="19.88671875" style="40" customWidth="1"/>
    <col min="9737" max="9737" width="12.77734375" style="40" bestFit="1" customWidth="1"/>
    <col min="9738" max="9738" width="9.44140625" style="40" bestFit="1" customWidth="1"/>
    <col min="9739" max="9739" width="12.77734375" style="40" bestFit="1" customWidth="1"/>
    <col min="9740" max="9983" width="9" style="40"/>
    <col min="9984" max="9984" width="5.33203125" style="40" customWidth="1"/>
    <col min="9985" max="9985" width="26.88671875" style="40" customWidth="1"/>
    <col min="9986" max="9986" width="9" style="40"/>
    <col min="9987" max="9987" width="17.6640625" style="40" customWidth="1"/>
    <col min="9988" max="9988" width="9" style="40"/>
    <col min="9989" max="9990" width="17.6640625" style="40" customWidth="1"/>
    <col min="9991" max="9991" width="12.33203125" style="40" customWidth="1"/>
    <col min="9992" max="9992" width="19.88671875" style="40" customWidth="1"/>
    <col min="9993" max="9993" width="12.77734375" style="40" bestFit="1" customWidth="1"/>
    <col min="9994" max="9994" width="9.44140625" style="40" bestFit="1" customWidth="1"/>
    <col min="9995" max="9995" width="12.77734375" style="40" bestFit="1" customWidth="1"/>
    <col min="9996" max="10239" width="9" style="40"/>
    <col min="10240" max="10240" width="5.33203125" style="40" customWidth="1"/>
    <col min="10241" max="10241" width="26.88671875" style="40" customWidth="1"/>
    <col min="10242" max="10242" width="9" style="40"/>
    <col min="10243" max="10243" width="17.6640625" style="40" customWidth="1"/>
    <col min="10244" max="10244" width="9" style="40"/>
    <col min="10245" max="10246" width="17.6640625" style="40" customWidth="1"/>
    <col min="10247" max="10247" width="12.33203125" style="40" customWidth="1"/>
    <col min="10248" max="10248" width="19.88671875" style="40" customWidth="1"/>
    <col min="10249" max="10249" width="12.77734375" style="40" bestFit="1" customWidth="1"/>
    <col min="10250" max="10250" width="9.44140625" style="40" bestFit="1" customWidth="1"/>
    <col min="10251" max="10251" width="12.77734375" style="40" bestFit="1" customWidth="1"/>
    <col min="10252" max="10495" width="9" style="40"/>
    <col min="10496" max="10496" width="5.33203125" style="40" customWidth="1"/>
    <col min="10497" max="10497" width="26.88671875" style="40" customWidth="1"/>
    <col min="10498" max="10498" width="9" style="40"/>
    <col min="10499" max="10499" width="17.6640625" style="40" customWidth="1"/>
    <col min="10500" max="10500" width="9" style="40"/>
    <col min="10501" max="10502" width="17.6640625" style="40" customWidth="1"/>
    <col min="10503" max="10503" width="12.33203125" style="40" customWidth="1"/>
    <col min="10504" max="10504" width="19.88671875" style="40" customWidth="1"/>
    <col min="10505" max="10505" width="12.77734375" style="40" bestFit="1" customWidth="1"/>
    <col min="10506" max="10506" width="9.44140625" style="40" bestFit="1" customWidth="1"/>
    <col min="10507" max="10507" width="12.77734375" style="40" bestFit="1" customWidth="1"/>
    <col min="10508" max="10751" width="9" style="40"/>
    <col min="10752" max="10752" width="5.33203125" style="40" customWidth="1"/>
    <col min="10753" max="10753" width="26.88671875" style="40" customWidth="1"/>
    <col min="10754" max="10754" width="9" style="40"/>
    <col min="10755" max="10755" width="17.6640625" style="40" customWidth="1"/>
    <col min="10756" max="10756" width="9" style="40"/>
    <col min="10757" max="10758" width="17.6640625" style="40" customWidth="1"/>
    <col min="10759" max="10759" width="12.33203125" style="40" customWidth="1"/>
    <col min="10760" max="10760" width="19.88671875" style="40" customWidth="1"/>
    <col min="10761" max="10761" width="12.77734375" style="40" bestFit="1" customWidth="1"/>
    <col min="10762" max="10762" width="9.44140625" style="40" bestFit="1" customWidth="1"/>
    <col min="10763" max="10763" width="12.77734375" style="40" bestFit="1" customWidth="1"/>
    <col min="10764" max="11007" width="9" style="40"/>
    <col min="11008" max="11008" width="5.33203125" style="40" customWidth="1"/>
    <col min="11009" max="11009" width="26.88671875" style="40" customWidth="1"/>
    <col min="11010" max="11010" width="9" style="40"/>
    <col min="11011" max="11011" width="17.6640625" style="40" customWidth="1"/>
    <col min="11012" max="11012" width="9" style="40"/>
    <col min="11013" max="11014" width="17.6640625" style="40" customWidth="1"/>
    <col min="11015" max="11015" width="12.33203125" style="40" customWidth="1"/>
    <col min="11016" max="11016" width="19.88671875" style="40" customWidth="1"/>
    <col min="11017" max="11017" width="12.77734375" style="40" bestFit="1" customWidth="1"/>
    <col min="11018" max="11018" width="9.44140625" style="40" bestFit="1" customWidth="1"/>
    <col min="11019" max="11019" width="12.77734375" style="40" bestFit="1" customWidth="1"/>
    <col min="11020" max="11263" width="9" style="40"/>
    <col min="11264" max="11264" width="5.33203125" style="40" customWidth="1"/>
    <col min="11265" max="11265" width="26.88671875" style="40" customWidth="1"/>
    <col min="11266" max="11266" width="9" style="40"/>
    <col min="11267" max="11267" width="17.6640625" style="40" customWidth="1"/>
    <col min="11268" max="11268" width="9" style="40"/>
    <col min="11269" max="11270" width="17.6640625" style="40" customWidth="1"/>
    <col min="11271" max="11271" width="12.33203125" style="40" customWidth="1"/>
    <col min="11272" max="11272" width="19.88671875" style="40" customWidth="1"/>
    <col min="11273" max="11273" width="12.77734375" style="40" bestFit="1" customWidth="1"/>
    <col min="11274" max="11274" width="9.44140625" style="40" bestFit="1" customWidth="1"/>
    <col min="11275" max="11275" width="12.77734375" style="40" bestFit="1" customWidth="1"/>
    <col min="11276" max="11519" width="9" style="40"/>
    <col min="11520" max="11520" width="5.33203125" style="40" customWidth="1"/>
    <col min="11521" max="11521" width="26.88671875" style="40" customWidth="1"/>
    <col min="11522" max="11522" width="9" style="40"/>
    <col min="11523" max="11523" width="17.6640625" style="40" customWidth="1"/>
    <col min="11524" max="11524" width="9" style="40"/>
    <col min="11525" max="11526" width="17.6640625" style="40" customWidth="1"/>
    <col min="11527" max="11527" width="12.33203125" style="40" customWidth="1"/>
    <col min="11528" max="11528" width="19.88671875" style="40" customWidth="1"/>
    <col min="11529" max="11529" width="12.77734375" style="40" bestFit="1" customWidth="1"/>
    <col min="11530" max="11530" width="9.44140625" style="40" bestFit="1" customWidth="1"/>
    <col min="11531" max="11531" width="12.77734375" style="40" bestFit="1" customWidth="1"/>
    <col min="11532" max="11775" width="9" style="40"/>
    <col min="11776" max="11776" width="5.33203125" style="40" customWidth="1"/>
    <col min="11777" max="11777" width="26.88671875" style="40" customWidth="1"/>
    <col min="11778" max="11778" width="9" style="40"/>
    <col min="11779" max="11779" width="17.6640625" style="40" customWidth="1"/>
    <col min="11780" max="11780" width="9" style="40"/>
    <col min="11781" max="11782" width="17.6640625" style="40" customWidth="1"/>
    <col min="11783" max="11783" width="12.33203125" style="40" customWidth="1"/>
    <col min="11784" max="11784" width="19.88671875" style="40" customWidth="1"/>
    <col min="11785" max="11785" width="12.77734375" style="40" bestFit="1" customWidth="1"/>
    <col min="11786" max="11786" width="9.44140625" style="40" bestFit="1" customWidth="1"/>
    <col min="11787" max="11787" width="12.77734375" style="40" bestFit="1" customWidth="1"/>
    <col min="11788" max="12031" width="9" style="40"/>
    <col min="12032" max="12032" width="5.33203125" style="40" customWidth="1"/>
    <col min="12033" max="12033" width="26.88671875" style="40" customWidth="1"/>
    <col min="12034" max="12034" width="9" style="40"/>
    <col min="12035" max="12035" width="17.6640625" style="40" customWidth="1"/>
    <col min="12036" max="12036" width="9" style="40"/>
    <col min="12037" max="12038" width="17.6640625" style="40" customWidth="1"/>
    <col min="12039" max="12039" width="12.33203125" style="40" customWidth="1"/>
    <col min="12040" max="12040" width="19.88671875" style="40" customWidth="1"/>
    <col min="12041" max="12041" width="12.77734375" style="40" bestFit="1" customWidth="1"/>
    <col min="12042" max="12042" width="9.44140625" style="40" bestFit="1" customWidth="1"/>
    <col min="12043" max="12043" width="12.77734375" style="40" bestFit="1" customWidth="1"/>
    <col min="12044" max="12287" width="9" style="40"/>
    <col min="12288" max="12288" width="5.33203125" style="40" customWidth="1"/>
    <col min="12289" max="12289" width="26.88671875" style="40" customWidth="1"/>
    <col min="12290" max="12290" width="9" style="40"/>
    <col min="12291" max="12291" width="17.6640625" style="40" customWidth="1"/>
    <col min="12292" max="12292" width="9" style="40"/>
    <col min="12293" max="12294" width="17.6640625" style="40" customWidth="1"/>
    <col min="12295" max="12295" width="12.33203125" style="40" customWidth="1"/>
    <col min="12296" max="12296" width="19.88671875" style="40" customWidth="1"/>
    <col min="12297" max="12297" width="12.77734375" style="40" bestFit="1" customWidth="1"/>
    <col min="12298" max="12298" width="9.44140625" style="40" bestFit="1" customWidth="1"/>
    <col min="12299" max="12299" width="12.77734375" style="40" bestFit="1" customWidth="1"/>
    <col min="12300" max="12543" width="9" style="40"/>
    <col min="12544" max="12544" width="5.33203125" style="40" customWidth="1"/>
    <col min="12545" max="12545" width="26.88671875" style="40" customWidth="1"/>
    <col min="12546" max="12546" width="9" style="40"/>
    <col min="12547" max="12547" width="17.6640625" style="40" customWidth="1"/>
    <col min="12548" max="12548" width="9" style="40"/>
    <col min="12549" max="12550" width="17.6640625" style="40" customWidth="1"/>
    <col min="12551" max="12551" width="12.33203125" style="40" customWidth="1"/>
    <col min="12552" max="12552" width="19.88671875" style="40" customWidth="1"/>
    <col min="12553" max="12553" width="12.77734375" style="40" bestFit="1" customWidth="1"/>
    <col min="12554" max="12554" width="9.44140625" style="40" bestFit="1" customWidth="1"/>
    <col min="12555" max="12555" width="12.77734375" style="40" bestFit="1" customWidth="1"/>
    <col min="12556" max="12799" width="9" style="40"/>
    <col min="12800" max="12800" width="5.33203125" style="40" customWidth="1"/>
    <col min="12801" max="12801" width="26.88671875" style="40" customWidth="1"/>
    <col min="12802" max="12802" width="9" style="40"/>
    <col min="12803" max="12803" width="17.6640625" style="40" customWidth="1"/>
    <col min="12804" max="12804" width="9" style="40"/>
    <col min="12805" max="12806" width="17.6640625" style="40" customWidth="1"/>
    <col min="12807" max="12807" width="12.33203125" style="40" customWidth="1"/>
    <col min="12808" max="12808" width="19.88671875" style="40" customWidth="1"/>
    <col min="12809" max="12809" width="12.77734375" style="40" bestFit="1" customWidth="1"/>
    <col min="12810" max="12810" width="9.44140625" style="40" bestFit="1" customWidth="1"/>
    <col min="12811" max="12811" width="12.77734375" style="40" bestFit="1" customWidth="1"/>
    <col min="12812" max="13055" width="9" style="40"/>
    <col min="13056" max="13056" width="5.33203125" style="40" customWidth="1"/>
    <col min="13057" max="13057" width="26.88671875" style="40" customWidth="1"/>
    <col min="13058" max="13058" width="9" style="40"/>
    <col min="13059" max="13059" width="17.6640625" style="40" customWidth="1"/>
    <col min="13060" max="13060" width="9" style="40"/>
    <col min="13061" max="13062" width="17.6640625" style="40" customWidth="1"/>
    <col min="13063" max="13063" width="12.33203125" style="40" customWidth="1"/>
    <col min="13064" max="13064" width="19.88671875" style="40" customWidth="1"/>
    <col min="13065" max="13065" width="12.77734375" style="40" bestFit="1" customWidth="1"/>
    <col min="13066" max="13066" width="9.44140625" style="40" bestFit="1" customWidth="1"/>
    <col min="13067" max="13067" width="12.77734375" style="40" bestFit="1" customWidth="1"/>
    <col min="13068" max="13311" width="9" style="40"/>
    <col min="13312" max="13312" width="5.33203125" style="40" customWidth="1"/>
    <col min="13313" max="13313" width="26.88671875" style="40" customWidth="1"/>
    <col min="13314" max="13314" width="9" style="40"/>
    <col min="13315" max="13315" width="17.6640625" style="40" customWidth="1"/>
    <col min="13316" max="13316" width="9" style="40"/>
    <col min="13317" max="13318" width="17.6640625" style="40" customWidth="1"/>
    <col min="13319" max="13319" width="12.33203125" style="40" customWidth="1"/>
    <col min="13320" max="13320" width="19.88671875" style="40" customWidth="1"/>
    <col min="13321" max="13321" width="12.77734375" style="40" bestFit="1" customWidth="1"/>
    <col min="13322" max="13322" width="9.44140625" style="40" bestFit="1" customWidth="1"/>
    <col min="13323" max="13323" width="12.77734375" style="40" bestFit="1" customWidth="1"/>
    <col min="13324" max="13567" width="9" style="40"/>
    <col min="13568" max="13568" width="5.33203125" style="40" customWidth="1"/>
    <col min="13569" max="13569" width="26.88671875" style="40" customWidth="1"/>
    <col min="13570" max="13570" width="9" style="40"/>
    <col min="13571" max="13571" width="17.6640625" style="40" customWidth="1"/>
    <col min="13572" max="13572" width="9" style="40"/>
    <col min="13573" max="13574" width="17.6640625" style="40" customWidth="1"/>
    <col min="13575" max="13575" width="12.33203125" style="40" customWidth="1"/>
    <col min="13576" max="13576" width="19.88671875" style="40" customWidth="1"/>
    <col min="13577" max="13577" width="12.77734375" style="40" bestFit="1" customWidth="1"/>
    <col min="13578" max="13578" width="9.44140625" style="40" bestFit="1" customWidth="1"/>
    <col min="13579" max="13579" width="12.77734375" style="40" bestFit="1" customWidth="1"/>
    <col min="13580" max="13823" width="9" style="40"/>
    <col min="13824" max="13824" width="5.33203125" style="40" customWidth="1"/>
    <col min="13825" max="13825" width="26.88671875" style="40" customWidth="1"/>
    <col min="13826" max="13826" width="9" style="40"/>
    <col min="13827" max="13827" width="17.6640625" style="40" customWidth="1"/>
    <col min="13828" max="13828" width="9" style="40"/>
    <col min="13829" max="13830" width="17.6640625" style="40" customWidth="1"/>
    <col min="13831" max="13831" width="12.33203125" style="40" customWidth="1"/>
    <col min="13832" max="13832" width="19.88671875" style="40" customWidth="1"/>
    <col min="13833" max="13833" width="12.77734375" style="40" bestFit="1" customWidth="1"/>
    <col min="13834" max="13834" width="9.44140625" style="40" bestFit="1" customWidth="1"/>
    <col min="13835" max="13835" width="12.77734375" style="40" bestFit="1" customWidth="1"/>
    <col min="13836" max="14079" width="9" style="40"/>
    <col min="14080" max="14080" width="5.33203125" style="40" customWidth="1"/>
    <col min="14081" max="14081" width="26.88671875" style="40" customWidth="1"/>
    <col min="14082" max="14082" width="9" style="40"/>
    <col min="14083" max="14083" width="17.6640625" style="40" customWidth="1"/>
    <col min="14084" max="14084" width="9" style="40"/>
    <col min="14085" max="14086" width="17.6640625" style="40" customWidth="1"/>
    <col min="14087" max="14087" width="12.33203125" style="40" customWidth="1"/>
    <col min="14088" max="14088" width="19.88671875" style="40" customWidth="1"/>
    <col min="14089" max="14089" width="12.77734375" style="40" bestFit="1" customWidth="1"/>
    <col min="14090" max="14090" width="9.44140625" style="40" bestFit="1" customWidth="1"/>
    <col min="14091" max="14091" width="12.77734375" style="40" bestFit="1" customWidth="1"/>
    <col min="14092" max="14335" width="9" style="40"/>
    <col min="14336" max="14336" width="5.33203125" style="40" customWidth="1"/>
    <col min="14337" max="14337" width="26.88671875" style="40" customWidth="1"/>
    <col min="14338" max="14338" width="9" style="40"/>
    <col min="14339" max="14339" width="17.6640625" style="40" customWidth="1"/>
    <col min="14340" max="14340" width="9" style="40"/>
    <col min="14341" max="14342" width="17.6640625" style="40" customWidth="1"/>
    <col min="14343" max="14343" width="12.33203125" style="40" customWidth="1"/>
    <col min="14344" max="14344" width="19.88671875" style="40" customWidth="1"/>
    <col min="14345" max="14345" width="12.77734375" style="40" bestFit="1" customWidth="1"/>
    <col min="14346" max="14346" width="9.44140625" style="40" bestFit="1" customWidth="1"/>
    <col min="14347" max="14347" width="12.77734375" style="40" bestFit="1" customWidth="1"/>
    <col min="14348" max="14591" width="9" style="40"/>
    <col min="14592" max="14592" width="5.33203125" style="40" customWidth="1"/>
    <col min="14593" max="14593" width="26.88671875" style="40" customWidth="1"/>
    <col min="14594" max="14594" width="9" style="40"/>
    <col min="14595" max="14595" width="17.6640625" style="40" customWidth="1"/>
    <col min="14596" max="14596" width="9" style="40"/>
    <col min="14597" max="14598" width="17.6640625" style="40" customWidth="1"/>
    <col min="14599" max="14599" width="12.33203125" style="40" customWidth="1"/>
    <col min="14600" max="14600" width="19.88671875" style="40" customWidth="1"/>
    <col min="14601" max="14601" width="12.77734375" style="40" bestFit="1" customWidth="1"/>
    <col min="14602" max="14602" width="9.44140625" style="40" bestFit="1" customWidth="1"/>
    <col min="14603" max="14603" width="12.77734375" style="40" bestFit="1" customWidth="1"/>
    <col min="14604" max="14847" width="9" style="40"/>
    <col min="14848" max="14848" width="5.33203125" style="40" customWidth="1"/>
    <col min="14849" max="14849" width="26.88671875" style="40" customWidth="1"/>
    <col min="14850" max="14850" width="9" style="40"/>
    <col min="14851" max="14851" width="17.6640625" style="40" customWidth="1"/>
    <col min="14852" max="14852" width="9" style="40"/>
    <col min="14853" max="14854" width="17.6640625" style="40" customWidth="1"/>
    <col min="14855" max="14855" width="12.33203125" style="40" customWidth="1"/>
    <col min="14856" max="14856" width="19.88671875" style="40" customWidth="1"/>
    <col min="14857" max="14857" width="12.77734375" style="40" bestFit="1" customWidth="1"/>
    <col min="14858" max="14858" width="9.44140625" style="40" bestFit="1" customWidth="1"/>
    <col min="14859" max="14859" width="12.77734375" style="40" bestFit="1" customWidth="1"/>
    <col min="14860" max="15103" width="9" style="40"/>
    <col min="15104" max="15104" width="5.33203125" style="40" customWidth="1"/>
    <col min="15105" max="15105" width="26.88671875" style="40" customWidth="1"/>
    <col min="15106" max="15106" width="9" style="40"/>
    <col min="15107" max="15107" width="17.6640625" style="40" customWidth="1"/>
    <col min="15108" max="15108" width="9" style="40"/>
    <col min="15109" max="15110" width="17.6640625" style="40" customWidth="1"/>
    <col min="15111" max="15111" width="12.33203125" style="40" customWidth="1"/>
    <col min="15112" max="15112" width="19.88671875" style="40" customWidth="1"/>
    <col min="15113" max="15113" width="12.77734375" style="40" bestFit="1" customWidth="1"/>
    <col min="15114" max="15114" width="9.44140625" style="40" bestFit="1" customWidth="1"/>
    <col min="15115" max="15115" width="12.77734375" style="40" bestFit="1" customWidth="1"/>
    <col min="15116" max="15359" width="9" style="40"/>
    <col min="15360" max="15360" width="5.33203125" style="40" customWidth="1"/>
    <col min="15361" max="15361" width="26.88671875" style="40" customWidth="1"/>
    <col min="15362" max="15362" width="9" style="40"/>
    <col min="15363" max="15363" width="17.6640625" style="40" customWidth="1"/>
    <col min="15364" max="15364" width="9" style="40"/>
    <col min="15365" max="15366" width="17.6640625" style="40" customWidth="1"/>
    <col min="15367" max="15367" width="12.33203125" style="40" customWidth="1"/>
    <col min="15368" max="15368" width="19.88671875" style="40" customWidth="1"/>
    <col min="15369" max="15369" width="12.77734375" style="40" bestFit="1" customWidth="1"/>
    <col min="15370" max="15370" width="9.44140625" style="40" bestFit="1" customWidth="1"/>
    <col min="15371" max="15371" width="12.77734375" style="40" bestFit="1" customWidth="1"/>
    <col min="15372" max="15615" width="9" style="40"/>
    <col min="15616" max="15616" width="5.33203125" style="40" customWidth="1"/>
    <col min="15617" max="15617" width="26.88671875" style="40" customWidth="1"/>
    <col min="15618" max="15618" width="9" style="40"/>
    <col min="15619" max="15619" width="17.6640625" style="40" customWidth="1"/>
    <col min="15620" max="15620" width="9" style="40"/>
    <col min="15621" max="15622" width="17.6640625" style="40" customWidth="1"/>
    <col min="15623" max="15623" width="12.33203125" style="40" customWidth="1"/>
    <col min="15624" max="15624" width="19.88671875" style="40" customWidth="1"/>
    <col min="15625" max="15625" width="12.77734375" style="40" bestFit="1" customWidth="1"/>
    <col min="15626" max="15626" width="9.44140625" style="40" bestFit="1" customWidth="1"/>
    <col min="15627" max="15627" width="12.77734375" style="40" bestFit="1" customWidth="1"/>
    <col min="15628" max="15871" width="9" style="40"/>
    <col min="15872" max="15872" width="5.33203125" style="40" customWidth="1"/>
    <col min="15873" max="15873" width="26.88671875" style="40" customWidth="1"/>
    <col min="15874" max="15874" width="9" style="40"/>
    <col min="15875" max="15875" width="17.6640625" style="40" customWidth="1"/>
    <col min="15876" max="15876" width="9" style="40"/>
    <col min="15877" max="15878" width="17.6640625" style="40" customWidth="1"/>
    <col min="15879" max="15879" width="12.33203125" style="40" customWidth="1"/>
    <col min="15880" max="15880" width="19.88671875" style="40" customWidth="1"/>
    <col min="15881" max="15881" width="12.77734375" style="40" bestFit="1" customWidth="1"/>
    <col min="15882" max="15882" width="9.44140625" style="40" bestFit="1" customWidth="1"/>
    <col min="15883" max="15883" width="12.77734375" style="40" bestFit="1" customWidth="1"/>
    <col min="15884" max="16127" width="9" style="40"/>
    <col min="16128" max="16128" width="5.33203125" style="40" customWidth="1"/>
    <col min="16129" max="16129" width="26.88671875" style="40" customWidth="1"/>
    <col min="16130" max="16130" width="9" style="40"/>
    <col min="16131" max="16131" width="17.6640625" style="40" customWidth="1"/>
    <col min="16132" max="16132" width="9" style="40"/>
    <col min="16133" max="16134" width="17.6640625" style="40" customWidth="1"/>
    <col min="16135" max="16135" width="12.33203125" style="40" customWidth="1"/>
    <col min="16136" max="16136" width="19.88671875" style="40" customWidth="1"/>
    <col min="16137" max="16137" width="12.77734375" style="40" bestFit="1" customWidth="1"/>
    <col min="16138" max="16138" width="9.44140625" style="40" bestFit="1" customWidth="1"/>
    <col min="16139" max="16139" width="12.77734375" style="40" bestFit="1" customWidth="1"/>
    <col min="16140" max="16384" width="9" style="40"/>
  </cols>
  <sheetData>
    <row r="2" spans="2:8" ht="16.2" x14ac:dyDescent="0.2">
      <c r="B2" s="40" t="s">
        <v>27</v>
      </c>
      <c r="C2" s="196" t="s">
        <v>28</v>
      </c>
      <c r="D2" s="196"/>
      <c r="E2" s="196"/>
      <c r="F2" s="196"/>
    </row>
    <row r="3" spans="2:8" x14ac:dyDescent="0.2">
      <c r="H3" s="41" t="s">
        <v>29</v>
      </c>
    </row>
    <row r="4" spans="2:8" x14ac:dyDescent="0.2">
      <c r="H4" s="41" t="s">
        <v>30</v>
      </c>
    </row>
    <row r="6" spans="2:8" s="42" customFormat="1" ht="40.5" customHeight="1" x14ac:dyDescent="0.2">
      <c r="B6" s="62"/>
      <c r="C6" s="197" t="s">
        <v>31</v>
      </c>
      <c r="D6" s="198"/>
      <c r="E6" s="197" t="s">
        <v>32</v>
      </c>
      <c r="F6" s="198"/>
      <c r="G6" s="197" t="s">
        <v>33</v>
      </c>
      <c r="H6" s="198"/>
    </row>
    <row r="7" spans="2:8" ht="40.5" customHeight="1" x14ac:dyDescent="0.2">
      <c r="B7" s="43" t="s">
        <v>34</v>
      </c>
      <c r="C7" s="44" t="s">
        <v>35</v>
      </c>
      <c r="D7" s="45">
        <f>設計書鏡!H12</f>
        <v>0</v>
      </c>
      <c r="E7" s="46" t="s">
        <v>36</v>
      </c>
      <c r="F7" s="45"/>
      <c r="G7" s="47" t="s">
        <v>37</v>
      </c>
      <c r="H7" s="48"/>
    </row>
    <row r="8" spans="2:8" ht="40.5" customHeight="1" x14ac:dyDescent="0.2">
      <c r="B8" s="49" t="s">
        <v>38</v>
      </c>
      <c r="C8" s="50" t="s">
        <v>39</v>
      </c>
      <c r="D8" s="51"/>
      <c r="E8" s="50" t="s">
        <v>40</v>
      </c>
      <c r="F8" s="51" t="str">
        <f>IF(D8="","",ROUNDDOWN(D8*H13,-4))</f>
        <v/>
      </c>
      <c r="G8" s="52" t="s">
        <v>41</v>
      </c>
      <c r="H8" s="53"/>
    </row>
    <row r="9" spans="2:8" ht="40.5" customHeight="1" x14ac:dyDescent="0.2">
      <c r="B9" s="193" t="s">
        <v>42</v>
      </c>
      <c r="C9" s="44" t="s">
        <v>43</v>
      </c>
      <c r="D9" s="45">
        <f>D7</f>
        <v>0</v>
      </c>
      <c r="E9" s="44" t="s">
        <v>44</v>
      </c>
      <c r="F9" s="45" t="str">
        <f>IF(F7="","",+F7)</f>
        <v/>
      </c>
      <c r="G9" s="54"/>
      <c r="H9" s="55"/>
    </row>
    <row r="10" spans="2:8" ht="40.5" customHeight="1" x14ac:dyDescent="0.2">
      <c r="B10" s="194"/>
      <c r="C10" s="50" t="s">
        <v>45</v>
      </c>
      <c r="D10" s="51"/>
      <c r="E10" s="50" t="s">
        <v>46</v>
      </c>
      <c r="F10" s="56" t="str">
        <f>+F8</f>
        <v/>
      </c>
      <c r="G10" s="57"/>
      <c r="H10" s="58"/>
    </row>
    <row r="11" spans="2:8" ht="40.5" customHeight="1" x14ac:dyDescent="0.2">
      <c r="B11" s="193" t="s">
        <v>47</v>
      </c>
      <c r="C11" s="44" t="s">
        <v>48</v>
      </c>
      <c r="D11" s="45">
        <f>ROUNDDOWN(D9*0.1,0)</f>
        <v>0</v>
      </c>
      <c r="E11" s="46" t="s">
        <v>49</v>
      </c>
      <c r="F11" s="45" t="str">
        <f>IF(F7="","",ROUNDDOWN(F9*0.08,0))</f>
        <v/>
      </c>
      <c r="G11" s="47" t="s">
        <v>63</v>
      </c>
      <c r="H11" s="48"/>
    </row>
    <row r="12" spans="2:8" ht="40.5" customHeight="1" x14ac:dyDescent="0.2">
      <c r="B12" s="194"/>
      <c r="C12" s="50" t="s">
        <v>50</v>
      </c>
      <c r="D12" s="51"/>
      <c r="E12" s="50" t="s">
        <v>51</v>
      </c>
      <c r="F12" s="51" t="str">
        <f>IF(F8="","",ROUNDDOWN(F10*0.08,0))</f>
        <v/>
      </c>
      <c r="G12" s="52" t="s">
        <v>62</v>
      </c>
      <c r="H12" s="53"/>
    </row>
    <row r="13" spans="2:8" ht="40.5" customHeight="1" x14ac:dyDescent="0.2">
      <c r="B13" s="59" t="s">
        <v>52</v>
      </c>
      <c r="C13" s="44" t="s">
        <v>53</v>
      </c>
      <c r="D13" s="45">
        <f>D9+D11</f>
        <v>0</v>
      </c>
      <c r="E13" s="44" t="s">
        <v>54</v>
      </c>
      <c r="F13" s="45" t="str">
        <f>IF(F7="","",+F9+F11)</f>
        <v/>
      </c>
      <c r="G13" s="54" t="s">
        <v>55</v>
      </c>
      <c r="H13" s="91"/>
    </row>
    <row r="14" spans="2:8" ht="40.5" customHeight="1" x14ac:dyDescent="0.2">
      <c r="B14" s="60" t="s">
        <v>56</v>
      </c>
      <c r="C14" s="50" t="s">
        <v>57</v>
      </c>
      <c r="D14" s="51"/>
      <c r="E14" s="50" t="s">
        <v>58</v>
      </c>
      <c r="F14" s="56" t="str">
        <f>IF(F8="","",+F10+F12)</f>
        <v/>
      </c>
      <c r="G14" s="57"/>
      <c r="H14" s="58"/>
    </row>
    <row r="17" spans="1:11" ht="15.6" x14ac:dyDescent="0.2">
      <c r="A17" s="61"/>
      <c r="B17" s="199" t="s">
        <v>59</v>
      </c>
      <c r="C17" s="199"/>
      <c r="D17" s="199"/>
      <c r="E17" s="199"/>
      <c r="F17" s="199"/>
      <c r="G17" s="199"/>
      <c r="H17" s="199"/>
      <c r="J17" s="195"/>
      <c r="K17" s="195"/>
    </row>
  </sheetData>
  <mergeCells count="8">
    <mergeCell ref="B9:B10"/>
    <mergeCell ref="B11:B12"/>
    <mergeCell ref="J17:K17"/>
    <mergeCell ref="C2:F2"/>
    <mergeCell ref="C6:D6"/>
    <mergeCell ref="E6:F6"/>
    <mergeCell ref="G6:H6"/>
    <mergeCell ref="B17:H17"/>
  </mergeCells>
  <phoneticPr fontId="3"/>
  <printOptions horizontalCentered="1" vertic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showGridLines="0" showWhiteSpace="0" view="pageBreakPreview" topLeftCell="A7" zoomScaleNormal="100" zoomScaleSheetLayoutView="100" workbookViewId="0">
      <selection activeCell="H16" sqref="H16"/>
    </sheetView>
  </sheetViews>
  <sheetFormatPr defaultRowHeight="13.2" x14ac:dyDescent="0.2"/>
  <cols>
    <col min="1" max="1" width="5.6640625" style="34" customWidth="1"/>
    <col min="2" max="2" width="10.6640625" style="34" customWidth="1"/>
    <col min="3" max="3" width="5.44140625" style="34" bestFit="1" customWidth="1"/>
    <col min="4" max="4" width="5.44140625" style="34" customWidth="1"/>
    <col min="5" max="5" width="6.88671875" style="34" customWidth="1"/>
    <col min="6" max="6" width="7.109375" style="34" customWidth="1"/>
    <col min="7" max="7" width="5.109375" style="23" bestFit="1" customWidth="1"/>
    <col min="8" max="8" width="10.6640625" style="34" customWidth="1"/>
    <col min="9" max="12" width="3.88671875" style="34" customWidth="1"/>
    <col min="13" max="14" width="9.6640625" style="34" customWidth="1"/>
    <col min="15" max="15" width="9.6640625" style="38" customWidth="1"/>
    <col min="16" max="16" width="11.6640625" style="38" bestFit="1" customWidth="1"/>
    <col min="17" max="17" width="4.109375" style="38" customWidth="1"/>
    <col min="18" max="18" width="6.109375" style="38" customWidth="1"/>
    <col min="19" max="19" width="4.109375" style="38" customWidth="1"/>
    <col min="20" max="20" width="9.6640625" style="39" customWidth="1"/>
    <col min="21" max="256" width="9" style="7"/>
    <col min="257" max="257" width="5.6640625" style="7" customWidth="1"/>
    <col min="258" max="258" width="10.6640625" style="7" customWidth="1"/>
    <col min="259" max="259" width="5.44140625" style="7" bestFit="1" customWidth="1"/>
    <col min="260" max="260" width="5.44140625" style="7" customWidth="1"/>
    <col min="261" max="261" width="6.88671875" style="7" customWidth="1"/>
    <col min="262" max="262" width="7.109375" style="7" customWidth="1"/>
    <col min="263" max="263" width="5.109375" style="7" bestFit="1" customWidth="1"/>
    <col min="264" max="264" width="10.6640625" style="7" customWidth="1"/>
    <col min="265" max="268" width="3.88671875" style="7" customWidth="1"/>
    <col min="269" max="271" width="9.6640625" style="7" customWidth="1"/>
    <col min="272" max="272" width="6.109375" style="7" customWidth="1"/>
    <col min="273" max="273" width="4.109375" style="7" customWidth="1"/>
    <col min="274" max="274" width="6.109375" style="7" customWidth="1"/>
    <col min="275" max="275" width="4.109375" style="7" customWidth="1"/>
    <col min="276" max="276" width="9.6640625" style="7" customWidth="1"/>
    <col min="277" max="512" width="9" style="7"/>
    <col min="513" max="513" width="5.6640625" style="7" customWidth="1"/>
    <col min="514" max="514" width="10.6640625" style="7" customWidth="1"/>
    <col min="515" max="515" width="5.44140625" style="7" bestFit="1" customWidth="1"/>
    <col min="516" max="516" width="5.44140625" style="7" customWidth="1"/>
    <col min="517" max="517" width="6.88671875" style="7" customWidth="1"/>
    <col min="518" max="518" width="7.109375" style="7" customWidth="1"/>
    <col min="519" max="519" width="5.109375" style="7" bestFit="1" customWidth="1"/>
    <col min="520" max="520" width="10.6640625" style="7" customWidth="1"/>
    <col min="521" max="524" width="3.88671875" style="7" customWidth="1"/>
    <col min="525" max="527" width="9.6640625" style="7" customWidth="1"/>
    <col min="528" max="528" width="6.109375" style="7" customWidth="1"/>
    <col min="529" max="529" width="4.109375" style="7" customWidth="1"/>
    <col min="530" max="530" width="6.109375" style="7" customWidth="1"/>
    <col min="531" max="531" width="4.109375" style="7" customWidth="1"/>
    <col min="532" max="532" width="9.6640625" style="7" customWidth="1"/>
    <col min="533" max="768" width="9" style="7"/>
    <col min="769" max="769" width="5.6640625" style="7" customWidth="1"/>
    <col min="770" max="770" width="10.6640625" style="7" customWidth="1"/>
    <col min="771" max="771" width="5.44140625" style="7" bestFit="1" customWidth="1"/>
    <col min="772" max="772" width="5.44140625" style="7" customWidth="1"/>
    <col min="773" max="773" width="6.88671875" style="7" customWidth="1"/>
    <col min="774" max="774" width="7.109375" style="7" customWidth="1"/>
    <col min="775" max="775" width="5.109375" style="7" bestFit="1" customWidth="1"/>
    <col min="776" max="776" width="10.6640625" style="7" customWidth="1"/>
    <col min="777" max="780" width="3.88671875" style="7" customWidth="1"/>
    <col min="781" max="783" width="9.6640625" style="7" customWidth="1"/>
    <col min="784" max="784" width="6.109375" style="7" customWidth="1"/>
    <col min="785" max="785" width="4.109375" style="7" customWidth="1"/>
    <col min="786" max="786" width="6.109375" style="7" customWidth="1"/>
    <col min="787" max="787" width="4.109375" style="7" customWidth="1"/>
    <col min="788" max="788" width="9.6640625" style="7" customWidth="1"/>
    <col min="789" max="1024" width="9" style="7"/>
    <col min="1025" max="1025" width="5.6640625" style="7" customWidth="1"/>
    <col min="1026" max="1026" width="10.6640625" style="7" customWidth="1"/>
    <col min="1027" max="1027" width="5.44140625" style="7" bestFit="1" customWidth="1"/>
    <col min="1028" max="1028" width="5.44140625" style="7" customWidth="1"/>
    <col min="1029" max="1029" width="6.88671875" style="7" customWidth="1"/>
    <col min="1030" max="1030" width="7.109375" style="7" customWidth="1"/>
    <col min="1031" max="1031" width="5.109375" style="7" bestFit="1" customWidth="1"/>
    <col min="1032" max="1032" width="10.6640625" style="7" customWidth="1"/>
    <col min="1033" max="1036" width="3.88671875" style="7" customWidth="1"/>
    <col min="1037" max="1039" width="9.6640625" style="7" customWidth="1"/>
    <col min="1040" max="1040" width="6.109375" style="7" customWidth="1"/>
    <col min="1041" max="1041" width="4.109375" style="7" customWidth="1"/>
    <col min="1042" max="1042" width="6.109375" style="7" customWidth="1"/>
    <col min="1043" max="1043" width="4.109375" style="7" customWidth="1"/>
    <col min="1044" max="1044" width="9.6640625" style="7" customWidth="1"/>
    <col min="1045" max="1280" width="9" style="7"/>
    <col min="1281" max="1281" width="5.6640625" style="7" customWidth="1"/>
    <col min="1282" max="1282" width="10.6640625" style="7" customWidth="1"/>
    <col min="1283" max="1283" width="5.44140625" style="7" bestFit="1" customWidth="1"/>
    <col min="1284" max="1284" width="5.44140625" style="7" customWidth="1"/>
    <col min="1285" max="1285" width="6.88671875" style="7" customWidth="1"/>
    <col min="1286" max="1286" width="7.109375" style="7" customWidth="1"/>
    <col min="1287" max="1287" width="5.109375" style="7" bestFit="1" customWidth="1"/>
    <col min="1288" max="1288" width="10.6640625" style="7" customWidth="1"/>
    <col min="1289" max="1292" width="3.88671875" style="7" customWidth="1"/>
    <col min="1293" max="1295" width="9.6640625" style="7" customWidth="1"/>
    <col min="1296" max="1296" width="6.109375" style="7" customWidth="1"/>
    <col min="1297" max="1297" width="4.109375" style="7" customWidth="1"/>
    <col min="1298" max="1298" width="6.109375" style="7" customWidth="1"/>
    <col min="1299" max="1299" width="4.109375" style="7" customWidth="1"/>
    <col min="1300" max="1300" width="9.6640625" style="7" customWidth="1"/>
    <col min="1301" max="1536" width="9" style="7"/>
    <col min="1537" max="1537" width="5.6640625" style="7" customWidth="1"/>
    <col min="1538" max="1538" width="10.6640625" style="7" customWidth="1"/>
    <col min="1539" max="1539" width="5.44140625" style="7" bestFit="1" customWidth="1"/>
    <col min="1540" max="1540" width="5.44140625" style="7" customWidth="1"/>
    <col min="1541" max="1541" width="6.88671875" style="7" customWidth="1"/>
    <col min="1542" max="1542" width="7.109375" style="7" customWidth="1"/>
    <col min="1543" max="1543" width="5.109375" style="7" bestFit="1" customWidth="1"/>
    <col min="1544" max="1544" width="10.6640625" style="7" customWidth="1"/>
    <col min="1545" max="1548" width="3.88671875" style="7" customWidth="1"/>
    <col min="1549" max="1551" width="9.6640625" style="7" customWidth="1"/>
    <col min="1552" max="1552" width="6.109375" style="7" customWidth="1"/>
    <col min="1553" max="1553" width="4.109375" style="7" customWidth="1"/>
    <col min="1554" max="1554" width="6.109375" style="7" customWidth="1"/>
    <col min="1555" max="1555" width="4.109375" style="7" customWidth="1"/>
    <col min="1556" max="1556" width="9.6640625" style="7" customWidth="1"/>
    <col min="1557" max="1792" width="9" style="7"/>
    <col min="1793" max="1793" width="5.6640625" style="7" customWidth="1"/>
    <col min="1794" max="1794" width="10.6640625" style="7" customWidth="1"/>
    <col min="1795" max="1795" width="5.44140625" style="7" bestFit="1" customWidth="1"/>
    <col min="1796" max="1796" width="5.44140625" style="7" customWidth="1"/>
    <col min="1797" max="1797" width="6.88671875" style="7" customWidth="1"/>
    <col min="1798" max="1798" width="7.109375" style="7" customWidth="1"/>
    <col min="1799" max="1799" width="5.109375" style="7" bestFit="1" customWidth="1"/>
    <col min="1800" max="1800" width="10.6640625" style="7" customWidth="1"/>
    <col min="1801" max="1804" width="3.88671875" style="7" customWidth="1"/>
    <col min="1805" max="1807" width="9.6640625" style="7" customWidth="1"/>
    <col min="1808" max="1808" width="6.109375" style="7" customWidth="1"/>
    <col min="1809" max="1809" width="4.109375" style="7" customWidth="1"/>
    <col min="1810" max="1810" width="6.109375" style="7" customWidth="1"/>
    <col min="1811" max="1811" width="4.109375" style="7" customWidth="1"/>
    <col min="1812" max="1812" width="9.6640625" style="7" customWidth="1"/>
    <col min="1813" max="2048" width="9" style="7"/>
    <col min="2049" max="2049" width="5.6640625" style="7" customWidth="1"/>
    <col min="2050" max="2050" width="10.6640625" style="7" customWidth="1"/>
    <col min="2051" max="2051" width="5.44140625" style="7" bestFit="1" customWidth="1"/>
    <col min="2052" max="2052" width="5.44140625" style="7" customWidth="1"/>
    <col min="2053" max="2053" width="6.88671875" style="7" customWidth="1"/>
    <col min="2054" max="2054" width="7.109375" style="7" customWidth="1"/>
    <col min="2055" max="2055" width="5.109375" style="7" bestFit="1" customWidth="1"/>
    <col min="2056" max="2056" width="10.6640625" style="7" customWidth="1"/>
    <col min="2057" max="2060" width="3.88671875" style="7" customWidth="1"/>
    <col min="2061" max="2063" width="9.6640625" style="7" customWidth="1"/>
    <col min="2064" max="2064" width="6.109375" style="7" customWidth="1"/>
    <col min="2065" max="2065" width="4.109375" style="7" customWidth="1"/>
    <col min="2066" max="2066" width="6.109375" style="7" customWidth="1"/>
    <col min="2067" max="2067" width="4.109375" style="7" customWidth="1"/>
    <col min="2068" max="2068" width="9.6640625" style="7" customWidth="1"/>
    <col min="2069" max="2304" width="9" style="7"/>
    <col min="2305" max="2305" width="5.6640625" style="7" customWidth="1"/>
    <col min="2306" max="2306" width="10.6640625" style="7" customWidth="1"/>
    <col min="2307" max="2307" width="5.44140625" style="7" bestFit="1" customWidth="1"/>
    <col min="2308" max="2308" width="5.44140625" style="7" customWidth="1"/>
    <col min="2309" max="2309" width="6.88671875" style="7" customWidth="1"/>
    <col min="2310" max="2310" width="7.109375" style="7" customWidth="1"/>
    <col min="2311" max="2311" width="5.109375" style="7" bestFit="1" customWidth="1"/>
    <col min="2312" max="2312" width="10.6640625" style="7" customWidth="1"/>
    <col min="2313" max="2316" width="3.88671875" style="7" customWidth="1"/>
    <col min="2317" max="2319" width="9.6640625" style="7" customWidth="1"/>
    <col min="2320" max="2320" width="6.109375" style="7" customWidth="1"/>
    <col min="2321" max="2321" width="4.109375" style="7" customWidth="1"/>
    <col min="2322" max="2322" width="6.109375" style="7" customWidth="1"/>
    <col min="2323" max="2323" width="4.109375" style="7" customWidth="1"/>
    <col min="2324" max="2324" width="9.6640625" style="7" customWidth="1"/>
    <col min="2325" max="2560" width="9" style="7"/>
    <col min="2561" max="2561" width="5.6640625" style="7" customWidth="1"/>
    <col min="2562" max="2562" width="10.6640625" style="7" customWidth="1"/>
    <col min="2563" max="2563" width="5.44140625" style="7" bestFit="1" customWidth="1"/>
    <col min="2564" max="2564" width="5.44140625" style="7" customWidth="1"/>
    <col min="2565" max="2565" width="6.88671875" style="7" customWidth="1"/>
    <col min="2566" max="2566" width="7.109375" style="7" customWidth="1"/>
    <col min="2567" max="2567" width="5.109375" style="7" bestFit="1" customWidth="1"/>
    <col min="2568" max="2568" width="10.6640625" style="7" customWidth="1"/>
    <col min="2569" max="2572" width="3.88671875" style="7" customWidth="1"/>
    <col min="2573" max="2575" width="9.6640625" style="7" customWidth="1"/>
    <col min="2576" max="2576" width="6.109375" style="7" customWidth="1"/>
    <col min="2577" max="2577" width="4.109375" style="7" customWidth="1"/>
    <col min="2578" max="2578" width="6.109375" style="7" customWidth="1"/>
    <col min="2579" max="2579" width="4.109375" style="7" customWidth="1"/>
    <col min="2580" max="2580" width="9.6640625" style="7" customWidth="1"/>
    <col min="2581" max="2816" width="9" style="7"/>
    <col min="2817" max="2817" width="5.6640625" style="7" customWidth="1"/>
    <col min="2818" max="2818" width="10.6640625" style="7" customWidth="1"/>
    <col min="2819" max="2819" width="5.44140625" style="7" bestFit="1" customWidth="1"/>
    <col min="2820" max="2820" width="5.44140625" style="7" customWidth="1"/>
    <col min="2821" max="2821" width="6.88671875" style="7" customWidth="1"/>
    <col min="2822" max="2822" width="7.109375" style="7" customWidth="1"/>
    <col min="2823" max="2823" width="5.109375" style="7" bestFit="1" customWidth="1"/>
    <col min="2824" max="2824" width="10.6640625" style="7" customWidth="1"/>
    <col min="2825" max="2828" width="3.88671875" style="7" customWidth="1"/>
    <col min="2829" max="2831" width="9.6640625" style="7" customWidth="1"/>
    <col min="2832" max="2832" width="6.109375" style="7" customWidth="1"/>
    <col min="2833" max="2833" width="4.109375" style="7" customWidth="1"/>
    <col min="2834" max="2834" width="6.109375" style="7" customWidth="1"/>
    <col min="2835" max="2835" width="4.109375" style="7" customWidth="1"/>
    <col min="2836" max="2836" width="9.6640625" style="7" customWidth="1"/>
    <col min="2837" max="3072" width="9" style="7"/>
    <col min="3073" max="3073" width="5.6640625" style="7" customWidth="1"/>
    <col min="3074" max="3074" width="10.6640625" style="7" customWidth="1"/>
    <col min="3075" max="3075" width="5.44140625" style="7" bestFit="1" customWidth="1"/>
    <col min="3076" max="3076" width="5.44140625" style="7" customWidth="1"/>
    <col min="3077" max="3077" width="6.88671875" style="7" customWidth="1"/>
    <col min="3078" max="3078" width="7.109375" style="7" customWidth="1"/>
    <col min="3079" max="3079" width="5.109375" style="7" bestFit="1" customWidth="1"/>
    <col min="3080" max="3080" width="10.6640625" style="7" customWidth="1"/>
    <col min="3081" max="3084" width="3.88671875" style="7" customWidth="1"/>
    <col min="3085" max="3087" width="9.6640625" style="7" customWidth="1"/>
    <col min="3088" max="3088" width="6.109375" style="7" customWidth="1"/>
    <col min="3089" max="3089" width="4.109375" style="7" customWidth="1"/>
    <col min="3090" max="3090" width="6.109375" style="7" customWidth="1"/>
    <col min="3091" max="3091" width="4.109375" style="7" customWidth="1"/>
    <col min="3092" max="3092" width="9.6640625" style="7" customWidth="1"/>
    <col min="3093" max="3328" width="9" style="7"/>
    <col min="3329" max="3329" width="5.6640625" style="7" customWidth="1"/>
    <col min="3330" max="3330" width="10.6640625" style="7" customWidth="1"/>
    <col min="3331" max="3331" width="5.44140625" style="7" bestFit="1" customWidth="1"/>
    <col min="3332" max="3332" width="5.44140625" style="7" customWidth="1"/>
    <col min="3333" max="3333" width="6.88671875" style="7" customWidth="1"/>
    <col min="3334" max="3334" width="7.109375" style="7" customWidth="1"/>
    <col min="3335" max="3335" width="5.109375" style="7" bestFit="1" customWidth="1"/>
    <col min="3336" max="3336" width="10.6640625" style="7" customWidth="1"/>
    <col min="3337" max="3340" width="3.88671875" style="7" customWidth="1"/>
    <col min="3341" max="3343" width="9.6640625" style="7" customWidth="1"/>
    <col min="3344" max="3344" width="6.109375" style="7" customWidth="1"/>
    <col min="3345" max="3345" width="4.109375" style="7" customWidth="1"/>
    <col min="3346" max="3346" width="6.109375" style="7" customWidth="1"/>
    <col min="3347" max="3347" width="4.109375" style="7" customWidth="1"/>
    <col min="3348" max="3348" width="9.6640625" style="7" customWidth="1"/>
    <col min="3349" max="3584" width="9" style="7"/>
    <col min="3585" max="3585" width="5.6640625" style="7" customWidth="1"/>
    <col min="3586" max="3586" width="10.6640625" style="7" customWidth="1"/>
    <col min="3587" max="3587" width="5.44140625" style="7" bestFit="1" customWidth="1"/>
    <col min="3588" max="3588" width="5.44140625" style="7" customWidth="1"/>
    <col min="3589" max="3589" width="6.88671875" style="7" customWidth="1"/>
    <col min="3590" max="3590" width="7.109375" style="7" customWidth="1"/>
    <col min="3591" max="3591" width="5.109375" style="7" bestFit="1" customWidth="1"/>
    <col min="3592" max="3592" width="10.6640625" style="7" customWidth="1"/>
    <col min="3593" max="3596" width="3.88671875" style="7" customWidth="1"/>
    <col min="3597" max="3599" width="9.6640625" style="7" customWidth="1"/>
    <col min="3600" max="3600" width="6.109375" style="7" customWidth="1"/>
    <col min="3601" max="3601" width="4.109375" style="7" customWidth="1"/>
    <col min="3602" max="3602" width="6.109375" style="7" customWidth="1"/>
    <col min="3603" max="3603" width="4.109375" style="7" customWidth="1"/>
    <col min="3604" max="3604" width="9.6640625" style="7" customWidth="1"/>
    <col min="3605" max="3840" width="9" style="7"/>
    <col min="3841" max="3841" width="5.6640625" style="7" customWidth="1"/>
    <col min="3842" max="3842" width="10.6640625" style="7" customWidth="1"/>
    <col min="3843" max="3843" width="5.44140625" style="7" bestFit="1" customWidth="1"/>
    <col min="3844" max="3844" width="5.44140625" style="7" customWidth="1"/>
    <col min="3845" max="3845" width="6.88671875" style="7" customWidth="1"/>
    <col min="3846" max="3846" width="7.109375" style="7" customWidth="1"/>
    <col min="3847" max="3847" width="5.109375" style="7" bestFit="1" customWidth="1"/>
    <col min="3848" max="3848" width="10.6640625" style="7" customWidth="1"/>
    <col min="3849" max="3852" width="3.88671875" style="7" customWidth="1"/>
    <col min="3853" max="3855" width="9.6640625" style="7" customWidth="1"/>
    <col min="3856" max="3856" width="6.109375" style="7" customWidth="1"/>
    <col min="3857" max="3857" width="4.109375" style="7" customWidth="1"/>
    <col min="3858" max="3858" width="6.109375" style="7" customWidth="1"/>
    <col min="3859" max="3859" width="4.109375" style="7" customWidth="1"/>
    <col min="3860" max="3860" width="9.6640625" style="7" customWidth="1"/>
    <col min="3861" max="4096" width="9" style="7"/>
    <col min="4097" max="4097" width="5.6640625" style="7" customWidth="1"/>
    <col min="4098" max="4098" width="10.6640625" style="7" customWidth="1"/>
    <col min="4099" max="4099" width="5.44140625" style="7" bestFit="1" customWidth="1"/>
    <col min="4100" max="4100" width="5.44140625" style="7" customWidth="1"/>
    <col min="4101" max="4101" width="6.88671875" style="7" customWidth="1"/>
    <col min="4102" max="4102" width="7.109375" style="7" customWidth="1"/>
    <col min="4103" max="4103" width="5.109375" style="7" bestFit="1" customWidth="1"/>
    <col min="4104" max="4104" width="10.6640625" style="7" customWidth="1"/>
    <col min="4105" max="4108" width="3.88671875" style="7" customWidth="1"/>
    <col min="4109" max="4111" width="9.6640625" style="7" customWidth="1"/>
    <col min="4112" max="4112" width="6.109375" style="7" customWidth="1"/>
    <col min="4113" max="4113" width="4.109375" style="7" customWidth="1"/>
    <col min="4114" max="4114" width="6.109375" style="7" customWidth="1"/>
    <col min="4115" max="4115" width="4.109375" style="7" customWidth="1"/>
    <col min="4116" max="4116" width="9.6640625" style="7" customWidth="1"/>
    <col min="4117" max="4352" width="9" style="7"/>
    <col min="4353" max="4353" width="5.6640625" style="7" customWidth="1"/>
    <col min="4354" max="4354" width="10.6640625" style="7" customWidth="1"/>
    <col min="4355" max="4355" width="5.44140625" style="7" bestFit="1" customWidth="1"/>
    <col min="4356" max="4356" width="5.44140625" style="7" customWidth="1"/>
    <col min="4357" max="4357" width="6.88671875" style="7" customWidth="1"/>
    <col min="4358" max="4358" width="7.109375" style="7" customWidth="1"/>
    <col min="4359" max="4359" width="5.109375" style="7" bestFit="1" customWidth="1"/>
    <col min="4360" max="4360" width="10.6640625" style="7" customWidth="1"/>
    <col min="4361" max="4364" width="3.88671875" style="7" customWidth="1"/>
    <col min="4365" max="4367" width="9.6640625" style="7" customWidth="1"/>
    <col min="4368" max="4368" width="6.109375" style="7" customWidth="1"/>
    <col min="4369" max="4369" width="4.109375" style="7" customWidth="1"/>
    <col min="4370" max="4370" width="6.109375" style="7" customWidth="1"/>
    <col min="4371" max="4371" width="4.109375" style="7" customWidth="1"/>
    <col min="4372" max="4372" width="9.6640625" style="7" customWidth="1"/>
    <col min="4373" max="4608" width="9" style="7"/>
    <col min="4609" max="4609" width="5.6640625" style="7" customWidth="1"/>
    <col min="4610" max="4610" width="10.6640625" style="7" customWidth="1"/>
    <col min="4611" max="4611" width="5.44140625" style="7" bestFit="1" customWidth="1"/>
    <col min="4612" max="4612" width="5.44140625" style="7" customWidth="1"/>
    <col min="4613" max="4613" width="6.88671875" style="7" customWidth="1"/>
    <col min="4614" max="4614" width="7.109375" style="7" customWidth="1"/>
    <col min="4615" max="4615" width="5.109375" style="7" bestFit="1" customWidth="1"/>
    <col min="4616" max="4616" width="10.6640625" style="7" customWidth="1"/>
    <col min="4617" max="4620" width="3.88671875" style="7" customWidth="1"/>
    <col min="4621" max="4623" width="9.6640625" style="7" customWidth="1"/>
    <col min="4624" max="4624" width="6.109375" style="7" customWidth="1"/>
    <col min="4625" max="4625" width="4.109375" style="7" customWidth="1"/>
    <col min="4626" max="4626" width="6.109375" style="7" customWidth="1"/>
    <col min="4627" max="4627" width="4.109375" style="7" customWidth="1"/>
    <col min="4628" max="4628" width="9.6640625" style="7" customWidth="1"/>
    <col min="4629" max="4864" width="9" style="7"/>
    <col min="4865" max="4865" width="5.6640625" style="7" customWidth="1"/>
    <col min="4866" max="4866" width="10.6640625" style="7" customWidth="1"/>
    <col min="4867" max="4867" width="5.44140625" style="7" bestFit="1" customWidth="1"/>
    <col min="4868" max="4868" width="5.44140625" style="7" customWidth="1"/>
    <col min="4869" max="4869" width="6.88671875" style="7" customWidth="1"/>
    <col min="4870" max="4870" width="7.109375" style="7" customWidth="1"/>
    <col min="4871" max="4871" width="5.109375" style="7" bestFit="1" customWidth="1"/>
    <col min="4872" max="4872" width="10.6640625" style="7" customWidth="1"/>
    <col min="4873" max="4876" width="3.88671875" style="7" customWidth="1"/>
    <col min="4877" max="4879" width="9.6640625" style="7" customWidth="1"/>
    <col min="4880" max="4880" width="6.109375" style="7" customWidth="1"/>
    <col min="4881" max="4881" width="4.109375" style="7" customWidth="1"/>
    <col min="4882" max="4882" width="6.109375" style="7" customWidth="1"/>
    <col min="4883" max="4883" width="4.109375" style="7" customWidth="1"/>
    <col min="4884" max="4884" width="9.6640625" style="7" customWidth="1"/>
    <col min="4885" max="5120" width="9" style="7"/>
    <col min="5121" max="5121" width="5.6640625" style="7" customWidth="1"/>
    <col min="5122" max="5122" width="10.6640625" style="7" customWidth="1"/>
    <col min="5123" max="5123" width="5.44140625" style="7" bestFit="1" customWidth="1"/>
    <col min="5124" max="5124" width="5.44140625" style="7" customWidth="1"/>
    <col min="5125" max="5125" width="6.88671875" style="7" customWidth="1"/>
    <col min="5126" max="5126" width="7.109375" style="7" customWidth="1"/>
    <col min="5127" max="5127" width="5.109375" style="7" bestFit="1" customWidth="1"/>
    <col min="5128" max="5128" width="10.6640625" style="7" customWidth="1"/>
    <col min="5129" max="5132" width="3.88671875" style="7" customWidth="1"/>
    <col min="5133" max="5135" width="9.6640625" style="7" customWidth="1"/>
    <col min="5136" max="5136" width="6.109375" style="7" customWidth="1"/>
    <col min="5137" max="5137" width="4.109375" style="7" customWidth="1"/>
    <col min="5138" max="5138" width="6.109375" style="7" customWidth="1"/>
    <col min="5139" max="5139" width="4.109375" style="7" customWidth="1"/>
    <col min="5140" max="5140" width="9.6640625" style="7" customWidth="1"/>
    <col min="5141" max="5376" width="9" style="7"/>
    <col min="5377" max="5377" width="5.6640625" style="7" customWidth="1"/>
    <col min="5378" max="5378" width="10.6640625" style="7" customWidth="1"/>
    <col min="5379" max="5379" width="5.44140625" style="7" bestFit="1" customWidth="1"/>
    <col min="5380" max="5380" width="5.44140625" style="7" customWidth="1"/>
    <col min="5381" max="5381" width="6.88671875" style="7" customWidth="1"/>
    <col min="5382" max="5382" width="7.109375" style="7" customWidth="1"/>
    <col min="5383" max="5383" width="5.109375" style="7" bestFit="1" customWidth="1"/>
    <col min="5384" max="5384" width="10.6640625" style="7" customWidth="1"/>
    <col min="5385" max="5388" width="3.88671875" style="7" customWidth="1"/>
    <col min="5389" max="5391" width="9.6640625" style="7" customWidth="1"/>
    <col min="5392" max="5392" width="6.109375" style="7" customWidth="1"/>
    <col min="5393" max="5393" width="4.109375" style="7" customWidth="1"/>
    <col min="5394" max="5394" width="6.109375" style="7" customWidth="1"/>
    <col min="5395" max="5395" width="4.109375" style="7" customWidth="1"/>
    <col min="5396" max="5396" width="9.6640625" style="7" customWidth="1"/>
    <col min="5397" max="5632" width="9" style="7"/>
    <col min="5633" max="5633" width="5.6640625" style="7" customWidth="1"/>
    <col min="5634" max="5634" width="10.6640625" style="7" customWidth="1"/>
    <col min="5635" max="5635" width="5.44140625" style="7" bestFit="1" customWidth="1"/>
    <col min="5636" max="5636" width="5.44140625" style="7" customWidth="1"/>
    <col min="5637" max="5637" width="6.88671875" style="7" customWidth="1"/>
    <col min="5638" max="5638" width="7.109375" style="7" customWidth="1"/>
    <col min="5639" max="5639" width="5.109375" style="7" bestFit="1" customWidth="1"/>
    <col min="5640" max="5640" width="10.6640625" style="7" customWidth="1"/>
    <col min="5641" max="5644" width="3.88671875" style="7" customWidth="1"/>
    <col min="5645" max="5647" width="9.6640625" style="7" customWidth="1"/>
    <col min="5648" max="5648" width="6.109375" style="7" customWidth="1"/>
    <col min="5649" max="5649" width="4.109375" style="7" customWidth="1"/>
    <col min="5650" max="5650" width="6.109375" style="7" customWidth="1"/>
    <col min="5651" max="5651" width="4.109375" style="7" customWidth="1"/>
    <col min="5652" max="5652" width="9.6640625" style="7" customWidth="1"/>
    <col min="5653" max="5888" width="9" style="7"/>
    <col min="5889" max="5889" width="5.6640625" style="7" customWidth="1"/>
    <col min="5890" max="5890" width="10.6640625" style="7" customWidth="1"/>
    <col min="5891" max="5891" width="5.44140625" style="7" bestFit="1" customWidth="1"/>
    <col min="5892" max="5892" width="5.44140625" style="7" customWidth="1"/>
    <col min="5893" max="5893" width="6.88671875" style="7" customWidth="1"/>
    <col min="5894" max="5894" width="7.109375" style="7" customWidth="1"/>
    <col min="5895" max="5895" width="5.109375" style="7" bestFit="1" customWidth="1"/>
    <col min="5896" max="5896" width="10.6640625" style="7" customWidth="1"/>
    <col min="5897" max="5900" width="3.88671875" style="7" customWidth="1"/>
    <col min="5901" max="5903" width="9.6640625" style="7" customWidth="1"/>
    <col min="5904" max="5904" width="6.109375" style="7" customWidth="1"/>
    <col min="5905" max="5905" width="4.109375" style="7" customWidth="1"/>
    <col min="5906" max="5906" width="6.109375" style="7" customWidth="1"/>
    <col min="5907" max="5907" width="4.109375" style="7" customWidth="1"/>
    <col min="5908" max="5908" width="9.6640625" style="7" customWidth="1"/>
    <col min="5909" max="6144" width="9" style="7"/>
    <col min="6145" max="6145" width="5.6640625" style="7" customWidth="1"/>
    <col min="6146" max="6146" width="10.6640625" style="7" customWidth="1"/>
    <col min="6147" max="6147" width="5.44140625" style="7" bestFit="1" customWidth="1"/>
    <col min="6148" max="6148" width="5.44140625" style="7" customWidth="1"/>
    <col min="6149" max="6149" width="6.88671875" style="7" customWidth="1"/>
    <col min="6150" max="6150" width="7.109375" style="7" customWidth="1"/>
    <col min="6151" max="6151" width="5.109375" style="7" bestFit="1" customWidth="1"/>
    <col min="6152" max="6152" width="10.6640625" style="7" customWidth="1"/>
    <col min="6153" max="6156" width="3.88671875" style="7" customWidth="1"/>
    <col min="6157" max="6159" width="9.6640625" style="7" customWidth="1"/>
    <col min="6160" max="6160" width="6.109375" style="7" customWidth="1"/>
    <col min="6161" max="6161" width="4.109375" style="7" customWidth="1"/>
    <col min="6162" max="6162" width="6.109375" style="7" customWidth="1"/>
    <col min="6163" max="6163" width="4.109375" style="7" customWidth="1"/>
    <col min="6164" max="6164" width="9.6640625" style="7" customWidth="1"/>
    <col min="6165" max="6400" width="9" style="7"/>
    <col min="6401" max="6401" width="5.6640625" style="7" customWidth="1"/>
    <col min="6402" max="6402" width="10.6640625" style="7" customWidth="1"/>
    <col min="6403" max="6403" width="5.44140625" style="7" bestFit="1" customWidth="1"/>
    <col min="6404" max="6404" width="5.44140625" style="7" customWidth="1"/>
    <col min="6405" max="6405" width="6.88671875" style="7" customWidth="1"/>
    <col min="6406" max="6406" width="7.109375" style="7" customWidth="1"/>
    <col min="6407" max="6407" width="5.109375" style="7" bestFit="1" customWidth="1"/>
    <col min="6408" max="6408" width="10.6640625" style="7" customWidth="1"/>
    <col min="6409" max="6412" width="3.88671875" style="7" customWidth="1"/>
    <col min="6413" max="6415" width="9.6640625" style="7" customWidth="1"/>
    <col min="6416" max="6416" width="6.109375" style="7" customWidth="1"/>
    <col min="6417" max="6417" width="4.109375" style="7" customWidth="1"/>
    <col min="6418" max="6418" width="6.109375" style="7" customWidth="1"/>
    <col min="6419" max="6419" width="4.109375" style="7" customWidth="1"/>
    <col min="6420" max="6420" width="9.6640625" style="7" customWidth="1"/>
    <col min="6421" max="6656" width="9" style="7"/>
    <col min="6657" max="6657" width="5.6640625" style="7" customWidth="1"/>
    <col min="6658" max="6658" width="10.6640625" style="7" customWidth="1"/>
    <col min="6659" max="6659" width="5.44140625" style="7" bestFit="1" customWidth="1"/>
    <col min="6660" max="6660" width="5.44140625" style="7" customWidth="1"/>
    <col min="6661" max="6661" width="6.88671875" style="7" customWidth="1"/>
    <col min="6662" max="6662" width="7.109375" style="7" customWidth="1"/>
    <col min="6663" max="6663" width="5.109375" style="7" bestFit="1" customWidth="1"/>
    <col min="6664" max="6664" width="10.6640625" style="7" customWidth="1"/>
    <col min="6665" max="6668" width="3.88671875" style="7" customWidth="1"/>
    <col min="6669" max="6671" width="9.6640625" style="7" customWidth="1"/>
    <col min="6672" max="6672" width="6.109375" style="7" customWidth="1"/>
    <col min="6673" max="6673" width="4.109375" style="7" customWidth="1"/>
    <col min="6674" max="6674" width="6.109375" style="7" customWidth="1"/>
    <col min="6675" max="6675" width="4.109375" style="7" customWidth="1"/>
    <col min="6676" max="6676" width="9.6640625" style="7" customWidth="1"/>
    <col min="6677" max="6912" width="9" style="7"/>
    <col min="6913" max="6913" width="5.6640625" style="7" customWidth="1"/>
    <col min="6914" max="6914" width="10.6640625" style="7" customWidth="1"/>
    <col min="6915" max="6915" width="5.44140625" style="7" bestFit="1" customWidth="1"/>
    <col min="6916" max="6916" width="5.44140625" style="7" customWidth="1"/>
    <col min="6917" max="6917" width="6.88671875" style="7" customWidth="1"/>
    <col min="6918" max="6918" width="7.109375" style="7" customWidth="1"/>
    <col min="6919" max="6919" width="5.109375" style="7" bestFit="1" customWidth="1"/>
    <col min="6920" max="6920" width="10.6640625" style="7" customWidth="1"/>
    <col min="6921" max="6924" width="3.88671875" style="7" customWidth="1"/>
    <col min="6925" max="6927" width="9.6640625" style="7" customWidth="1"/>
    <col min="6928" max="6928" width="6.109375" style="7" customWidth="1"/>
    <col min="6929" max="6929" width="4.109375" style="7" customWidth="1"/>
    <col min="6930" max="6930" width="6.109375" style="7" customWidth="1"/>
    <col min="6931" max="6931" width="4.109375" style="7" customWidth="1"/>
    <col min="6932" max="6932" width="9.6640625" style="7" customWidth="1"/>
    <col min="6933" max="7168" width="9" style="7"/>
    <col min="7169" max="7169" width="5.6640625" style="7" customWidth="1"/>
    <col min="7170" max="7170" width="10.6640625" style="7" customWidth="1"/>
    <col min="7171" max="7171" width="5.44140625" style="7" bestFit="1" customWidth="1"/>
    <col min="7172" max="7172" width="5.44140625" style="7" customWidth="1"/>
    <col min="7173" max="7173" width="6.88671875" style="7" customWidth="1"/>
    <col min="7174" max="7174" width="7.109375" style="7" customWidth="1"/>
    <col min="7175" max="7175" width="5.109375" style="7" bestFit="1" customWidth="1"/>
    <col min="7176" max="7176" width="10.6640625" style="7" customWidth="1"/>
    <col min="7177" max="7180" width="3.88671875" style="7" customWidth="1"/>
    <col min="7181" max="7183" width="9.6640625" style="7" customWidth="1"/>
    <col min="7184" max="7184" width="6.109375" style="7" customWidth="1"/>
    <col min="7185" max="7185" width="4.109375" style="7" customWidth="1"/>
    <col min="7186" max="7186" width="6.109375" style="7" customWidth="1"/>
    <col min="7187" max="7187" width="4.109375" style="7" customWidth="1"/>
    <col min="7188" max="7188" width="9.6640625" style="7" customWidth="1"/>
    <col min="7189" max="7424" width="9" style="7"/>
    <col min="7425" max="7425" width="5.6640625" style="7" customWidth="1"/>
    <col min="7426" max="7426" width="10.6640625" style="7" customWidth="1"/>
    <col min="7427" max="7427" width="5.44140625" style="7" bestFit="1" customWidth="1"/>
    <col min="7428" max="7428" width="5.44140625" style="7" customWidth="1"/>
    <col min="7429" max="7429" width="6.88671875" style="7" customWidth="1"/>
    <col min="7430" max="7430" width="7.109375" style="7" customWidth="1"/>
    <col min="7431" max="7431" width="5.109375" style="7" bestFit="1" customWidth="1"/>
    <col min="7432" max="7432" width="10.6640625" style="7" customWidth="1"/>
    <col min="7433" max="7436" width="3.88671875" style="7" customWidth="1"/>
    <col min="7437" max="7439" width="9.6640625" style="7" customWidth="1"/>
    <col min="7440" max="7440" width="6.109375" style="7" customWidth="1"/>
    <col min="7441" max="7441" width="4.109375" style="7" customWidth="1"/>
    <col min="7442" max="7442" width="6.109375" style="7" customWidth="1"/>
    <col min="7443" max="7443" width="4.109375" style="7" customWidth="1"/>
    <col min="7444" max="7444" width="9.6640625" style="7" customWidth="1"/>
    <col min="7445" max="7680" width="9" style="7"/>
    <col min="7681" max="7681" width="5.6640625" style="7" customWidth="1"/>
    <col min="7682" max="7682" width="10.6640625" style="7" customWidth="1"/>
    <col min="7683" max="7683" width="5.44140625" style="7" bestFit="1" customWidth="1"/>
    <col min="7684" max="7684" width="5.44140625" style="7" customWidth="1"/>
    <col min="7685" max="7685" width="6.88671875" style="7" customWidth="1"/>
    <col min="7686" max="7686" width="7.109375" style="7" customWidth="1"/>
    <col min="7687" max="7687" width="5.109375" style="7" bestFit="1" customWidth="1"/>
    <col min="7688" max="7688" width="10.6640625" style="7" customWidth="1"/>
    <col min="7689" max="7692" width="3.88671875" style="7" customWidth="1"/>
    <col min="7693" max="7695" width="9.6640625" style="7" customWidth="1"/>
    <col min="7696" max="7696" width="6.109375" style="7" customWidth="1"/>
    <col min="7697" max="7697" width="4.109375" style="7" customWidth="1"/>
    <col min="7698" max="7698" width="6.109375" style="7" customWidth="1"/>
    <col min="7699" max="7699" width="4.109375" style="7" customWidth="1"/>
    <col min="7700" max="7700" width="9.6640625" style="7" customWidth="1"/>
    <col min="7701" max="7936" width="9" style="7"/>
    <col min="7937" max="7937" width="5.6640625" style="7" customWidth="1"/>
    <col min="7938" max="7938" width="10.6640625" style="7" customWidth="1"/>
    <col min="7939" max="7939" width="5.44140625" style="7" bestFit="1" customWidth="1"/>
    <col min="7940" max="7940" width="5.44140625" style="7" customWidth="1"/>
    <col min="7941" max="7941" width="6.88671875" style="7" customWidth="1"/>
    <col min="7942" max="7942" width="7.109375" style="7" customWidth="1"/>
    <col min="7943" max="7943" width="5.109375" style="7" bestFit="1" customWidth="1"/>
    <col min="7944" max="7944" width="10.6640625" style="7" customWidth="1"/>
    <col min="7945" max="7948" width="3.88671875" style="7" customWidth="1"/>
    <col min="7949" max="7951" width="9.6640625" style="7" customWidth="1"/>
    <col min="7952" max="7952" width="6.109375" style="7" customWidth="1"/>
    <col min="7953" max="7953" width="4.109375" style="7" customWidth="1"/>
    <col min="7954" max="7954" width="6.109375" style="7" customWidth="1"/>
    <col min="7955" max="7955" width="4.109375" style="7" customWidth="1"/>
    <col min="7956" max="7956" width="9.6640625" style="7" customWidth="1"/>
    <col min="7957" max="8192" width="9" style="7"/>
    <col min="8193" max="8193" width="5.6640625" style="7" customWidth="1"/>
    <col min="8194" max="8194" width="10.6640625" style="7" customWidth="1"/>
    <col min="8195" max="8195" width="5.44140625" style="7" bestFit="1" customWidth="1"/>
    <col min="8196" max="8196" width="5.44140625" style="7" customWidth="1"/>
    <col min="8197" max="8197" width="6.88671875" style="7" customWidth="1"/>
    <col min="8198" max="8198" width="7.109375" style="7" customWidth="1"/>
    <col min="8199" max="8199" width="5.109375" style="7" bestFit="1" customWidth="1"/>
    <col min="8200" max="8200" width="10.6640625" style="7" customWidth="1"/>
    <col min="8201" max="8204" width="3.88671875" style="7" customWidth="1"/>
    <col min="8205" max="8207" width="9.6640625" style="7" customWidth="1"/>
    <col min="8208" max="8208" width="6.109375" style="7" customWidth="1"/>
    <col min="8209" max="8209" width="4.109375" style="7" customWidth="1"/>
    <col min="8210" max="8210" width="6.109375" style="7" customWidth="1"/>
    <col min="8211" max="8211" width="4.109375" style="7" customWidth="1"/>
    <col min="8212" max="8212" width="9.6640625" style="7" customWidth="1"/>
    <col min="8213" max="8448" width="9" style="7"/>
    <col min="8449" max="8449" width="5.6640625" style="7" customWidth="1"/>
    <col min="8450" max="8450" width="10.6640625" style="7" customWidth="1"/>
    <col min="8451" max="8451" width="5.44140625" style="7" bestFit="1" customWidth="1"/>
    <col min="8452" max="8452" width="5.44140625" style="7" customWidth="1"/>
    <col min="8453" max="8453" width="6.88671875" style="7" customWidth="1"/>
    <col min="8454" max="8454" width="7.109375" style="7" customWidth="1"/>
    <col min="8455" max="8455" width="5.109375" style="7" bestFit="1" customWidth="1"/>
    <col min="8456" max="8456" width="10.6640625" style="7" customWidth="1"/>
    <col min="8457" max="8460" width="3.88671875" style="7" customWidth="1"/>
    <col min="8461" max="8463" width="9.6640625" style="7" customWidth="1"/>
    <col min="8464" max="8464" width="6.109375" style="7" customWidth="1"/>
    <col min="8465" max="8465" width="4.109375" style="7" customWidth="1"/>
    <col min="8466" max="8466" width="6.109375" style="7" customWidth="1"/>
    <col min="8467" max="8467" width="4.109375" style="7" customWidth="1"/>
    <col min="8468" max="8468" width="9.6640625" style="7" customWidth="1"/>
    <col min="8469" max="8704" width="9" style="7"/>
    <col min="8705" max="8705" width="5.6640625" style="7" customWidth="1"/>
    <col min="8706" max="8706" width="10.6640625" style="7" customWidth="1"/>
    <col min="8707" max="8707" width="5.44140625" style="7" bestFit="1" customWidth="1"/>
    <col min="8708" max="8708" width="5.44140625" style="7" customWidth="1"/>
    <col min="8709" max="8709" width="6.88671875" style="7" customWidth="1"/>
    <col min="8710" max="8710" width="7.109375" style="7" customWidth="1"/>
    <col min="8711" max="8711" width="5.109375" style="7" bestFit="1" customWidth="1"/>
    <col min="8712" max="8712" width="10.6640625" style="7" customWidth="1"/>
    <col min="8713" max="8716" width="3.88671875" style="7" customWidth="1"/>
    <col min="8717" max="8719" width="9.6640625" style="7" customWidth="1"/>
    <col min="8720" max="8720" width="6.109375" style="7" customWidth="1"/>
    <col min="8721" max="8721" width="4.109375" style="7" customWidth="1"/>
    <col min="8722" max="8722" width="6.109375" style="7" customWidth="1"/>
    <col min="8723" max="8723" width="4.109375" style="7" customWidth="1"/>
    <col min="8724" max="8724" width="9.6640625" style="7" customWidth="1"/>
    <col min="8725" max="8960" width="9" style="7"/>
    <col min="8961" max="8961" width="5.6640625" style="7" customWidth="1"/>
    <col min="8962" max="8962" width="10.6640625" style="7" customWidth="1"/>
    <col min="8963" max="8963" width="5.44140625" style="7" bestFit="1" customWidth="1"/>
    <col min="8964" max="8964" width="5.44140625" style="7" customWidth="1"/>
    <col min="8965" max="8965" width="6.88671875" style="7" customWidth="1"/>
    <col min="8966" max="8966" width="7.109375" style="7" customWidth="1"/>
    <col min="8967" max="8967" width="5.109375" style="7" bestFit="1" customWidth="1"/>
    <col min="8968" max="8968" width="10.6640625" style="7" customWidth="1"/>
    <col min="8969" max="8972" width="3.88671875" style="7" customWidth="1"/>
    <col min="8973" max="8975" width="9.6640625" style="7" customWidth="1"/>
    <col min="8976" max="8976" width="6.109375" style="7" customWidth="1"/>
    <col min="8977" max="8977" width="4.109375" style="7" customWidth="1"/>
    <col min="8978" max="8978" width="6.109375" style="7" customWidth="1"/>
    <col min="8979" max="8979" width="4.109375" style="7" customWidth="1"/>
    <col min="8980" max="8980" width="9.6640625" style="7" customWidth="1"/>
    <col min="8981" max="9216" width="9" style="7"/>
    <col min="9217" max="9217" width="5.6640625" style="7" customWidth="1"/>
    <col min="9218" max="9218" width="10.6640625" style="7" customWidth="1"/>
    <col min="9219" max="9219" width="5.44140625" style="7" bestFit="1" customWidth="1"/>
    <col min="9220" max="9220" width="5.44140625" style="7" customWidth="1"/>
    <col min="9221" max="9221" width="6.88671875" style="7" customWidth="1"/>
    <col min="9222" max="9222" width="7.109375" style="7" customWidth="1"/>
    <col min="9223" max="9223" width="5.109375" style="7" bestFit="1" customWidth="1"/>
    <col min="9224" max="9224" width="10.6640625" style="7" customWidth="1"/>
    <col min="9225" max="9228" width="3.88671875" style="7" customWidth="1"/>
    <col min="9229" max="9231" width="9.6640625" style="7" customWidth="1"/>
    <col min="9232" max="9232" width="6.109375" style="7" customWidth="1"/>
    <col min="9233" max="9233" width="4.109375" style="7" customWidth="1"/>
    <col min="9234" max="9234" width="6.109375" style="7" customWidth="1"/>
    <col min="9235" max="9235" width="4.109375" style="7" customWidth="1"/>
    <col min="9236" max="9236" width="9.6640625" style="7" customWidth="1"/>
    <col min="9237" max="9472" width="9" style="7"/>
    <col min="9473" max="9473" width="5.6640625" style="7" customWidth="1"/>
    <col min="9474" max="9474" width="10.6640625" style="7" customWidth="1"/>
    <col min="9475" max="9475" width="5.44140625" style="7" bestFit="1" customWidth="1"/>
    <col min="9476" max="9476" width="5.44140625" style="7" customWidth="1"/>
    <col min="9477" max="9477" width="6.88671875" style="7" customWidth="1"/>
    <col min="9478" max="9478" width="7.109375" style="7" customWidth="1"/>
    <col min="9479" max="9479" width="5.109375" style="7" bestFit="1" customWidth="1"/>
    <col min="9480" max="9480" width="10.6640625" style="7" customWidth="1"/>
    <col min="9481" max="9484" width="3.88671875" style="7" customWidth="1"/>
    <col min="9485" max="9487" width="9.6640625" style="7" customWidth="1"/>
    <col min="9488" max="9488" width="6.109375" style="7" customWidth="1"/>
    <col min="9489" max="9489" width="4.109375" style="7" customWidth="1"/>
    <col min="9490" max="9490" width="6.109375" style="7" customWidth="1"/>
    <col min="9491" max="9491" width="4.109375" style="7" customWidth="1"/>
    <col min="9492" max="9492" width="9.6640625" style="7" customWidth="1"/>
    <col min="9493" max="9728" width="9" style="7"/>
    <col min="9729" max="9729" width="5.6640625" style="7" customWidth="1"/>
    <col min="9730" max="9730" width="10.6640625" style="7" customWidth="1"/>
    <col min="9731" max="9731" width="5.44140625" style="7" bestFit="1" customWidth="1"/>
    <col min="9732" max="9732" width="5.44140625" style="7" customWidth="1"/>
    <col min="9733" max="9733" width="6.88671875" style="7" customWidth="1"/>
    <col min="9734" max="9734" width="7.109375" style="7" customWidth="1"/>
    <col min="9735" max="9735" width="5.109375" style="7" bestFit="1" customWidth="1"/>
    <col min="9736" max="9736" width="10.6640625" style="7" customWidth="1"/>
    <col min="9737" max="9740" width="3.88671875" style="7" customWidth="1"/>
    <col min="9741" max="9743" width="9.6640625" style="7" customWidth="1"/>
    <col min="9744" max="9744" width="6.109375" style="7" customWidth="1"/>
    <col min="9745" max="9745" width="4.109375" style="7" customWidth="1"/>
    <col min="9746" max="9746" width="6.109375" style="7" customWidth="1"/>
    <col min="9747" max="9747" width="4.109375" style="7" customWidth="1"/>
    <col min="9748" max="9748" width="9.6640625" style="7" customWidth="1"/>
    <col min="9749" max="9984" width="9" style="7"/>
    <col min="9985" max="9985" width="5.6640625" style="7" customWidth="1"/>
    <col min="9986" max="9986" width="10.6640625" style="7" customWidth="1"/>
    <col min="9987" max="9987" width="5.44140625" style="7" bestFit="1" customWidth="1"/>
    <col min="9988" max="9988" width="5.44140625" style="7" customWidth="1"/>
    <col min="9989" max="9989" width="6.88671875" style="7" customWidth="1"/>
    <col min="9990" max="9990" width="7.109375" style="7" customWidth="1"/>
    <col min="9991" max="9991" width="5.109375" style="7" bestFit="1" customWidth="1"/>
    <col min="9992" max="9992" width="10.6640625" style="7" customWidth="1"/>
    <col min="9993" max="9996" width="3.88671875" style="7" customWidth="1"/>
    <col min="9997" max="9999" width="9.6640625" style="7" customWidth="1"/>
    <col min="10000" max="10000" width="6.109375" style="7" customWidth="1"/>
    <col min="10001" max="10001" width="4.109375" style="7" customWidth="1"/>
    <col min="10002" max="10002" width="6.109375" style="7" customWidth="1"/>
    <col min="10003" max="10003" width="4.109375" style="7" customWidth="1"/>
    <col min="10004" max="10004" width="9.6640625" style="7" customWidth="1"/>
    <col min="10005" max="10240" width="9" style="7"/>
    <col min="10241" max="10241" width="5.6640625" style="7" customWidth="1"/>
    <col min="10242" max="10242" width="10.6640625" style="7" customWidth="1"/>
    <col min="10243" max="10243" width="5.44140625" style="7" bestFit="1" customWidth="1"/>
    <col min="10244" max="10244" width="5.44140625" style="7" customWidth="1"/>
    <col min="10245" max="10245" width="6.88671875" style="7" customWidth="1"/>
    <col min="10246" max="10246" width="7.109375" style="7" customWidth="1"/>
    <col min="10247" max="10247" width="5.109375" style="7" bestFit="1" customWidth="1"/>
    <col min="10248" max="10248" width="10.6640625" style="7" customWidth="1"/>
    <col min="10249" max="10252" width="3.88671875" style="7" customWidth="1"/>
    <col min="10253" max="10255" width="9.6640625" style="7" customWidth="1"/>
    <col min="10256" max="10256" width="6.109375" style="7" customWidth="1"/>
    <col min="10257" max="10257" width="4.109375" style="7" customWidth="1"/>
    <col min="10258" max="10258" width="6.109375" style="7" customWidth="1"/>
    <col min="10259" max="10259" width="4.109375" style="7" customWidth="1"/>
    <col min="10260" max="10260" width="9.6640625" style="7" customWidth="1"/>
    <col min="10261" max="10496" width="9" style="7"/>
    <col min="10497" max="10497" width="5.6640625" style="7" customWidth="1"/>
    <col min="10498" max="10498" width="10.6640625" style="7" customWidth="1"/>
    <col min="10499" max="10499" width="5.44140625" style="7" bestFit="1" customWidth="1"/>
    <col min="10500" max="10500" width="5.44140625" style="7" customWidth="1"/>
    <col min="10501" max="10501" width="6.88671875" style="7" customWidth="1"/>
    <col min="10502" max="10502" width="7.109375" style="7" customWidth="1"/>
    <col min="10503" max="10503" width="5.109375" style="7" bestFit="1" customWidth="1"/>
    <col min="10504" max="10504" width="10.6640625" style="7" customWidth="1"/>
    <col min="10505" max="10508" width="3.88671875" style="7" customWidth="1"/>
    <col min="10509" max="10511" width="9.6640625" style="7" customWidth="1"/>
    <col min="10512" max="10512" width="6.109375" style="7" customWidth="1"/>
    <col min="10513" max="10513" width="4.109375" style="7" customWidth="1"/>
    <col min="10514" max="10514" width="6.109375" style="7" customWidth="1"/>
    <col min="10515" max="10515" width="4.109375" style="7" customWidth="1"/>
    <col min="10516" max="10516" width="9.6640625" style="7" customWidth="1"/>
    <col min="10517" max="10752" width="9" style="7"/>
    <col min="10753" max="10753" width="5.6640625" style="7" customWidth="1"/>
    <col min="10754" max="10754" width="10.6640625" style="7" customWidth="1"/>
    <col min="10755" max="10755" width="5.44140625" style="7" bestFit="1" customWidth="1"/>
    <col min="10756" max="10756" width="5.44140625" style="7" customWidth="1"/>
    <col min="10757" max="10757" width="6.88671875" style="7" customWidth="1"/>
    <col min="10758" max="10758" width="7.109375" style="7" customWidth="1"/>
    <col min="10759" max="10759" width="5.109375" style="7" bestFit="1" customWidth="1"/>
    <col min="10760" max="10760" width="10.6640625" style="7" customWidth="1"/>
    <col min="10761" max="10764" width="3.88671875" style="7" customWidth="1"/>
    <col min="10765" max="10767" width="9.6640625" style="7" customWidth="1"/>
    <col min="10768" max="10768" width="6.109375" style="7" customWidth="1"/>
    <col min="10769" max="10769" width="4.109375" style="7" customWidth="1"/>
    <col min="10770" max="10770" width="6.109375" style="7" customWidth="1"/>
    <col min="10771" max="10771" width="4.109375" style="7" customWidth="1"/>
    <col min="10772" max="10772" width="9.6640625" style="7" customWidth="1"/>
    <col min="10773" max="11008" width="9" style="7"/>
    <col min="11009" max="11009" width="5.6640625" style="7" customWidth="1"/>
    <col min="11010" max="11010" width="10.6640625" style="7" customWidth="1"/>
    <col min="11011" max="11011" width="5.44140625" style="7" bestFit="1" customWidth="1"/>
    <col min="11012" max="11012" width="5.44140625" style="7" customWidth="1"/>
    <col min="11013" max="11013" width="6.88671875" style="7" customWidth="1"/>
    <col min="11014" max="11014" width="7.109375" style="7" customWidth="1"/>
    <col min="11015" max="11015" width="5.109375" style="7" bestFit="1" customWidth="1"/>
    <col min="11016" max="11016" width="10.6640625" style="7" customWidth="1"/>
    <col min="11017" max="11020" width="3.88671875" style="7" customWidth="1"/>
    <col min="11021" max="11023" width="9.6640625" style="7" customWidth="1"/>
    <col min="11024" max="11024" width="6.109375" style="7" customWidth="1"/>
    <col min="11025" max="11025" width="4.109375" style="7" customWidth="1"/>
    <col min="11026" max="11026" width="6.109375" style="7" customWidth="1"/>
    <col min="11027" max="11027" width="4.109375" style="7" customWidth="1"/>
    <col min="11028" max="11028" width="9.6640625" style="7" customWidth="1"/>
    <col min="11029" max="11264" width="9" style="7"/>
    <col min="11265" max="11265" width="5.6640625" style="7" customWidth="1"/>
    <col min="11266" max="11266" width="10.6640625" style="7" customWidth="1"/>
    <col min="11267" max="11267" width="5.44140625" style="7" bestFit="1" customWidth="1"/>
    <col min="11268" max="11268" width="5.44140625" style="7" customWidth="1"/>
    <col min="11269" max="11269" width="6.88671875" style="7" customWidth="1"/>
    <col min="11270" max="11270" width="7.109375" style="7" customWidth="1"/>
    <col min="11271" max="11271" width="5.109375" style="7" bestFit="1" customWidth="1"/>
    <col min="11272" max="11272" width="10.6640625" style="7" customWidth="1"/>
    <col min="11273" max="11276" width="3.88671875" style="7" customWidth="1"/>
    <col min="11277" max="11279" width="9.6640625" style="7" customWidth="1"/>
    <col min="11280" max="11280" width="6.109375" style="7" customWidth="1"/>
    <col min="11281" max="11281" width="4.109375" style="7" customWidth="1"/>
    <col min="11282" max="11282" width="6.109375" style="7" customWidth="1"/>
    <col min="11283" max="11283" width="4.109375" style="7" customWidth="1"/>
    <col min="11284" max="11284" width="9.6640625" style="7" customWidth="1"/>
    <col min="11285" max="11520" width="9" style="7"/>
    <col min="11521" max="11521" width="5.6640625" style="7" customWidth="1"/>
    <col min="11522" max="11522" width="10.6640625" style="7" customWidth="1"/>
    <col min="11523" max="11523" width="5.44140625" style="7" bestFit="1" customWidth="1"/>
    <col min="11524" max="11524" width="5.44140625" style="7" customWidth="1"/>
    <col min="11525" max="11525" width="6.88671875" style="7" customWidth="1"/>
    <col min="11526" max="11526" width="7.109375" style="7" customWidth="1"/>
    <col min="11527" max="11527" width="5.109375" style="7" bestFit="1" customWidth="1"/>
    <col min="11528" max="11528" width="10.6640625" style="7" customWidth="1"/>
    <col min="11529" max="11532" width="3.88671875" style="7" customWidth="1"/>
    <col min="11533" max="11535" width="9.6640625" style="7" customWidth="1"/>
    <col min="11536" max="11536" width="6.109375" style="7" customWidth="1"/>
    <col min="11537" max="11537" width="4.109375" style="7" customWidth="1"/>
    <col min="11538" max="11538" width="6.109375" style="7" customWidth="1"/>
    <col min="11539" max="11539" width="4.109375" style="7" customWidth="1"/>
    <col min="11540" max="11540" width="9.6640625" style="7" customWidth="1"/>
    <col min="11541" max="11776" width="9" style="7"/>
    <col min="11777" max="11777" width="5.6640625" style="7" customWidth="1"/>
    <col min="11778" max="11778" width="10.6640625" style="7" customWidth="1"/>
    <col min="11779" max="11779" width="5.44140625" style="7" bestFit="1" customWidth="1"/>
    <col min="11780" max="11780" width="5.44140625" style="7" customWidth="1"/>
    <col min="11781" max="11781" width="6.88671875" style="7" customWidth="1"/>
    <col min="11782" max="11782" width="7.109375" style="7" customWidth="1"/>
    <col min="11783" max="11783" width="5.109375" style="7" bestFit="1" customWidth="1"/>
    <col min="11784" max="11784" width="10.6640625" style="7" customWidth="1"/>
    <col min="11785" max="11788" width="3.88671875" style="7" customWidth="1"/>
    <col min="11789" max="11791" width="9.6640625" style="7" customWidth="1"/>
    <col min="11792" max="11792" width="6.109375" style="7" customWidth="1"/>
    <col min="11793" max="11793" width="4.109375" style="7" customWidth="1"/>
    <col min="11794" max="11794" width="6.109375" style="7" customWidth="1"/>
    <col min="11795" max="11795" width="4.109375" style="7" customWidth="1"/>
    <col min="11796" max="11796" width="9.6640625" style="7" customWidth="1"/>
    <col min="11797" max="12032" width="9" style="7"/>
    <col min="12033" max="12033" width="5.6640625" style="7" customWidth="1"/>
    <col min="12034" max="12034" width="10.6640625" style="7" customWidth="1"/>
    <col min="12035" max="12035" width="5.44140625" style="7" bestFit="1" customWidth="1"/>
    <col min="12036" max="12036" width="5.44140625" style="7" customWidth="1"/>
    <col min="12037" max="12037" width="6.88671875" style="7" customWidth="1"/>
    <col min="12038" max="12038" width="7.109375" style="7" customWidth="1"/>
    <col min="12039" max="12039" width="5.109375" style="7" bestFit="1" customWidth="1"/>
    <col min="12040" max="12040" width="10.6640625" style="7" customWidth="1"/>
    <col min="12041" max="12044" width="3.88671875" style="7" customWidth="1"/>
    <col min="12045" max="12047" width="9.6640625" style="7" customWidth="1"/>
    <col min="12048" max="12048" width="6.109375" style="7" customWidth="1"/>
    <col min="12049" max="12049" width="4.109375" style="7" customWidth="1"/>
    <col min="12050" max="12050" width="6.109375" style="7" customWidth="1"/>
    <col min="12051" max="12051" width="4.109375" style="7" customWidth="1"/>
    <col min="12052" max="12052" width="9.6640625" style="7" customWidth="1"/>
    <col min="12053" max="12288" width="9" style="7"/>
    <col min="12289" max="12289" width="5.6640625" style="7" customWidth="1"/>
    <col min="12290" max="12290" width="10.6640625" style="7" customWidth="1"/>
    <col min="12291" max="12291" width="5.44140625" style="7" bestFit="1" customWidth="1"/>
    <col min="12292" max="12292" width="5.44140625" style="7" customWidth="1"/>
    <col min="12293" max="12293" width="6.88671875" style="7" customWidth="1"/>
    <col min="12294" max="12294" width="7.109375" style="7" customWidth="1"/>
    <col min="12295" max="12295" width="5.109375" style="7" bestFit="1" customWidth="1"/>
    <col min="12296" max="12296" width="10.6640625" style="7" customWidth="1"/>
    <col min="12297" max="12300" width="3.88671875" style="7" customWidth="1"/>
    <col min="12301" max="12303" width="9.6640625" style="7" customWidth="1"/>
    <col min="12304" max="12304" width="6.109375" style="7" customWidth="1"/>
    <col min="12305" max="12305" width="4.109375" style="7" customWidth="1"/>
    <col min="12306" max="12306" width="6.109375" style="7" customWidth="1"/>
    <col min="12307" max="12307" width="4.109375" style="7" customWidth="1"/>
    <col min="12308" max="12308" width="9.6640625" style="7" customWidth="1"/>
    <col min="12309" max="12544" width="9" style="7"/>
    <col min="12545" max="12545" width="5.6640625" style="7" customWidth="1"/>
    <col min="12546" max="12546" width="10.6640625" style="7" customWidth="1"/>
    <col min="12547" max="12547" width="5.44140625" style="7" bestFit="1" customWidth="1"/>
    <col min="12548" max="12548" width="5.44140625" style="7" customWidth="1"/>
    <col min="12549" max="12549" width="6.88671875" style="7" customWidth="1"/>
    <col min="12550" max="12550" width="7.109375" style="7" customWidth="1"/>
    <col min="12551" max="12551" width="5.109375" style="7" bestFit="1" customWidth="1"/>
    <col min="12552" max="12552" width="10.6640625" style="7" customWidth="1"/>
    <col min="12553" max="12556" width="3.88671875" style="7" customWidth="1"/>
    <col min="12557" max="12559" width="9.6640625" style="7" customWidth="1"/>
    <col min="12560" max="12560" width="6.109375" style="7" customWidth="1"/>
    <col min="12561" max="12561" width="4.109375" style="7" customWidth="1"/>
    <col min="12562" max="12562" width="6.109375" style="7" customWidth="1"/>
    <col min="12563" max="12563" width="4.109375" style="7" customWidth="1"/>
    <col min="12564" max="12564" width="9.6640625" style="7" customWidth="1"/>
    <col min="12565" max="12800" width="9" style="7"/>
    <col min="12801" max="12801" width="5.6640625" style="7" customWidth="1"/>
    <col min="12802" max="12802" width="10.6640625" style="7" customWidth="1"/>
    <col min="12803" max="12803" width="5.44140625" style="7" bestFit="1" customWidth="1"/>
    <col min="12804" max="12804" width="5.44140625" style="7" customWidth="1"/>
    <col min="12805" max="12805" width="6.88671875" style="7" customWidth="1"/>
    <col min="12806" max="12806" width="7.109375" style="7" customWidth="1"/>
    <col min="12807" max="12807" width="5.109375" style="7" bestFit="1" customWidth="1"/>
    <col min="12808" max="12808" width="10.6640625" style="7" customWidth="1"/>
    <col min="12809" max="12812" width="3.88671875" style="7" customWidth="1"/>
    <col min="12813" max="12815" width="9.6640625" style="7" customWidth="1"/>
    <col min="12816" max="12816" width="6.109375" style="7" customWidth="1"/>
    <col min="12817" max="12817" width="4.109375" style="7" customWidth="1"/>
    <col min="12818" max="12818" width="6.109375" style="7" customWidth="1"/>
    <col min="12819" max="12819" width="4.109375" style="7" customWidth="1"/>
    <col min="12820" max="12820" width="9.6640625" style="7" customWidth="1"/>
    <col min="12821" max="13056" width="9" style="7"/>
    <col min="13057" max="13057" width="5.6640625" style="7" customWidth="1"/>
    <col min="13058" max="13058" width="10.6640625" style="7" customWidth="1"/>
    <col min="13059" max="13059" width="5.44140625" style="7" bestFit="1" customWidth="1"/>
    <col min="13060" max="13060" width="5.44140625" style="7" customWidth="1"/>
    <col min="13061" max="13061" width="6.88671875" style="7" customWidth="1"/>
    <col min="13062" max="13062" width="7.109375" style="7" customWidth="1"/>
    <col min="13063" max="13063" width="5.109375" style="7" bestFit="1" customWidth="1"/>
    <col min="13064" max="13064" width="10.6640625" style="7" customWidth="1"/>
    <col min="13065" max="13068" width="3.88671875" style="7" customWidth="1"/>
    <col min="13069" max="13071" width="9.6640625" style="7" customWidth="1"/>
    <col min="13072" max="13072" width="6.109375" style="7" customWidth="1"/>
    <col min="13073" max="13073" width="4.109375" style="7" customWidth="1"/>
    <col min="13074" max="13074" width="6.109375" style="7" customWidth="1"/>
    <col min="13075" max="13075" width="4.109375" style="7" customWidth="1"/>
    <col min="13076" max="13076" width="9.6640625" style="7" customWidth="1"/>
    <col min="13077" max="13312" width="9" style="7"/>
    <col min="13313" max="13313" width="5.6640625" style="7" customWidth="1"/>
    <col min="13314" max="13314" width="10.6640625" style="7" customWidth="1"/>
    <col min="13315" max="13315" width="5.44140625" style="7" bestFit="1" customWidth="1"/>
    <col min="13316" max="13316" width="5.44140625" style="7" customWidth="1"/>
    <col min="13317" max="13317" width="6.88671875" style="7" customWidth="1"/>
    <col min="13318" max="13318" width="7.109375" style="7" customWidth="1"/>
    <col min="13319" max="13319" width="5.109375" style="7" bestFit="1" customWidth="1"/>
    <col min="13320" max="13320" width="10.6640625" style="7" customWidth="1"/>
    <col min="13321" max="13324" width="3.88671875" style="7" customWidth="1"/>
    <col min="13325" max="13327" width="9.6640625" style="7" customWidth="1"/>
    <col min="13328" max="13328" width="6.109375" style="7" customWidth="1"/>
    <col min="13329" max="13329" width="4.109375" style="7" customWidth="1"/>
    <col min="13330" max="13330" width="6.109375" style="7" customWidth="1"/>
    <col min="13331" max="13331" width="4.109375" style="7" customWidth="1"/>
    <col min="13332" max="13332" width="9.6640625" style="7" customWidth="1"/>
    <col min="13333" max="13568" width="9" style="7"/>
    <col min="13569" max="13569" width="5.6640625" style="7" customWidth="1"/>
    <col min="13570" max="13570" width="10.6640625" style="7" customWidth="1"/>
    <col min="13571" max="13571" width="5.44140625" style="7" bestFit="1" customWidth="1"/>
    <col min="13572" max="13572" width="5.44140625" style="7" customWidth="1"/>
    <col min="13573" max="13573" width="6.88671875" style="7" customWidth="1"/>
    <col min="13574" max="13574" width="7.109375" style="7" customWidth="1"/>
    <col min="13575" max="13575" width="5.109375" style="7" bestFit="1" customWidth="1"/>
    <col min="13576" max="13576" width="10.6640625" style="7" customWidth="1"/>
    <col min="13577" max="13580" width="3.88671875" style="7" customWidth="1"/>
    <col min="13581" max="13583" width="9.6640625" style="7" customWidth="1"/>
    <col min="13584" max="13584" width="6.109375" style="7" customWidth="1"/>
    <col min="13585" max="13585" width="4.109375" style="7" customWidth="1"/>
    <col min="13586" max="13586" width="6.109375" style="7" customWidth="1"/>
    <col min="13587" max="13587" width="4.109375" style="7" customWidth="1"/>
    <col min="13588" max="13588" width="9.6640625" style="7" customWidth="1"/>
    <col min="13589" max="13824" width="9" style="7"/>
    <col min="13825" max="13825" width="5.6640625" style="7" customWidth="1"/>
    <col min="13826" max="13826" width="10.6640625" style="7" customWidth="1"/>
    <col min="13827" max="13827" width="5.44140625" style="7" bestFit="1" customWidth="1"/>
    <col min="13828" max="13828" width="5.44140625" style="7" customWidth="1"/>
    <col min="13829" max="13829" width="6.88671875" style="7" customWidth="1"/>
    <col min="13830" max="13830" width="7.109375" style="7" customWidth="1"/>
    <col min="13831" max="13831" width="5.109375" style="7" bestFit="1" customWidth="1"/>
    <col min="13832" max="13832" width="10.6640625" style="7" customWidth="1"/>
    <col min="13833" max="13836" width="3.88671875" style="7" customWidth="1"/>
    <col min="13837" max="13839" width="9.6640625" style="7" customWidth="1"/>
    <col min="13840" max="13840" width="6.109375" style="7" customWidth="1"/>
    <col min="13841" max="13841" width="4.109375" style="7" customWidth="1"/>
    <col min="13842" max="13842" width="6.109375" style="7" customWidth="1"/>
    <col min="13843" max="13843" width="4.109375" style="7" customWidth="1"/>
    <col min="13844" max="13844" width="9.6640625" style="7" customWidth="1"/>
    <col min="13845" max="14080" width="9" style="7"/>
    <col min="14081" max="14081" width="5.6640625" style="7" customWidth="1"/>
    <col min="14082" max="14082" width="10.6640625" style="7" customWidth="1"/>
    <col min="14083" max="14083" width="5.44140625" style="7" bestFit="1" customWidth="1"/>
    <col min="14084" max="14084" width="5.44140625" style="7" customWidth="1"/>
    <col min="14085" max="14085" width="6.88671875" style="7" customWidth="1"/>
    <col min="14086" max="14086" width="7.109375" style="7" customWidth="1"/>
    <col min="14087" max="14087" width="5.109375" style="7" bestFit="1" customWidth="1"/>
    <col min="14088" max="14088" width="10.6640625" style="7" customWidth="1"/>
    <col min="14089" max="14092" width="3.88671875" style="7" customWidth="1"/>
    <col min="14093" max="14095" width="9.6640625" style="7" customWidth="1"/>
    <col min="14096" max="14096" width="6.109375" style="7" customWidth="1"/>
    <col min="14097" max="14097" width="4.109375" style="7" customWidth="1"/>
    <col min="14098" max="14098" width="6.109375" style="7" customWidth="1"/>
    <col min="14099" max="14099" width="4.109375" style="7" customWidth="1"/>
    <col min="14100" max="14100" width="9.6640625" style="7" customWidth="1"/>
    <col min="14101" max="14336" width="9" style="7"/>
    <col min="14337" max="14337" width="5.6640625" style="7" customWidth="1"/>
    <col min="14338" max="14338" width="10.6640625" style="7" customWidth="1"/>
    <col min="14339" max="14339" width="5.44140625" style="7" bestFit="1" customWidth="1"/>
    <col min="14340" max="14340" width="5.44140625" style="7" customWidth="1"/>
    <col min="14341" max="14341" width="6.88671875" style="7" customWidth="1"/>
    <col min="14342" max="14342" width="7.109375" style="7" customWidth="1"/>
    <col min="14343" max="14343" width="5.109375" style="7" bestFit="1" customWidth="1"/>
    <col min="14344" max="14344" width="10.6640625" style="7" customWidth="1"/>
    <col min="14345" max="14348" width="3.88671875" style="7" customWidth="1"/>
    <col min="14349" max="14351" width="9.6640625" style="7" customWidth="1"/>
    <col min="14352" max="14352" width="6.109375" style="7" customWidth="1"/>
    <col min="14353" max="14353" width="4.109375" style="7" customWidth="1"/>
    <col min="14354" max="14354" width="6.109375" style="7" customWidth="1"/>
    <col min="14355" max="14355" width="4.109375" style="7" customWidth="1"/>
    <col min="14356" max="14356" width="9.6640625" style="7" customWidth="1"/>
    <col min="14357" max="14592" width="9" style="7"/>
    <col min="14593" max="14593" width="5.6640625" style="7" customWidth="1"/>
    <col min="14594" max="14594" width="10.6640625" style="7" customWidth="1"/>
    <col min="14595" max="14595" width="5.44140625" style="7" bestFit="1" customWidth="1"/>
    <col min="14596" max="14596" width="5.44140625" style="7" customWidth="1"/>
    <col min="14597" max="14597" width="6.88671875" style="7" customWidth="1"/>
    <col min="14598" max="14598" width="7.109375" style="7" customWidth="1"/>
    <col min="14599" max="14599" width="5.109375" style="7" bestFit="1" customWidth="1"/>
    <col min="14600" max="14600" width="10.6640625" style="7" customWidth="1"/>
    <col min="14601" max="14604" width="3.88671875" style="7" customWidth="1"/>
    <col min="14605" max="14607" width="9.6640625" style="7" customWidth="1"/>
    <col min="14608" max="14608" width="6.109375" style="7" customWidth="1"/>
    <col min="14609" max="14609" width="4.109375" style="7" customWidth="1"/>
    <col min="14610" max="14610" width="6.109375" style="7" customWidth="1"/>
    <col min="14611" max="14611" width="4.109375" style="7" customWidth="1"/>
    <col min="14612" max="14612" width="9.6640625" style="7" customWidth="1"/>
    <col min="14613" max="14848" width="9" style="7"/>
    <col min="14849" max="14849" width="5.6640625" style="7" customWidth="1"/>
    <col min="14850" max="14850" width="10.6640625" style="7" customWidth="1"/>
    <col min="14851" max="14851" width="5.44140625" style="7" bestFit="1" customWidth="1"/>
    <col min="14852" max="14852" width="5.44140625" style="7" customWidth="1"/>
    <col min="14853" max="14853" width="6.88671875" style="7" customWidth="1"/>
    <col min="14854" max="14854" width="7.109375" style="7" customWidth="1"/>
    <col min="14855" max="14855" width="5.109375" style="7" bestFit="1" customWidth="1"/>
    <col min="14856" max="14856" width="10.6640625" style="7" customWidth="1"/>
    <col min="14857" max="14860" width="3.88671875" style="7" customWidth="1"/>
    <col min="14861" max="14863" width="9.6640625" style="7" customWidth="1"/>
    <col min="14864" max="14864" width="6.109375" style="7" customWidth="1"/>
    <col min="14865" max="14865" width="4.109375" style="7" customWidth="1"/>
    <col min="14866" max="14866" width="6.109375" style="7" customWidth="1"/>
    <col min="14867" max="14867" width="4.109375" style="7" customWidth="1"/>
    <col min="14868" max="14868" width="9.6640625" style="7" customWidth="1"/>
    <col min="14869" max="15104" width="9" style="7"/>
    <col min="15105" max="15105" width="5.6640625" style="7" customWidth="1"/>
    <col min="15106" max="15106" width="10.6640625" style="7" customWidth="1"/>
    <col min="15107" max="15107" width="5.44140625" style="7" bestFit="1" customWidth="1"/>
    <col min="15108" max="15108" width="5.44140625" style="7" customWidth="1"/>
    <col min="15109" max="15109" width="6.88671875" style="7" customWidth="1"/>
    <col min="15110" max="15110" width="7.109375" style="7" customWidth="1"/>
    <col min="15111" max="15111" width="5.109375" style="7" bestFit="1" customWidth="1"/>
    <col min="15112" max="15112" width="10.6640625" style="7" customWidth="1"/>
    <col min="15113" max="15116" width="3.88671875" style="7" customWidth="1"/>
    <col min="15117" max="15119" width="9.6640625" style="7" customWidth="1"/>
    <col min="15120" max="15120" width="6.109375" style="7" customWidth="1"/>
    <col min="15121" max="15121" width="4.109375" style="7" customWidth="1"/>
    <col min="15122" max="15122" width="6.109375" style="7" customWidth="1"/>
    <col min="15123" max="15123" width="4.109375" style="7" customWidth="1"/>
    <col min="15124" max="15124" width="9.6640625" style="7" customWidth="1"/>
    <col min="15125" max="15360" width="9" style="7"/>
    <col min="15361" max="15361" width="5.6640625" style="7" customWidth="1"/>
    <col min="15362" max="15362" width="10.6640625" style="7" customWidth="1"/>
    <col min="15363" max="15363" width="5.44140625" style="7" bestFit="1" customWidth="1"/>
    <col min="15364" max="15364" width="5.44140625" style="7" customWidth="1"/>
    <col min="15365" max="15365" width="6.88671875" style="7" customWidth="1"/>
    <col min="15366" max="15366" width="7.109375" style="7" customWidth="1"/>
    <col min="15367" max="15367" width="5.109375" style="7" bestFit="1" customWidth="1"/>
    <col min="15368" max="15368" width="10.6640625" style="7" customWidth="1"/>
    <col min="15369" max="15372" width="3.88671875" style="7" customWidth="1"/>
    <col min="15373" max="15375" width="9.6640625" style="7" customWidth="1"/>
    <col min="15376" max="15376" width="6.109375" style="7" customWidth="1"/>
    <col min="15377" max="15377" width="4.109375" style="7" customWidth="1"/>
    <col min="15378" max="15378" width="6.109375" style="7" customWidth="1"/>
    <col min="15379" max="15379" width="4.109375" style="7" customWidth="1"/>
    <col min="15380" max="15380" width="9.6640625" style="7" customWidth="1"/>
    <col min="15381" max="15616" width="9" style="7"/>
    <col min="15617" max="15617" width="5.6640625" style="7" customWidth="1"/>
    <col min="15618" max="15618" width="10.6640625" style="7" customWidth="1"/>
    <col min="15619" max="15619" width="5.44140625" style="7" bestFit="1" customWidth="1"/>
    <col min="15620" max="15620" width="5.44140625" style="7" customWidth="1"/>
    <col min="15621" max="15621" width="6.88671875" style="7" customWidth="1"/>
    <col min="15622" max="15622" width="7.109375" style="7" customWidth="1"/>
    <col min="15623" max="15623" width="5.109375" style="7" bestFit="1" customWidth="1"/>
    <col min="15624" max="15624" width="10.6640625" style="7" customWidth="1"/>
    <col min="15625" max="15628" width="3.88671875" style="7" customWidth="1"/>
    <col min="15629" max="15631" width="9.6640625" style="7" customWidth="1"/>
    <col min="15632" max="15632" width="6.109375" style="7" customWidth="1"/>
    <col min="15633" max="15633" width="4.109375" style="7" customWidth="1"/>
    <col min="15634" max="15634" width="6.109375" style="7" customWidth="1"/>
    <col min="15635" max="15635" width="4.109375" style="7" customWidth="1"/>
    <col min="15636" max="15636" width="9.6640625" style="7" customWidth="1"/>
    <col min="15637" max="15872" width="9" style="7"/>
    <col min="15873" max="15873" width="5.6640625" style="7" customWidth="1"/>
    <col min="15874" max="15874" width="10.6640625" style="7" customWidth="1"/>
    <col min="15875" max="15875" width="5.44140625" style="7" bestFit="1" customWidth="1"/>
    <col min="15876" max="15876" width="5.44140625" style="7" customWidth="1"/>
    <col min="15877" max="15877" width="6.88671875" style="7" customWidth="1"/>
    <col min="15878" max="15878" width="7.109375" style="7" customWidth="1"/>
    <col min="15879" max="15879" width="5.109375" style="7" bestFit="1" customWidth="1"/>
    <col min="15880" max="15880" width="10.6640625" style="7" customWidth="1"/>
    <col min="15881" max="15884" width="3.88671875" style="7" customWidth="1"/>
    <col min="15885" max="15887" width="9.6640625" style="7" customWidth="1"/>
    <col min="15888" max="15888" width="6.109375" style="7" customWidth="1"/>
    <col min="15889" max="15889" width="4.109375" style="7" customWidth="1"/>
    <col min="15890" max="15890" width="6.109375" style="7" customWidth="1"/>
    <col min="15891" max="15891" width="4.109375" style="7" customWidth="1"/>
    <col min="15892" max="15892" width="9.6640625" style="7" customWidth="1"/>
    <col min="15893" max="16128" width="9" style="7"/>
    <col min="16129" max="16129" width="5.6640625" style="7" customWidth="1"/>
    <col min="16130" max="16130" width="10.6640625" style="7" customWidth="1"/>
    <col min="16131" max="16131" width="5.44140625" style="7" bestFit="1" customWidth="1"/>
    <col min="16132" max="16132" width="5.44140625" style="7" customWidth="1"/>
    <col min="16133" max="16133" width="6.88671875" style="7" customWidth="1"/>
    <col min="16134" max="16134" width="7.109375" style="7" customWidth="1"/>
    <col min="16135" max="16135" width="5.109375" style="7" bestFit="1" customWidth="1"/>
    <col min="16136" max="16136" width="10.6640625" style="7" customWidth="1"/>
    <col min="16137" max="16140" width="3.88671875" style="7" customWidth="1"/>
    <col min="16141" max="16143" width="9.6640625" style="7" customWidth="1"/>
    <col min="16144" max="16144" width="6.109375" style="7" customWidth="1"/>
    <col min="16145" max="16145" width="4.109375" style="7" customWidth="1"/>
    <col min="16146" max="16146" width="6.109375" style="7" customWidth="1"/>
    <col min="16147" max="16147" width="4.109375" style="7" customWidth="1"/>
    <col min="16148" max="16148" width="9.6640625" style="7" customWidth="1"/>
    <col min="16149" max="16384" width="9" style="7"/>
  </cols>
  <sheetData>
    <row r="1" spans="1:20" x14ac:dyDescent="0.2">
      <c r="A1" s="1"/>
      <c r="B1" s="1"/>
      <c r="C1" s="1"/>
      <c r="D1" s="1"/>
      <c r="E1" s="1"/>
      <c r="F1" s="1"/>
      <c r="G1" s="2"/>
      <c r="H1" s="3"/>
      <c r="I1" s="3"/>
      <c r="J1" s="3"/>
      <c r="K1" s="3"/>
      <c r="L1" s="3"/>
      <c r="M1" s="4"/>
      <c r="N1" s="5"/>
      <c r="O1" s="6"/>
      <c r="P1" s="228"/>
      <c r="Q1" s="229"/>
      <c r="R1" s="228"/>
      <c r="S1" s="229"/>
      <c r="T1" s="4"/>
    </row>
    <row r="2" spans="1:20" ht="38.25" customHeight="1" x14ac:dyDescent="0.2">
      <c r="A2" s="8"/>
      <c r="B2" s="8"/>
      <c r="C2" s="8"/>
      <c r="D2" s="8"/>
      <c r="E2" s="8"/>
      <c r="F2" s="8"/>
      <c r="G2" s="9"/>
      <c r="H2" s="8"/>
      <c r="I2" s="8"/>
      <c r="J2" s="8"/>
      <c r="K2" s="8"/>
      <c r="L2" s="8"/>
      <c r="M2" s="4"/>
      <c r="N2" s="5"/>
      <c r="O2" s="10"/>
      <c r="P2" s="228"/>
      <c r="Q2" s="229"/>
      <c r="R2" s="228"/>
      <c r="S2" s="229"/>
      <c r="T2" s="11"/>
    </row>
    <row r="3" spans="1:20" ht="12.75" customHeight="1" x14ac:dyDescent="0.2">
      <c r="A3" s="8"/>
      <c r="B3" s="8"/>
      <c r="C3" s="8"/>
      <c r="D3" s="8"/>
      <c r="E3" s="8"/>
      <c r="F3" s="8"/>
      <c r="G3" s="9"/>
      <c r="H3" s="8"/>
      <c r="I3" s="8"/>
      <c r="J3" s="8"/>
      <c r="K3" s="8"/>
      <c r="L3" s="8"/>
      <c r="M3" s="8"/>
      <c r="N3" s="8"/>
      <c r="O3" s="12"/>
      <c r="P3" s="13"/>
      <c r="Q3" s="13"/>
      <c r="R3" s="13"/>
      <c r="S3" s="13"/>
      <c r="T3" s="14"/>
    </row>
    <row r="4" spans="1:20" ht="12.75" customHeight="1" x14ac:dyDescent="0.2">
      <c r="A4" s="8"/>
      <c r="B4" s="8"/>
      <c r="C4" s="8"/>
      <c r="D4" s="8"/>
      <c r="E4" s="8"/>
      <c r="F4" s="8"/>
      <c r="G4" s="9"/>
      <c r="H4" s="8"/>
      <c r="I4" s="8"/>
      <c r="J4" s="8"/>
      <c r="K4" s="8"/>
      <c r="L4" s="8"/>
      <c r="M4" s="8"/>
      <c r="N4" s="8"/>
      <c r="O4" s="12"/>
      <c r="P4" s="13"/>
      <c r="Q4" s="13"/>
      <c r="R4" s="13"/>
      <c r="S4" s="13"/>
      <c r="T4" s="14"/>
    </row>
    <row r="5" spans="1:20" ht="12.75" customHeight="1" x14ac:dyDescent="0.2">
      <c r="A5" s="15"/>
      <c r="B5" s="16"/>
      <c r="C5" s="16"/>
      <c r="D5" s="16"/>
      <c r="E5" s="16"/>
      <c r="F5" s="16"/>
      <c r="G5" s="17"/>
      <c r="H5" s="16"/>
      <c r="I5" s="16"/>
      <c r="J5" s="16"/>
      <c r="K5" s="16"/>
      <c r="L5" s="16"/>
      <c r="M5" s="16"/>
      <c r="N5" s="16"/>
      <c r="O5" s="18"/>
      <c r="P5" s="19"/>
      <c r="Q5" s="19"/>
      <c r="R5" s="19"/>
      <c r="S5" s="19"/>
      <c r="T5" s="20"/>
    </row>
    <row r="6" spans="1:20" ht="16.2" x14ac:dyDescent="0.2">
      <c r="A6" s="21"/>
      <c r="B6" s="110" t="s">
        <v>61</v>
      </c>
      <c r="C6" s="111">
        <v>7</v>
      </c>
      <c r="D6" s="112" t="s">
        <v>12</v>
      </c>
      <c r="E6" s="113" t="s">
        <v>2</v>
      </c>
      <c r="F6" s="114" t="s">
        <v>2</v>
      </c>
      <c r="G6" s="115" t="s">
        <v>2</v>
      </c>
      <c r="H6" s="230" t="s">
        <v>79</v>
      </c>
      <c r="I6" s="230"/>
      <c r="J6" s="230"/>
      <c r="K6" s="230"/>
      <c r="L6" s="230"/>
      <c r="M6" s="230"/>
      <c r="N6" s="230"/>
      <c r="O6" s="113"/>
      <c r="P6" s="113"/>
      <c r="Q6" s="113"/>
      <c r="R6" s="113"/>
      <c r="S6" s="113"/>
      <c r="T6" s="116"/>
    </row>
    <row r="7" spans="1:20" ht="12.75" customHeight="1" x14ac:dyDescent="0.2">
      <c r="A7" s="21"/>
      <c r="B7" s="117"/>
      <c r="C7" s="118"/>
      <c r="D7" s="119"/>
      <c r="E7" s="118"/>
      <c r="F7" s="118"/>
      <c r="G7" s="119"/>
      <c r="H7" s="118"/>
      <c r="I7" s="118"/>
      <c r="J7" s="118"/>
      <c r="K7" s="118"/>
      <c r="L7" s="118"/>
      <c r="M7" s="118"/>
      <c r="N7" s="118"/>
      <c r="O7" s="120"/>
      <c r="P7" s="110"/>
      <c r="Q7" s="110"/>
      <c r="R7" s="110"/>
      <c r="S7" s="110"/>
      <c r="T7" s="121"/>
    </row>
    <row r="8" spans="1:20" ht="17.25" customHeight="1" x14ac:dyDescent="0.2">
      <c r="A8" s="21"/>
      <c r="B8" s="122"/>
      <c r="C8" s="118"/>
      <c r="D8" s="122"/>
      <c r="E8" s="118"/>
      <c r="F8" s="118"/>
      <c r="G8" s="122"/>
      <c r="H8" s="123"/>
      <c r="I8" s="123"/>
      <c r="J8" s="123"/>
      <c r="K8" s="123"/>
      <c r="L8" s="123"/>
      <c r="M8" s="123"/>
      <c r="N8" s="123"/>
      <c r="O8" s="124"/>
      <c r="P8" s="124"/>
      <c r="Q8" s="124"/>
      <c r="R8" s="124"/>
      <c r="S8" s="124"/>
      <c r="T8" s="125"/>
    </row>
    <row r="9" spans="1:20" ht="17.25" customHeight="1" x14ac:dyDescent="0.2">
      <c r="A9" s="21"/>
      <c r="B9" s="122" t="s">
        <v>13</v>
      </c>
      <c r="C9" s="118"/>
      <c r="D9" s="109" t="s">
        <v>118</v>
      </c>
      <c r="E9" s="118"/>
      <c r="F9" s="118"/>
      <c r="G9" s="122"/>
      <c r="H9" s="123"/>
      <c r="I9" s="123"/>
      <c r="J9" s="123"/>
      <c r="K9" s="123"/>
      <c r="L9" s="123"/>
      <c r="M9" s="123"/>
      <c r="N9" s="123"/>
      <c r="O9" s="124"/>
      <c r="P9" s="124"/>
      <c r="Q9" s="124"/>
      <c r="R9" s="124"/>
      <c r="S9" s="124"/>
      <c r="T9" s="125"/>
    </row>
    <row r="10" spans="1:20" ht="17.25" customHeight="1" x14ac:dyDescent="0.2">
      <c r="A10" s="21"/>
      <c r="B10" s="122" t="s">
        <v>14</v>
      </c>
      <c r="C10" s="118"/>
      <c r="D10" s="122" t="s">
        <v>82</v>
      </c>
      <c r="E10" s="118"/>
      <c r="F10" s="118"/>
      <c r="G10" s="122"/>
      <c r="H10" s="123"/>
      <c r="I10" s="123"/>
      <c r="J10" s="123"/>
      <c r="K10" s="123"/>
      <c r="L10" s="123"/>
      <c r="M10" s="123"/>
      <c r="N10" s="123"/>
      <c r="O10" s="124"/>
      <c r="P10" s="124"/>
      <c r="Q10" s="124"/>
      <c r="R10" s="124"/>
      <c r="S10" s="124"/>
      <c r="T10" s="125"/>
    </row>
    <row r="11" spans="1:20" ht="17.25" customHeight="1" x14ac:dyDescent="0.2">
      <c r="A11" s="21"/>
      <c r="B11" s="118"/>
      <c r="C11" s="118"/>
      <c r="D11" s="118"/>
      <c r="E11" s="118"/>
      <c r="F11" s="118"/>
      <c r="G11" s="117"/>
      <c r="H11" s="126"/>
      <c r="I11" s="126"/>
      <c r="J11" s="126"/>
      <c r="K11" s="126"/>
      <c r="L11" s="126"/>
      <c r="M11" s="126"/>
      <c r="N11" s="118"/>
      <c r="O11" s="120"/>
      <c r="P11" s="120"/>
      <c r="Q11" s="120"/>
      <c r="R11" s="120"/>
      <c r="S11" s="120"/>
      <c r="T11" s="121"/>
    </row>
    <row r="12" spans="1:20" ht="16.5" customHeight="1" x14ac:dyDescent="0.2">
      <c r="A12" s="21"/>
      <c r="B12" s="118"/>
      <c r="C12" s="118"/>
      <c r="D12" s="118"/>
      <c r="E12" s="118"/>
      <c r="F12" s="118"/>
      <c r="G12" s="117"/>
      <c r="H12" s="221">
        <f>業務委託!G27</f>
        <v>0</v>
      </c>
      <c r="I12" s="222"/>
      <c r="J12" s="222"/>
      <c r="K12" s="222"/>
      <c r="L12" s="222"/>
      <c r="M12" s="223"/>
      <c r="N12" s="224" t="s">
        <v>15</v>
      </c>
      <c r="O12" s="127" t="s">
        <v>76</v>
      </c>
      <c r="P12" s="128"/>
      <c r="Q12" s="128"/>
      <c r="R12" s="128"/>
      <c r="S12" s="128"/>
      <c r="T12" s="121"/>
    </row>
    <row r="13" spans="1:20" ht="16.5" customHeight="1" x14ac:dyDescent="0.2">
      <c r="A13" s="21"/>
      <c r="B13" s="118"/>
      <c r="C13" s="118"/>
      <c r="D13" s="118"/>
      <c r="E13" s="118"/>
      <c r="F13" s="118"/>
      <c r="G13" s="117"/>
      <c r="H13" s="225"/>
      <c r="I13" s="226"/>
      <c r="J13" s="226"/>
      <c r="K13" s="226"/>
      <c r="L13" s="226"/>
      <c r="M13" s="227"/>
      <c r="N13" s="224"/>
      <c r="O13" s="127" t="s">
        <v>16</v>
      </c>
      <c r="P13" s="128"/>
      <c r="Q13" s="128"/>
      <c r="R13" s="128"/>
      <c r="S13" s="128"/>
      <c r="T13" s="121"/>
    </row>
    <row r="14" spans="1:20" x14ac:dyDescent="0.2">
      <c r="A14" s="21"/>
      <c r="B14" s="118"/>
      <c r="C14" s="118"/>
      <c r="D14" s="118"/>
      <c r="E14" s="118"/>
      <c r="F14" s="118"/>
      <c r="G14" s="117"/>
      <c r="H14" s="118"/>
      <c r="I14" s="118"/>
      <c r="J14" s="118"/>
      <c r="K14" s="118"/>
      <c r="L14" s="118"/>
      <c r="M14" s="118"/>
      <c r="N14" s="118"/>
      <c r="O14" s="120"/>
      <c r="P14" s="120"/>
      <c r="Q14" s="120"/>
      <c r="R14" s="120"/>
      <c r="S14" s="120"/>
      <c r="T14" s="121"/>
    </row>
    <row r="15" spans="1:20" s="28" customFormat="1" ht="12" x14ac:dyDescent="0.15">
      <c r="A15" s="27"/>
      <c r="B15" s="129"/>
      <c r="C15" s="129"/>
      <c r="D15" s="129"/>
      <c r="E15" s="129"/>
      <c r="F15" s="224" t="s">
        <v>60</v>
      </c>
      <c r="G15" s="237"/>
      <c r="H15" s="245">
        <v>46104</v>
      </c>
      <c r="I15" s="245"/>
      <c r="J15" s="245"/>
      <c r="K15" s="245"/>
      <c r="L15" s="108" t="s">
        <v>77</v>
      </c>
      <c r="M15" s="107" t="s">
        <v>17</v>
      </c>
      <c r="N15" s="107" t="s">
        <v>18</v>
      </c>
      <c r="O15" s="238"/>
      <c r="P15" s="238"/>
      <c r="Q15" s="238"/>
      <c r="R15" s="238"/>
      <c r="S15" s="238"/>
      <c r="T15" s="239"/>
    </row>
    <row r="16" spans="1:20" x14ac:dyDescent="0.2">
      <c r="A16" s="21"/>
      <c r="B16" s="130"/>
      <c r="C16" s="130"/>
      <c r="D16" s="130"/>
      <c r="E16" s="130"/>
      <c r="F16" s="130"/>
      <c r="G16" s="131"/>
      <c r="H16" s="130"/>
      <c r="I16" s="130"/>
      <c r="J16" s="130"/>
      <c r="K16" s="130"/>
      <c r="L16" s="130"/>
      <c r="M16" s="130"/>
      <c r="N16" s="118"/>
      <c r="O16" s="240"/>
      <c r="P16" s="240"/>
      <c r="Q16" s="240"/>
      <c r="R16" s="240"/>
      <c r="S16" s="240"/>
      <c r="T16" s="241"/>
    </row>
    <row r="17" spans="1:20" ht="18.75" customHeight="1" x14ac:dyDescent="0.2">
      <c r="A17" s="29"/>
      <c r="B17" s="242" t="s">
        <v>19</v>
      </c>
      <c r="C17" s="243"/>
      <c r="D17" s="243"/>
      <c r="E17" s="243"/>
      <c r="F17" s="243"/>
      <c r="G17" s="243"/>
      <c r="H17" s="244"/>
      <c r="I17" s="242" t="s">
        <v>20</v>
      </c>
      <c r="J17" s="243"/>
      <c r="K17" s="243"/>
      <c r="L17" s="244"/>
      <c r="M17" s="30" t="s">
        <v>21</v>
      </c>
      <c r="N17" s="242" t="s">
        <v>22</v>
      </c>
      <c r="O17" s="243"/>
      <c r="P17" s="243"/>
      <c r="Q17" s="243"/>
      <c r="R17" s="243"/>
      <c r="S17" s="243"/>
      <c r="T17" s="244"/>
    </row>
    <row r="18" spans="1:20" ht="18.75" customHeight="1" x14ac:dyDescent="0.2">
      <c r="A18" s="31"/>
      <c r="B18" s="231" t="str">
        <f>D9</f>
        <v>令和７年度ツキノワグマDNA分析調査業務委託</v>
      </c>
      <c r="C18" s="232"/>
      <c r="D18" s="232"/>
      <c r="E18" s="232"/>
      <c r="F18" s="232"/>
      <c r="G18" s="232"/>
      <c r="H18" s="233"/>
      <c r="I18" s="215" t="s">
        <v>81</v>
      </c>
      <c r="J18" s="216"/>
      <c r="K18" s="216"/>
      <c r="L18" s="217"/>
      <c r="M18" s="213" t="s">
        <v>80</v>
      </c>
      <c r="N18" s="22"/>
      <c r="O18" s="24"/>
      <c r="P18" s="24"/>
      <c r="Q18" s="24"/>
      <c r="R18" s="24"/>
      <c r="S18" s="24"/>
      <c r="T18" s="25"/>
    </row>
    <row r="19" spans="1:20" ht="18.75" customHeight="1" x14ac:dyDescent="0.2">
      <c r="A19" s="32"/>
      <c r="B19" s="207"/>
      <c r="C19" s="208"/>
      <c r="D19" s="208"/>
      <c r="E19" s="208"/>
      <c r="F19" s="208"/>
      <c r="G19" s="208"/>
      <c r="H19" s="209"/>
      <c r="I19" s="234"/>
      <c r="J19" s="235"/>
      <c r="K19" s="235"/>
      <c r="L19" s="236"/>
      <c r="M19" s="214"/>
      <c r="N19" s="22"/>
      <c r="O19" s="24"/>
      <c r="P19" s="24"/>
      <c r="Q19" s="24"/>
      <c r="R19" s="24"/>
      <c r="S19" s="24"/>
      <c r="T19" s="25"/>
    </row>
    <row r="20" spans="1:20" ht="18.75" customHeight="1" x14ac:dyDescent="0.2">
      <c r="A20" s="32"/>
      <c r="B20" s="218"/>
      <c r="C20" s="219"/>
      <c r="D20" s="219"/>
      <c r="E20" s="219"/>
      <c r="F20" s="219"/>
      <c r="G20" s="219"/>
      <c r="H20" s="220"/>
      <c r="I20" s="215"/>
      <c r="J20" s="216"/>
      <c r="K20" s="216"/>
      <c r="L20" s="217"/>
      <c r="M20" s="213"/>
      <c r="N20" s="22"/>
      <c r="O20" s="24"/>
      <c r="P20" s="24"/>
      <c r="Q20" s="24"/>
      <c r="R20" s="24"/>
      <c r="S20" s="24"/>
      <c r="T20" s="25"/>
    </row>
    <row r="21" spans="1:20" ht="18.75" customHeight="1" x14ac:dyDescent="0.2">
      <c r="A21" s="246" t="s">
        <v>24</v>
      </c>
      <c r="B21" s="207"/>
      <c r="C21" s="208"/>
      <c r="D21" s="208"/>
      <c r="E21" s="208"/>
      <c r="F21" s="208"/>
      <c r="G21" s="208"/>
      <c r="H21" s="209"/>
      <c r="I21" s="234"/>
      <c r="J21" s="235"/>
      <c r="K21" s="235"/>
      <c r="L21" s="236"/>
      <c r="M21" s="214"/>
      <c r="N21" s="22"/>
      <c r="O21" s="24"/>
      <c r="P21" s="24"/>
      <c r="Q21" s="24"/>
      <c r="R21" s="24"/>
      <c r="S21" s="24"/>
      <c r="T21" s="25"/>
    </row>
    <row r="22" spans="1:20" ht="18.75" customHeight="1" x14ac:dyDescent="0.2">
      <c r="A22" s="246"/>
      <c r="B22" s="218"/>
      <c r="C22" s="219"/>
      <c r="D22" s="219"/>
      <c r="E22" s="219"/>
      <c r="F22" s="219"/>
      <c r="G22" s="219"/>
      <c r="H22" s="220"/>
      <c r="I22" s="215"/>
      <c r="J22" s="216"/>
      <c r="K22" s="216"/>
      <c r="L22" s="217"/>
      <c r="M22" s="213"/>
      <c r="N22" s="211" t="s">
        <v>25</v>
      </c>
      <c r="O22" s="251"/>
      <c r="P22" s="132">
        <v>45931</v>
      </c>
      <c r="Q22" s="24"/>
      <c r="R22" s="24"/>
      <c r="S22" s="24"/>
      <c r="T22" s="25"/>
    </row>
    <row r="23" spans="1:20" ht="18.75" customHeight="1" x14ac:dyDescent="0.2">
      <c r="A23" s="246"/>
      <c r="B23" s="207"/>
      <c r="C23" s="208"/>
      <c r="D23" s="208"/>
      <c r="E23" s="208"/>
      <c r="F23" s="208"/>
      <c r="G23" s="208"/>
      <c r="H23" s="209"/>
      <c r="I23" s="234"/>
      <c r="J23" s="235"/>
      <c r="K23" s="235"/>
      <c r="L23" s="236"/>
      <c r="M23" s="214"/>
      <c r="N23" s="211" t="s">
        <v>26</v>
      </c>
      <c r="O23" s="251"/>
      <c r="P23" s="132">
        <f>P22</f>
        <v>45931</v>
      </c>
      <c r="Q23" s="24"/>
      <c r="R23" s="24"/>
      <c r="S23" s="24"/>
      <c r="T23" s="25"/>
    </row>
    <row r="24" spans="1:20" ht="18.75" customHeight="1" x14ac:dyDescent="0.2">
      <c r="A24" s="247"/>
      <c r="B24" s="218"/>
      <c r="C24" s="219"/>
      <c r="D24" s="219"/>
      <c r="E24" s="219"/>
      <c r="F24" s="219"/>
      <c r="G24" s="219"/>
      <c r="H24" s="220"/>
      <c r="I24" s="215"/>
      <c r="J24" s="216"/>
      <c r="K24" s="216"/>
      <c r="L24" s="217"/>
      <c r="M24" s="213"/>
      <c r="N24" s="211"/>
      <c r="O24" s="251"/>
      <c r="P24" s="253"/>
      <c r="Q24" s="253"/>
      <c r="R24" s="253"/>
      <c r="S24" s="253"/>
      <c r="T24" s="254"/>
    </row>
    <row r="25" spans="1:20" ht="18.75" customHeight="1" x14ac:dyDescent="0.2">
      <c r="A25" s="247"/>
      <c r="B25" s="207"/>
      <c r="C25" s="208"/>
      <c r="D25" s="208"/>
      <c r="E25" s="208"/>
      <c r="F25" s="208"/>
      <c r="G25" s="208"/>
      <c r="H25" s="209"/>
      <c r="I25" s="234"/>
      <c r="J25" s="235"/>
      <c r="K25" s="235"/>
      <c r="L25" s="236"/>
      <c r="M25" s="214"/>
      <c r="N25" s="211"/>
      <c r="O25" s="251"/>
      <c r="P25" s="210"/>
      <c r="Q25" s="210"/>
      <c r="R25" s="12"/>
      <c r="S25" s="12"/>
      <c r="T25" s="25"/>
    </row>
    <row r="26" spans="1:20" ht="18.75" customHeight="1" x14ac:dyDescent="0.2">
      <c r="A26" s="247"/>
      <c r="B26" s="218"/>
      <c r="C26" s="219"/>
      <c r="D26" s="219"/>
      <c r="E26" s="219"/>
      <c r="F26" s="219"/>
      <c r="G26" s="219"/>
      <c r="H26" s="220"/>
      <c r="I26" s="248"/>
      <c r="J26" s="249"/>
      <c r="K26" s="249"/>
      <c r="L26" s="250"/>
      <c r="M26" s="213"/>
      <c r="Q26" s="26"/>
      <c r="R26" s="26"/>
      <c r="S26" s="26"/>
      <c r="T26" s="33"/>
    </row>
    <row r="27" spans="1:20" ht="18.75" customHeight="1" x14ac:dyDescent="0.2">
      <c r="A27" s="247"/>
      <c r="B27" s="207"/>
      <c r="C27" s="208"/>
      <c r="D27" s="208"/>
      <c r="E27" s="208"/>
      <c r="F27" s="208"/>
      <c r="G27" s="208"/>
      <c r="H27" s="209"/>
      <c r="I27" s="234"/>
      <c r="J27" s="235"/>
      <c r="K27" s="235"/>
      <c r="L27" s="236"/>
      <c r="M27" s="214"/>
      <c r="Q27" s="26"/>
      <c r="R27" s="26"/>
      <c r="S27" s="26"/>
      <c r="T27" s="25"/>
    </row>
    <row r="28" spans="1:20" ht="18.75" customHeight="1" x14ac:dyDescent="0.2">
      <c r="A28" s="247"/>
      <c r="B28" s="218"/>
      <c r="C28" s="219"/>
      <c r="D28" s="219"/>
      <c r="E28" s="219"/>
      <c r="F28" s="219"/>
      <c r="G28" s="219"/>
      <c r="H28" s="220"/>
      <c r="I28" s="215"/>
      <c r="J28" s="216"/>
      <c r="K28" s="216"/>
      <c r="L28" s="217"/>
      <c r="M28" s="213"/>
      <c r="N28" s="211"/>
      <c r="O28" s="212"/>
      <c r="P28" s="210"/>
      <c r="Q28" s="210"/>
      <c r="R28" s="26"/>
      <c r="S28" s="26"/>
      <c r="T28" s="25"/>
    </row>
    <row r="29" spans="1:20" ht="18.75" customHeight="1" x14ac:dyDescent="0.2">
      <c r="A29" s="189"/>
      <c r="B29" s="207"/>
      <c r="C29" s="208"/>
      <c r="D29" s="208"/>
      <c r="E29" s="208"/>
      <c r="F29" s="208"/>
      <c r="G29" s="208"/>
      <c r="H29" s="209"/>
      <c r="I29" s="204"/>
      <c r="J29" s="205"/>
      <c r="K29" s="205"/>
      <c r="L29" s="206"/>
      <c r="M29" s="214"/>
      <c r="N29" s="202"/>
      <c r="O29" s="203"/>
      <c r="P29" s="200"/>
      <c r="Q29" s="200"/>
      <c r="R29" s="200"/>
      <c r="S29" s="200"/>
      <c r="T29" s="201"/>
    </row>
    <row r="30" spans="1:20" ht="16.5" customHeight="1" x14ac:dyDescent="0.2">
      <c r="G30" s="35"/>
      <c r="H30" s="36"/>
      <c r="I30" s="36"/>
      <c r="J30" s="36"/>
      <c r="K30" s="36"/>
      <c r="L30" s="37"/>
      <c r="M30" s="36"/>
      <c r="P30" s="188"/>
      <c r="R30" s="210"/>
      <c r="S30" s="252"/>
      <c r="T30" s="252"/>
    </row>
    <row r="31" spans="1:20" x14ac:dyDescent="0.2">
      <c r="G31" s="35"/>
      <c r="H31" s="36"/>
      <c r="I31" s="36"/>
      <c r="J31" s="36"/>
      <c r="K31" s="36"/>
      <c r="L31" s="36"/>
      <c r="M31" s="36"/>
    </row>
    <row r="32" spans="1:20" x14ac:dyDescent="0.2">
      <c r="G32" s="35"/>
      <c r="H32" s="36"/>
      <c r="I32" s="36"/>
      <c r="J32" s="36"/>
      <c r="K32" s="36"/>
      <c r="L32" s="36"/>
      <c r="M32" s="36"/>
    </row>
    <row r="33" spans="7:13" x14ac:dyDescent="0.2">
      <c r="G33" s="35"/>
      <c r="H33" s="36"/>
      <c r="I33" s="36"/>
      <c r="J33" s="36"/>
      <c r="K33" s="36"/>
      <c r="L33" s="36"/>
      <c r="M33" s="36"/>
    </row>
  </sheetData>
  <mergeCells count="56">
    <mergeCell ref="N22:O22"/>
    <mergeCell ref="B27:H27"/>
    <mergeCell ref="I27:L27"/>
    <mergeCell ref="N23:O23"/>
    <mergeCell ref="R30:T30"/>
    <mergeCell ref="B22:H22"/>
    <mergeCell ref="I22:L22"/>
    <mergeCell ref="M22:M23"/>
    <mergeCell ref="B23:H23"/>
    <mergeCell ref="I23:L23"/>
    <mergeCell ref="N24:O24"/>
    <mergeCell ref="P24:T24"/>
    <mergeCell ref="B25:H25"/>
    <mergeCell ref="I25:L25"/>
    <mergeCell ref="N25:O25"/>
    <mergeCell ref="P25:Q25"/>
    <mergeCell ref="B20:H20"/>
    <mergeCell ref="I20:L20"/>
    <mergeCell ref="M20:M21"/>
    <mergeCell ref="A21:A28"/>
    <mergeCell ref="B21:H21"/>
    <mergeCell ref="I21:L21"/>
    <mergeCell ref="B24:H24"/>
    <mergeCell ref="I24:L24"/>
    <mergeCell ref="M24:M25"/>
    <mergeCell ref="B26:H26"/>
    <mergeCell ref="I26:L26"/>
    <mergeCell ref="M26:M27"/>
    <mergeCell ref="F15:G15"/>
    <mergeCell ref="O15:T16"/>
    <mergeCell ref="B17:H17"/>
    <mergeCell ref="I17:L17"/>
    <mergeCell ref="N17:T17"/>
    <mergeCell ref="H15:K15"/>
    <mergeCell ref="B18:H18"/>
    <mergeCell ref="I18:L18"/>
    <mergeCell ref="M18:M19"/>
    <mergeCell ref="B19:H19"/>
    <mergeCell ref="I19:L19"/>
    <mergeCell ref="H12:M12"/>
    <mergeCell ref="N12:N13"/>
    <mergeCell ref="H13:M13"/>
    <mergeCell ref="P1:Q1"/>
    <mergeCell ref="R1:S1"/>
    <mergeCell ref="P2:Q2"/>
    <mergeCell ref="R2:S2"/>
    <mergeCell ref="H6:N6"/>
    <mergeCell ref="P29:T29"/>
    <mergeCell ref="N29:O29"/>
    <mergeCell ref="I29:L29"/>
    <mergeCell ref="B29:H29"/>
    <mergeCell ref="P28:Q28"/>
    <mergeCell ref="N28:O28"/>
    <mergeCell ref="M28:M29"/>
    <mergeCell ref="I28:L28"/>
    <mergeCell ref="B28:H28"/>
  </mergeCells>
  <phoneticPr fontId="3"/>
  <printOptions horizontalCentered="1"/>
  <pageMargins left="0.78740157480314965" right="0.78740157480314965" top="0.55118110236220474" bottom="0.47244094488188981" header="0.51181102362204722" footer="0.35433070866141736"/>
  <pageSetup paperSize="9" scale="88" orientation="landscape" useFirstPageNumber="1" r:id="rId1"/>
  <headerFooter alignWithMargins="0">
    <oddFooter>&amp;C1&amp;R&amp;"ＭＳ 明朝,標準"&amp;10　　　　 岩手県環境生活部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view="pageBreakPreview" zoomScaleNormal="100" zoomScaleSheetLayoutView="100" workbookViewId="0">
      <pane ySplit="3" topLeftCell="A4" activePane="bottomLeft" state="frozen"/>
      <selection pane="bottomLeft" activeCell="G28" sqref="G28"/>
    </sheetView>
  </sheetViews>
  <sheetFormatPr defaultRowHeight="13.2" x14ac:dyDescent="0.2"/>
  <cols>
    <col min="1" max="1" width="21.77734375" customWidth="1"/>
    <col min="2" max="2" width="21.109375" customWidth="1"/>
    <col min="3" max="3" width="16.6640625" customWidth="1"/>
    <col min="4" max="4" width="8.6640625" customWidth="1"/>
    <col min="5" max="6" width="14" customWidth="1"/>
    <col min="7" max="8" width="18.6640625" customWidth="1"/>
    <col min="9" max="9" width="15.77734375" style="139" customWidth="1"/>
  </cols>
  <sheetData>
    <row r="1" spans="1:9" ht="36" customHeight="1" thickBot="1" x14ac:dyDescent="0.25">
      <c r="A1" s="257" t="s">
        <v>0</v>
      </c>
      <c r="B1" s="258"/>
      <c r="C1" s="258"/>
      <c r="D1" s="258"/>
      <c r="E1" s="258"/>
      <c r="F1" s="258"/>
      <c r="G1" s="258"/>
      <c r="H1" s="258"/>
      <c r="I1" s="258"/>
    </row>
    <row r="2" spans="1:9" ht="30" customHeight="1" thickBot="1" x14ac:dyDescent="0.25">
      <c r="A2" s="92" t="s">
        <v>1</v>
      </c>
      <c r="B2" s="260" t="str">
        <f>設計書鏡!D9</f>
        <v>令和７年度ツキノワグマDNA分析調査業務委託</v>
      </c>
      <c r="C2" s="261"/>
      <c r="D2" s="261"/>
      <c r="E2" s="261"/>
      <c r="F2" s="261"/>
      <c r="G2" s="261"/>
      <c r="H2" s="261"/>
      <c r="I2" s="262"/>
    </row>
    <row r="3" spans="1:9" ht="20.100000000000001" customHeight="1" thickBot="1" x14ac:dyDescent="0.25">
      <c r="A3" s="259" t="s">
        <v>3</v>
      </c>
      <c r="B3" s="259"/>
      <c r="C3" s="93" t="s">
        <v>4</v>
      </c>
      <c r="D3" s="93" t="s">
        <v>5</v>
      </c>
      <c r="E3" s="93" t="s">
        <v>6</v>
      </c>
      <c r="F3" s="93" t="s">
        <v>7</v>
      </c>
      <c r="G3" s="93" t="s">
        <v>8</v>
      </c>
      <c r="H3" s="93" t="s">
        <v>9</v>
      </c>
      <c r="I3" s="138" t="s">
        <v>10</v>
      </c>
    </row>
    <row r="4" spans="1:9" s="141" customFormat="1" ht="20.100000000000001" customHeight="1" x14ac:dyDescent="0.2">
      <c r="A4" s="263" t="s">
        <v>90</v>
      </c>
      <c r="B4" s="264"/>
      <c r="C4" s="160" t="s">
        <v>2</v>
      </c>
      <c r="D4" s="161"/>
      <c r="E4" s="162"/>
      <c r="F4" s="163"/>
      <c r="G4" s="164"/>
      <c r="H4" s="164"/>
      <c r="I4" s="165"/>
    </row>
    <row r="5" spans="1:9" s="141" customFormat="1" ht="20.100000000000001" customHeight="1" x14ac:dyDescent="0.2">
      <c r="A5" s="255" t="s">
        <v>91</v>
      </c>
      <c r="B5" s="256"/>
      <c r="C5" s="140"/>
      <c r="D5" s="146"/>
      <c r="E5" s="147"/>
      <c r="F5" s="148"/>
      <c r="G5" s="149"/>
      <c r="H5" s="149"/>
      <c r="I5" s="145"/>
    </row>
    <row r="6" spans="1:9" s="141" customFormat="1" ht="20.100000000000001" customHeight="1" x14ac:dyDescent="0.2">
      <c r="A6" s="255" t="s">
        <v>127</v>
      </c>
      <c r="B6" s="256"/>
      <c r="C6" s="140"/>
      <c r="D6" s="146" t="s">
        <v>11</v>
      </c>
      <c r="E6" s="147">
        <v>1</v>
      </c>
      <c r="F6" s="148"/>
      <c r="G6" s="149">
        <f>内訳書!G9</f>
        <v>0</v>
      </c>
      <c r="H6" s="149"/>
      <c r="I6" s="150" t="s">
        <v>103</v>
      </c>
    </row>
    <row r="7" spans="1:9" s="141" customFormat="1" ht="20.100000000000001" customHeight="1" x14ac:dyDescent="0.2">
      <c r="A7" s="255" t="s">
        <v>128</v>
      </c>
      <c r="B7" s="256"/>
      <c r="C7" s="140"/>
      <c r="D7" s="146" t="s">
        <v>11</v>
      </c>
      <c r="E7" s="147">
        <v>1</v>
      </c>
      <c r="F7" s="148"/>
      <c r="G7" s="149">
        <f>内訳書!G16</f>
        <v>0</v>
      </c>
      <c r="H7" s="149"/>
      <c r="I7" s="150" t="s">
        <v>85</v>
      </c>
    </row>
    <row r="8" spans="1:9" s="141" customFormat="1" ht="20.100000000000001" customHeight="1" x14ac:dyDescent="0.2">
      <c r="A8" s="255" t="s">
        <v>129</v>
      </c>
      <c r="B8" s="256"/>
      <c r="C8" s="140"/>
      <c r="D8" s="146" t="s">
        <v>11</v>
      </c>
      <c r="E8" s="147">
        <v>1</v>
      </c>
      <c r="F8" s="148"/>
      <c r="G8" s="149">
        <f>内訳書!G23</f>
        <v>0</v>
      </c>
      <c r="H8" s="149"/>
      <c r="I8" s="150" t="s">
        <v>86</v>
      </c>
    </row>
    <row r="9" spans="1:9" s="141" customFormat="1" ht="20.100000000000001" customHeight="1" x14ac:dyDescent="0.2">
      <c r="A9" s="255" t="s">
        <v>130</v>
      </c>
      <c r="B9" s="256"/>
      <c r="C9" s="140"/>
      <c r="D9" s="146" t="s">
        <v>11</v>
      </c>
      <c r="E9" s="147">
        <v>1</v>
      </c>
      <c r="F9" s="148"/>
      <c r="G9" s="149">
        <f>内訳書!G30</f>
        <v>0</v>
      </c>
      <c r="H9" s="149"/>
      <c r="I9" s="150" t="s">
        <v>87</v>
      </c>
    </row>
    <row r="10" spans="1:9" s="141" customFormat="1" ht="20.100000000000001" customHeight="1" x14ac:dyDescent="0.2">
      <c r="A10" s="255" t="s">
        <v>131</v>
      </c>
      <c r="B10" s="256"/>
      <c r="C10" s="140"/>
      <c r="D10" s="146" t="s">
        <v>11</v>
      </c>
      <c r="E10" s="147">
        <v>1</v>
      </c>
      <c r="F10" s="148"/>
      <c r="G10" s="149">
        <f>内訳書!G38</f>
        <v>0</v>
      </c>
      <c r="H10" s="149"/>
      <c r="I10" s="150" t="s">
        <v>88</v>
      </c>
    </row>
    <row r="11" spans="1:9" s="141" customFormat="1" ht="20.100000000000001" customHeight="1" x14ac:dyDescent="0.2">
      <c r="A11" s="255" t="s">
        <v>133</v>
      </c>
      <c r="B11" s="256"/>
      <c r="C11" s="140"/>
      <c r="D11" s="146" t="s">
        <v>11</v>
      </c>
      <c r="E11" s="147">
        <v>1</v>
      </c>
      <c r="F11" s="148"/>
      <c r="G11" s="149">
        <f>内訳書!G45</f>
        <v>0</v>
      </c>
      <c r="H11" s="149"/>
      <c r="I11" s="150" t="s">
        <v>132</v>
      </c>
    </row>
    <row r="12" spans="1:9" s="141" customFormat="1" ht="20.100000000000001" customHeight="1" x14ac:dyDescent="0.2">
      <c r="A12" s="255" t="s">
        <v>137</v>
      </c>
      <c r="B12" s="256"/>
      <c r="C12" s="140"/>
      <c r="D12" s="146" t="s">
        <v>11</v>
      </c>
      <c r="E12" s="147">
        <v>1</v>
      </c>
      <c r="F12" s="148"/>
      <c r="G12" s="149">
        <f>内訳書!G52</f>
        <v>0</v>
      </c>
      <c r="H12" s="149"/>
      <c r="I12" s="150" t="s">
        <v>134</v>
      </c>
    </row>
    <row r="13" spans="1:9" s="141" customFormat="1" ht="20.100000000000001" customHeight="1" x14ac:dyDescent="0.2">
      <c r="A13" s="255" t="s">
        <v>138</v>
      </c>
      <c r="B13" s="256"/>
      <c r="C13" s="140"/>
      <c r="D13" s="146" t="s">
        <v>11</v>
      </c>
      <c r="E13" s="147">
        <v>1</v>
      </c>
      <c r="F13" s="148"/>
      <c r="G13" s="149">
        <f>内訳書!G59</f>
        <v>0</v>
      </c>
      <c r="H13" s="149"/>
      <c r="I13" s="150" t="s">
        <v>135</v>
      </c>
    </row>
    <row r="14" spans="1:9" s="141" customFormat="1" ht="20.100000000000001" customHeight="1" x14ac:dyDescent="0.2">
      <c r="A14" s="255" t="s">
        <v>139</v>
      </c>
      <c r="B14" s="256"/>
      <c r="C14" s="140"/>
      <c r="D14" s="146" t="s">
        <v>140</v>
      </c>
      <c r="E14" s="147">
        <v>1</v>
      </c>
      <c r="F14" s="148"/>
      <c r="G14" s="149">
        <f>内訳書!G63</f>
        <v>0</v>
      </c>
      <c r="H14" s="149"/>
      <c r="I14" s="150" t="s">
        <v>136</v>
      </c>
    </row>
    <row r="15" spans="1:9" s="141" customFormat="1" ht="20.100000000000001" customHeight="1" x14ac:dyDescent="0.2">
      <c r="A15" s="157"/>
      <c r="B15" s="158" t="s">
        <v>100</v>
      </c>
      <c r="C15" s="140"/>
      <c r="D15" s="146"/>
      <c r="E15" s="147"/>
      <c r="F15" s="148"/>
      <c r="G15" s="149">
        <f>SUM(G6:G14)</f>
        <v>0</v>
      </c>
      <c r="H15" s="149"/>
      <c r="I15" s="150"/>
    </row>
    <row r="16" spans="1:9" s="141" customFormat="1" ht="20.100000000000001" customHeight="1" x14ac:dyDescent="0.2">
      <c r="A16" s="255" t="s">
        <v>92</v>
      </c>
      <c r="B16" s="256"/>
      <c r="C16" s="140"/>
      <c r="D16" s="146"/>
      <c r="E16" s="147"/>
      <c r="F16" s="148"/>
      <c r="G16" s="149"/>
      <c r="H16" s="149"/>
      <c r="I16" s="145"/>
    </row>
    <row r="17" spans="1:14" s="141" customFormat="1" ht="20.100000000000001" customHeight="1" x14ac:dyDescent="0.2">
      <c r="A17" s="255" t="s">
        <v>127</v>
      </c>
      <c r="B17" s="256"/>
      <c r="C17" s="140"/>
      <c r="D17" s="146" t="s">
        <v>11</v>
      </c>
      <c r="E17" s="147">
        <v>1</v>
      </c>
      <c r="F17" s="148"/>
      <c r="G17" s="149">
        <f>内訳書!G73</f>
        <v>0</v>
      </c>
      <c r="H17" s="149"/>
      <c r="I17" s="150" t="s">
        <v>104</v>
      </c>
    </row>
    <row r="18" spans="1:14" s="141" customFormat="1" ht="20.100000000000001" customHeight="1" x14ac:dyDescent="0.2">
      <c r="A18" s="157"/>
      <c r="B18" s="158" t="s">
        <v>101</v>
      </c>
      <c r="C18" s="140"/>
      <c r="D18" s="146"/>
      <c r="E18" s="147"/>
      <c r="F18" s="148"/>
      <c r="G18" s="149">
        <f>SUM(G17:G17)</f>
        <v>0</v>
      </c>
      <c r="H18" s="149"/>
      <c r="I18" s="150"/>
    </row>
    <row r="19" spans="1:14" s="141" customFormat="1" ht="20.100000000000001" customHeight="1" x14ac:dyDescent="0.2">
      <c r="A19" s="255" t="s">
        <v>93</v>
      </c>
      <c r="B19" s="256"/>
      <c r="C19" s="140"/>
      <c r="D19" s="146"/>
      <c r="E19" s="147"/>
      <c r="F19" s="148"/>
      <c r="G19" s="149"/>
      <c r="H19" s="149"/>
      <c r="I19" s="145"/>
    </row>
    <row r="20" spans="1:14" s="141" customFormat="1" ht="20.100000000000001" customHeight="1" x14ac:dyDescent="0.2">
      <c r="A20" s="255" t="s">
        <v>154</v>
      </c>
      <c r="B20" s="256"/>
      <c r="C20" s="140"/>
      <c r="D20" s="146" t="s">
        <v>23</v>
      </c>
      <c r="E20" s="151">
        <v>1</v>
      </c>
      <c r="F20" s="148"/>
      <c r="G20" s="149">
        <f>内訳書!G80</f>
        <v>0</v>
      </c>
      <c r="H20" s="149"/>
      <c r="I20" s="150" t="s">
        <v>105</v>
      </c>
    </row>
    <row r="21" spans="1:14" s="141" customFormat="1" ht="20.100000000000001" customHeight="1" x14ac:dyDescent="0.2">
      <c r="A21" s="255" t="s">
        <v>155</v>
      </c>
      <c r="B21" s="256"/>
      <c r="C21" s="140"/>
      <c r="D21" s="146" t="s">
        <v>11</v>
      </c>
      <c r="E21" s="147">
        <v>1</v>
      </c>
      <c r="F21" s="148"/>
      <c r="G21" s="149">
        <f>内訳書!G88</f>
        <v>0</v>
      </c>
      <c r="H21" s="149"/>
      <c r="I21" s="150" t="s">
        <v>106</v>
      </c>
    </row>
    <row r="22" spans="1:14" s="141" customFormat="1" ht="20.100000000000001" customHeight="1" x14ac:dyDescent="0.2">
      <c r="A22" s="157"/>
      <c r="B22" s="158" t="s">
        <v>102</v>
      </c>
      <c r="C22" s="140"/>
      <c r="D22" s="146"/>
      <c r="E22" s="147"/>
      <c r="F22" s="148"/>
      <c r="G22" s="149">
        <f>SUM(G20:G21)</f>
        <v>0</v>
      </c>
      <c r="H22" s="149"/>
      <c r="I22" s="150"/>
    </row>
    <row r="23" spans="1:14" s="141" customFormat="1" ht="20.100000000000001" customHeight="1" x14ac:dyDescent="0.2">
      <c r="A23" s="183" t="s">
        <v>96</v>
      </c>
      <c r="B23" s="159" t="s">
        <v>97</v>
      </c>
      <c r="C23" s="140"/>
      <c r="D23" s="146" t="s">
        <v>11</v>
      </c>
      <c r="E23" s="147">
        <v>1</v>
      </c>
      <c r="F23" s="148"/>
      <c r="G23" s="149">
        <f>G15+G18+G22</f>
        <v>0</v>
      </c>
      <c r="H23" s="149"/>
      <c r="I23" s="142"/>
    </row>
    <row r="24" spans="1:14" s="141" customFormat="1" ht="20.100000000000001" customHeight="1" x14ac:dyDescent="0.2">
      <c r="A24" s="267" t="s">
        <v>89</v>
      </c>
      <c r="B24" s="268"/>
      <c r="C24" s="166"/>
      <c r="D24" s="167"/>
      <c r="E24" s="168"/>
      <c r="F24" s="169"/>
      <c r="G24" s="170"/>
      <c r="H24" s="170"/>
      <c r="I24" s="171"/>
      <c r="M24" s="143"/>
      <c r="N24" s="143"/>
    </row>
    <row r="25" spans="1:14" s="141" customFormat="1" ht="20.100000000000001" customHeight="1" x14ac:dyDescent="0.2">
      <c r="A25" s="255" t="s">
        <v>94</v>
      </c>
      <c r="B25" s="256"/>
      <c r="C25" s="140"/>
      <c r="D25" s="146" t="s">
        <v>11</v>
      </c>
      <c r="E25" s="147">
        <v>1</v>
      </c>
      <c r="F25" s="148"/>
      <c r="G25" s="149">
        <f>内訳書!G97</f>
        <v>0</v>
      </c>
      <c r="H25" s="149"/>
      <c r="I25" s="150" t="s">
        <v>99</v>
      </c>
    </row>
    <row r="26" spans="1:14" s="141" customFormat="1" ht="20.100000000000001" customHeight="1" thickBot="1" x14ac:dyDescent="0.25">
      <c r="A26" s="172"/>
      <c r="B26" s="173" t="s">
        <v>98</v>
      </c>
      <c r="C26" s="174"/>
      <c r="D26" s="175"/>
      <c r="E26" s="176"/>
      <c r="F26" s="177"/>
      <c r="G26" s="178">
        <f>G25</f>
        <v>0</v>
      </c>
      <c r="H26" s="178"/>
      <c r="I26" s="179"/>
    </row>
    <row r="27" spans="1:14" s="141" customFormat="1" ht="20.100000000000001" customHeight="1" thickTop="1" thickBot="1" x14ac:dyDescent="0.25">
      <c r="A27" s="265" t="s">
        <v>95</v>
      </c>
      <c r="B27" s="266"/>
      <c r="C27" s="152"/>
      <c r="D27" s="153" t="s">
        <v>11</v>
      </c>
      <c r="E27" s="154">
        <v>1</v>
      </c>
      <c r="F27" s="155"/>
      <c r="G27" s="156">
        <f>G23+G26</f>
        <v>0</v>
      </c>
      <c r="H27" s="156"/>
      <c r="I27" s="144"/>
    </row>
  </sheetData>
  <mergeCells count="22">
    <mergeCell ref="A11:B11"/>
    <mergeCell ref="A12:B12"/>
    <mergeCell ref="A13:B13"/>
    <mergeCell ref="A14:B14"/>
    <mergeCell ref="A24:B24"/>
    <mergeCell ref="A25:B25"/>
    <mergeCell ref="A27:B27"/>
    <mergeCell ref="A16:B16"/>
    <mergeCell ref="A17:B17"/>
    <mergeCell ref="A19:B19"/>
    <mergeCell ref="A20:B20"/>
    <mergeCell ref="A21:B21"/>
    <mergeCell ref="A1:I1"/>
    <mergeCell ref="A3:B3"/>
    <mergeCell ref="B2:I2"/>
    <mergeCell ref="A4:B4"/>
    <mergeCell ref="A5:B5"/>
    <mergeCell ref="A6:B6"/>
    <mergeCell ref="A7:B7"/>
    <mergeCell ref="A8:B8"/>
    <mergeCell ref="A9:B9"/>
    <mergeCell ref="A10:B10"/>
  </mergeCells>
  <phoneticPr fontId="3"/>
  <printOptions horizontalCentered="1"/>
  <pageMargins left="0.78740157480314965" right="0.78740157480314965" top="0" bottom="0" header="0.19685039370078741" footer="0.19685039370078741"/>
  <pageSetup paperSize="9" scale="87" orientation="landscape" r:id="rId1"/>
  <headerFooter alignWithMargins="0">
    <oddFooter>&amp;C2&amp;R&amp;"ＭＳ 明朝,標準"岩手県環境生活部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5"/>
  <sheetViews>
    <sheetView view="pageBreakPreview" topLeftCell="A64" zoomScale="80" zoomScaleNormal="100" zoomScaleSheetLayoutView="80" workbookViewId="0">
      <selection activeCell="L14" sqref="L14"/>
    </sheetView>
  </sheetViews>
  <sheetFormatPr defaultColWidth="9" defaultRowHeight="13.2" x14ac:dyDescent="0.2"/>
  <cols>
    <col min="1" max="1" width="9.88671875" style="66" customWidth="1"/>
    <col min="2" max="2" width="26.6640625" style="66" customWidth="1"/>
    <col min="3" max="3" width="28.88671875" style="66" customWidth="1"/>
    <col min="4" max="4" width="8.6640625" style="66" customWidth="1"/>
    <col min="5" max="6" width="14" style="66" customWidth="1"/>
    <col min="7" max="7" width="18.6640625" style="66" customWidth="1"/>
    <col min="8" max="8" width="20.6640625" style="66" customWidth="1"/>
    <col min="9" max="16384" width="9" style="66"/>
  </cols>
  <sheetData>
    <row r="1" spans="1:9" ht="14.25" customHeight="1" x14ac:dyDescent="0.2">
      <c r="A1" s="63"/>
      <c r="B1" s="64"/>
      <c r="C1" s="303" t="s">
        <v>64</v>
      </c>
      <c r="D1" s="303"/>
      <c r="E1" s="303"/>
      <c r="F1" s="304"/>
      <c r="G1" s="65" t="s">
        <v>25</v>
      </c>
      <c r="H1" s="105">
        <f>設計書鏡!P22</f>
        <v>45931</v>
      </c>
    </row>
    <row r="2" spans="1:9" ht="14.25" customHeight="1" x14ac:dyDescent="0.2">
      <c r="A2" s="63"/>
      <c r="B2" s="64"/>
      <c r="C2" s="303"/>
      <c r="D2" s="303"/>
      <c r="E2" s="303"/>
      <c r="F2" s="304"/>
      <c r="G2" s="67" t="s">
        <v>65</v>
      </c>
      <c r="H2" s="106">
        <f>H1</f>
        <v>45931</v>
      </c>
    </row>
    <row r="3" spans="1:9" ht="14.25" customHeight="1" thickBot="1" x14ac:dyDescent="0.25">
      <c r="A3" s="68"/>
      <c r="B3" s="69"/>
      <c r="C3" s="305"/>
      <c r="D3" s="305"/>
      <c r="E3" s="305"/>
      <c r="F3" s="306"/>
      <c r="G3" s="70" t="s">
        <v>66</v>
      </c>
      <c r="H3" s="71" t="s">
        <v>67</v>
      </c>
    </row>
    <row r="4" spans="1:9" ht="30" customHeight="1" thickBot="1" x14ac:dyDescent="0.25">
      <c r="A4" s="180" t="str">
        <f>業務委託!I6</f>
        <v>Ａ-１</v>
      </c>
      <c r="B4" s="182" t="s">
        <v>119</v>
      </c>
      <c r="C4" s="72"/>
      <c r="D4" s="271"/>
      <c r="E4" s="272"/>
      <c r="F4" s="272"/>
      <c r="G4" s="272"/>
      <c r="H4" s="273"/>
    </row>
    <row r="5" spans="1:9" ht="17.100000000000001" customHeight="1" thickBot="1" x14ac:dyDescent="0.25">
      <c r="A5" s="295" t="s">
        <v>68</v>
      </c>
      <c r="B5" s="295"/>
      <c r="C5" s="73" t="s">
        <v>69</v>
      </c>
      <c r="D5" s="73" t="s">
        <v>5</v>
      </c>
      <c r="E5" s="73" t="s">
        <v>6</v>
      </c>
      <c r="F5" s="73" t="s">
        <v>7</v>
      </c>
      <c r="G5" s="73" t="s">
        <v>8</v>
      </c>
      <c r="H5" s="74" t="s">
        <v>10</v>
      </c>
    </row>
    <row r="6" spans="1:9" ht="17.100000000000001" customHeight="1" x14ac:dyDescent="0.2">
      <c r="A6" s="293" t="s">
        <v>120</v>
      </c>
      <c r="B6" s="294"/>
      <c r="C6" s="186" t="s">
        <v>110</v>
      </c>
      <c r="D6" s="96" t="s">
        <v>70</v>
      </c>
      <c r="E6" s="97">
        <v>2</v>
      </c>
      <c r="F6" s="97"/>
      <c r="G6" s="97">
        <f>E6*F6</f>
        <v>0</v>
      </c>
      <c r="H6" s="282"/>
      <c r="I6" s="190">
        <f>E6+E7+E13+E14+E20+E21+E27+E28+E42+E43</f>
        <v>63</v>
      </c>
    </row>
    <row r="7" spans="1:9" ht="17.100000000000001" customHeight="1" x14ac:dyDescent="0.2">
      <c r="A7" s="291" t="s">
        <v>109</v>
      </c>
      <c r="B7" s="292"/>
      <c r="C7" s="187" t="s">
        <v>110</v>
      </c>
      <c r="D7" s="96" t="s">
        <v>70</v>
      </c>
      <c r="E7" s="97">
        <v>2</v>
      </c>
      <c r="F7" s="97"/>
      <c r="G7" s="97">
        <f>E7*F7</f>
        <v>0</v>
      </c>
      <c r="H7" s="307"/>
    </row>
    <row r="8" spans="1:9" ht="17.100000000000001" customHeight="1" x14ac:dyDescent="0.2">
      <c r="A8" s="288"/>
      <c r="B8" s="289"/>
      <c r="C8" s="308" t="s">
        <v>2</v>
      </c>
      <c r="D8" s="94"/>
      <c r="E8" s="95"/>
      <c r="F8" s="95"/>
      <c r="G8" s="95"/>
      <c r="H8" s="310"/>
    </row>
    <row r="9" spans="1:9" ht="17.100000000000001" customHeight="1" thickBot="1" x14ac:dyDescent="0.25">
      <c r="A9" s="280" t="s">
        <v>71</v>
      </c>
      <c r="B9" s="281"/>
      <c r="C9" s="309"/>
      <c r="D9" s="98"/>
      <c r="E9" s="99"/>
      <c r="F9" s="99"/>
      <c r="G9" s="99">
        <f>SUM(G6:G7)</f>
        <v>0</v>
      </c>
      <c r="H9" s="311"/>
    </row>
    <row r="10" spans="1:9" ht="17.100000000000001" customHeight="1" thickBot="1" x14ac:dyDescent="0.25">
      <c r="A10" s="133"/>
      <c r="B10" s="133"/>
      <c r="C10" s="81"/>
      <c r="D10" s="82"/>
      <c r="E10" s="85"/>
      <c r="F10" s="85"/>
      <c r="G10" s="85"/>
      <c r="H10" s="134"/>
    </row>
    <row r="11" spans="1:9" ht="30" customHeight="1" thickBot="1" x14ac:dyDescent="0.25">
      <c r="A11" s="180" t="str">
        <f>業務委託!I7</f>
        <v>Ａ-２</v>
      </c>
      <c r="B11" s="182" t="s">
        <v>124</v>
      </c>
      <c r="C11" s="72"/>
      <c r="D11" s="271"/>
      <c r="E11" s="272"/>
      <c r="F11" s="272"/>
      <c r="G11" s="272"/>
      <c r="H11" s="273"/>
    </row>
    <row r="12" spans="1:9" ht="17.100000000000001" customHeight="1" thickBot="1" x14ac:dyDescent="0.25">
      <c r="A12" s="269" t="s">
        <v>68</v>
      </c>
      <c r="B12" s="270"/>
      <c r="C12" s="73" t="s">
        <v>69</v>
      </c>
      <c r="D12" s="73" t="s">
        <v>5</v>
      </c>
      <c r="E12" s="73" t="s">
        <v>6</v>
      </c>
      <c r="F12" s="73" t="s">
        <v>7</v>
      </c>
      <c r="G12" s="73" t="s">
        <v>8</v>
      </c>
      <c r="H12" s="74" t="s">
        <v>10</v>
      </c>
    </row>
    <row r="13" spans="1:9" ht="17.100000000000001" customHeight="1" x14ac:dyDescent="0.2">
      <c r="A13" s="293" t="s">
        <v>84</v>
      </c>
      <c r="B13" s="294"/>
      <c r="C13" s="186" t="s">
        <v>112</v>
      </c>
      <c r="D13" s="96" t="s">
        <v>70</v>
      </c>
      <c r="E13" s="97">
        <v>1</v>
      </c>
      <c r="F13" s="97"/>
      <c r="G13" s="97">
        <f>E13*F13</f>
        <v>0</v>
      </c>
      <c r="H13" s="285"/>
    </row>
    <row r="14" spans="1:9" ht="17.100000000000001" customHeight="1" x14ac:dyDescent="0.2">
      <c r="A14" s="286"/>
      <c r="B14" s="287"/>
      <c r="C14" s="187"/>
      <c r="D14" s="96"/>
      <c r="E14" s="97"/>
      <c r="F14" s="97"/>
      <c r="G14" s="97"/>
      <c r="H14" s="282"/>
    </row>
    <row r="15" spans="1:9" ht="17.100000000000001" customHeight="1" x14ac:dyDescent="0.2">
      <c r="A15" s="288"/>
      <c r="B15" s="289"/>
      <c r="C15" s="276" t="s">
        <v>2</v>
      </c>
      <c r="D15" s="94"/>
      <c r="E15" s="95"/>
      <c r="F15" s="95"/>
      <c r="G15" s="95"/>
      <c r="H15" s="278"/>
    </row>
    <row r="16" spans="1:9" ht="17.100000000000001" customHeight="1" thickBot="1" x14ac:dyDescent="0.25">
      <c r="A16" s="280" t="s">
        <v>71</v>
      </c>
      <c r="B16" s="281"/>
      <c r="C16" s="277"/>
      <c r="D16" s="98"/>
      <c r="E16" s="99"/>
      <c r="F16" s="99"/>
      <c r="G16" s="99">
        <f>SUM(G13:G14)</f>
        <v>0</v>
      </c>
      <c r="H16" s="279"/>
    </row>
    <row r="17" spans="1:8" ht="17.100000000000001" customHeight="1" thickBot="1" x14ac:dyDescent="0.25">
      <c r="A17" s="133"/>
      <c r="B17" s="133"/>
      <c r="C17" s="81"/>
      <c r="D17" s="82"/>
      <c r="E17" s="85"/>
      <c r="F17" s="85"/>
      <c r="G17" s="85"/>
      <c r="H17" s="134"/>
    </row>
    <row r="18" spans="1:8" ht="30" customHeight="1" thickBot="1" x14ac:dyDescent="0.25">
      <c r="A18" s="180" t="str">
        <f>業務委託!I8</f>
        <v>Ａ-３</v>
      </c>
      <c r="B18" s="182" t="s">
        <v>125</v>
      </c>
      <c r="C18" s="72"/>
      <c r="D18" s="271"/>
      <c r="E18" s="272"/>
      <c r="F18" s="272"/>
      <c r="G18" s="272"/>
      <c r="H18" s="273"/>
    </row>
    <row r="19" spans="1:8" ht="17.100000000000001" customHeight="1" thickBot="1" x14ac:dyDescent="0.25">
      <c r="A19" s="269" t="s">
        <v>68</v>
      </c>
      <c r="B19" s="270"/>
      <c r="C19" s="73" t="s">
        <v>69</v>
      </c>
      <c r="D19" s="73" t="s">
        <v>5</v>
      </c>
      <c r="E19" s="73" t="s">
        <v>6</v>
      </c>
      <c r="F19" s="73" t="s">
        <v>7</v>
      </c>
      <c r="G19" s="73" t="s">
        <v>8</v>
      </c>
      <c r="H19" s="74" t="s">
        <v>10</v>
      </c>
    </row>
    <row r="20" spans="1:8" ht="17.100000000000001" customHeight="1" x14ac:dyDescent="0.2">
      <c r="A20" s="293" t="s">
        <v>84</v>
      </c>
      <c r="B20" s="294"/>
      <c r="C20" s="186" t="s">
        <v>123</v>
      </c>
      <c r="D20" s="96" t="s">
        <v>70</v>
      </c>
      <c r="E20" s="97">
        <v>5</v>
      </c>
      <c r="F20" s="97"/>
      <c r="G20" s="97">
        <f>E20*F20</f>
        <v>0</v>
      </c>
      <c r="H20" s="285"/>
    </row>
    <row r="21" spans="1:8" ht="17.100000000000001" customHeight="1" x14ac:dyDescent="0.2">
      <c r="A21" s="286" t="s">
        <v>113</v>
      </c>
      <c r="B21" s="287"/>
      <c r="C21" s="187" t="s">
        <v>160</v>
      </c>
      <c r="D21" s="96" t="s">
        <v>70</v>
      </c>
      <c r="E21" s="97">
        <v>30</v>
      </c>
      <c r="F21" s="97"/>
      <c r="G21" s="97">
        <f>E21*F21</f>
        <v>0</v>
      </c>
      <c r="H21" s="282"/>
    </row>
    <row r="22" spans="1:8" ht="17.100000000000001" customHeight="1" x14ac:dyDescent="0.2">
      <c r="A22" s="274"/>
      <c r="B22" s="275"/>
      <c r="C22" s="276" t="s">
        <v>2</v>
      </c>
      <c r="D22" s="94"/>
      <c r="E22" s="95"/>
      <c r="F22" s="95"/>
      <c r="G22" s="95"/>
      <c r="H22" s="278"/>
    </row>
    <row r="23" spans="1:8" ht="17.100000000000001" customHeight="1" thickBot="1" x14ac:dyDescent="0.25">
      <c r="A23" s="280" t="s">
        <v>71</v>
      </c>
      <c r="B23" s="281"/>
      <c r="C23" s="277"/>
      <c r="D23" s="98"/>
      <c r="E23" s="99"/>
      <c r="F23" s="99"/>
      <c r="G23" s="99">
        <f>SUM(G20:G21)</f>
        <v>0</v>
      </c>
      <c r="H23" s="279"/>
    </row>
    <row r="24" spans="1:8" ht="17.100000000000001" customHeight="1" thickBot="1" x14ac:dyDescent="0.25">
      <c r="A24" s="81"/>
      <c r="B24" s="81"/>
      <c r="C24" s="81"/>
      <c r="D24" s="82"/>
      <c r="E24" s="83"/>
      <c r="F24" s="84"/>
      <c r="G24" s="85"/>
      <c r="H24" s="81"/>
    </row>
    <row r="25" spans="1:8" ht="30" customHeight="1" thickBot="1" x14ac:dyDescent="0.25">
      <c r="A25" s="180" t="str">
        <f>業務委託!I9</f>
        <v>Ａ-４</v>
      </c>
      <c r="B25" s="181" t="s">
        <v>121</v>
      </c>
      <c r="C25" s="72"/>
      <c r="D25" s="271"/>
      <c r="E25" s="272"/>
      <c r="F25" s="272"/>
      <c r="G25" s="272"/>
      <c r="H25" s="273"/>
    </row>
    <row r="26" spans="1:8" ht="17.100000000000001" customHeight="1" thickBot="1" x14ac:dyDescent="0.25">
      <c r="A26" s="269" t="s">
        <v>68</v>
      </c>
      <c r="B26" s="270"/>
      <c r="C26" s="73" t="s">
        <v>69</v>
      </c>
      <c r="D26" s="73" t="s">
        <v>5</v>
      </c>
      <c r="E26" s="73" t="s">
        <v>6</v>
      </c>
      <c r="F26" s="73" t="s">
        <v>7</v>
      </c>
      <c r="G26" s="73" t="s">
        <v>8</v>
      </c>
      <c r="H26" s="74" t="s">
        <v>10</v>
      </c>
    </row>
    <row r="27" spans="1:8" ht="17.100000000000001" customHeight="1" x14ac:dyDescent="0.2">
      <c r="A27" s="293" t="s">
        <v>120</v>
      </c>
      <c r="B27" s="294"/>
      <c r="C27" s="186" t="s">
        <v>111</v>
      </c>
      <c r="D27" s="96" t="s">
        <v>70</v>
      </c>
      <c r="E27" s="97">
        <v>3</v>
      </c>
      <c r="F27" s="97"/>
      <c r="G27" s="97">
        <f>E27*F27</f>
        <v>0</v>
      </c>
      <c r="H27" s="285"/>
    </row>
    <row r="28" spans="1:8" ht="17.100000000000001" customHeight="1" x14ac:dyDescent="0.2">
      <c r="A28" s="291" t="s">
        <v>84</v>
      </c>
      <c r="B28" s="292"/>
      <c r="C28" s="187" t="s">
        <v>142</v>
      </c>
      <c r="D28" s="96" t="s">
        <v>70</v>
      </c>
      <c r="E28" s="97">
        <v>6</v>
      </c>
      <c r="F28" s="97"/>
      <c r="G28" s="97">
        <f>E28*F28</f>
        <v>0</v>
      </c>
      <c r="H28" s="282"/>
    </row>
    <row r="29" spans="1:8" ht="17.100000000000001" customHeight="1" x14ac:dyDescent="0.2">
      <c r="A29" s="274"/>
      <c r="B29" s="275"/>
      <c r="C29" s="276" t="s">
        <v>2</v>
      </c>
      <c r="D29" s="77"/>
      <c r="E29" s="78"/>
      <c r="F29" s="78"/>
      <c r="G29" s="78"/>
      <c r="H29" s="278"/>
    </row>
    <row r="30" spans="1:8" ht="17.100000000000001" customHeight="1" thickBot="1" x14ac:dyDescent="0.25">
      <c r="A30" s="280" t="s">
        <v>71</v>
      </c>
      <c r="B30" s="281"/>
      <c r="C30" s="277"/>
      <c r="D30" s="79"/>
      <c r="E30" s="80"/>
      <c r="F30" s="80"/>
      <c r="G30" s="99">
        <f>SUM(G27:G28)</f>
        <v>0</v>
      </c>
      <c r="H30" s="279"/>
    </row>
    <row r="31" spans="1:8" ht="17.100000000000001" customHeight="1" thickBot="1" x14ac:dyDescent="0.25">
      <c r="A31" s="100"/>
      <c r="B31" s="100"/>
      <c r="C31" s="101"/>
      <c r="D31" s="102"/>
      <c r="E31" s="103"/>
      <c r="F31" s="103"/>
      <c r="G31" s="103"/>
      <c r="H31" s="185"/>
    </row>
    <row r="32" spans="1:8" ht="17.100000000000001" customHeight="1" thickBot="1" x14ac:dyDescent="0.25">
      <c r="A32" s="81"/>
      <c r="B32" s="81"/>
      <c r="C32" s="81"/>
      <c r="D32" s="82"/>
      <c r="E32" s="83"/>
      <c r="F32" s="84"/>
      <c r="G32" s="85"/>
      <c r="H32" s="81"/>
    </row>
    <row r="33" spans="1:10" ht="30" customHeight="1" thickBot="1" x14ac:dyDescent="0.25">
      <c r="A33" s="180" t="str">
        <f>業務委託!I10</f>
        <v>Ａ-５</v>
      </c>
      <c r="B33" s="181" t="s">
        <v>126</v>
      </c>
      <c r="C33" s="72"/>
      <c r="D33" s="271"/>
      <c r="E33" s="272"/>
      <c r="F33" s="272"/>
      <c r="G33" s="272"/>
      <c r="H33" s="273"/>
    </row>
    <row r="34" spans="1:10" ht="17.100000000000001" customHeight="1" thickBot="1" x14ac:dyDescent="0.25">
      <c r="A34" s="269" t="s">
        <v>68</v>
      </c>
      <c r="B34" s="270"/>
      <c r="C34" s="73" t="s">
        <v>69</v>
      </c>
      <c r="D34" s="73" t="s">
        <v>5</v>
      </c>
      <c r="E34" s="73" t="s">
        <v>6</v>
      </c>
      <c r="F34" s="73" t="s">
        <v>7</v>
      </c>
      <c r="G34" s="73" t="s">
        <v>8</v>
      </c>
      <c r="H34" s="74" t="s">
        <v>10</v>
      </c>
    </row>
    <row r="35" spans="1:10" ht="17.100000000000001" customHeight="1" x14ac:dyDescent="0.2">
      <c r="A35" s="293" t="s">
        <v>120</v>
      </c>
      <c r="B35" s="294"/>
      <c r="C35" s="191" t="s">
        <v>110</v>
      </c>
      <c r="D35" s="96" t="s">
        <v>70</v>
      </c>
      <c r="E35" s="97">
        <v>2</v>
      </c>
      <c r="F35" s="97"/>
      <c r="G35" s="97">
        <f>E35*F35</f>
        <v>0</v>
      </c>
      <c r="H35" s="285"/>
    </row>
    <row r="36" spans="1:10" ht="17.100000000000001" customHeight="1" x14ac:dyDescent="0.2">
      <c r="A36" s="291" t="s">
        <v>84</v>
      </c>
      <c r="B36" s="292"/>
      <c r="C36" s="192" t="s">
        <v>111</v>
      </c>
      <c r="D36" s="96" t="s">
        <v>70</v>
      </c>
      <c r="E36" s="97">
        <v>3</v>
      </c>
      <c r="F36" s="97"/>
      <c r="G36" s="97">
        <f>E36*F36</f>
        <v>0</v>
      </c>
      <c r="H36" s="282"/>
    </row>
    <row r="37" spans="1:10" ht="17.100000000000001" customHeight="1" x14ac:dyDescent="0.2">
      <c r="A37" s="274"/>
      <c r="B37" s="275"/>
      <c r="C37" s="276" t="s">
        <v>2</v>
      </c>
      <c r="D37" s="77"/>
      <c r="E37" s="78"/>
      <c r="F37" s="78"/>
      <c r="G37" s="78"/>
      <c r="H37" s="278"/>
    </row>
    <row r="38" spans="1:10" ht="17.100000000000001" customHeight="1" thickBot="1" x14ac:dyDescent="0.25">
      <c r="A38" s="280" t="s">
        <v>71</v>
      </c>
      <c r="B38" s="281"/>
      <c r="C38" s="277"/>
      <c r="D38" s="79"/>
      <c r="E38" s="80"/>
      <c r="F38" s="80"/>
      <c r="G38" s="99">
        <f>SUM(G35:G36)</f>
        <v>0</v>
      </c>
      <c r="H38" s="279"/>
    </row>
    <row r="39" spans="1:10" ht="17.100000000000001" customHeight="1" thickBot="1" x14ac:dyDescent="0.25">
      <c r="A39" s="81"/>
      <c r="B39" s="81"/>
      <c r="C39" s="81"/>
      <c r="D39" s="82"/>
      <c r="E39" s="83"/>
      <c r="F39" s="84"/>
      <c r="G39" s="85"/>
      <c r="H39" s="81"/>
    </row>
    <row r="40" spans="1:10" ht="30" customHeight="1" thickBot="1" x14ac:dyDescent="0.25">
      <c r="A40" s="180" t="str">
        <f>業務委託!I11</f>
        <v>Ａ-６</v>
      </c>
      <c r="B40" s="181" t="s">
        <v>141</v>
      </c>
      <c r="C40" s="72"/>
      <c r="D40" s="271"/>
      <c r="E40" s="272"/>
      <c r="F40" s="272"/>
      <c r="G40" s="272"/>
      <c r="H40" s="273"/>
    </row>
    <row r="41" spans="1:10" ht="17.100000000000001" customHeight="1" thickBot="1" x14ac:dyDescent="0.25">
      <c r="A41" s="269" t="s">
        <v>68</v>
      </c>
      <c r="B41" s="270"/>
      <c r="C41" s="73" t="s">
        <v>69</v>
      </c>
      <c r="D41" s="73" t="s">
        <v>5</v>
      </c>
      <c r="E41" s="73" t="s">
        <v>6</v>
      </c>
      <c r="F41" s="73" t="s">
        <v>7</v>
      </c>
      <c r="G41" s="73" t="s">
        <v>8</v>
      </c>
      <c r="H41" s="74" t="s">
        <v>10</v>
      </c>
    </row>
    <row r="42" spans="1:10" ht="17.100000000000001" customHeight="1" x14ac:dyDescent="0.2">
      <c r="A42" s="293" t="s">
        <v>120</v>
      </c>
      <c r="B42" s="294"/>
      <c r="C42" s="191" t="s">
        <v>123</v>
      </c>
      <c r="D42" s="96" t="s">
        <v>70</v>
      </c>
      <c r="E42" s="97">
        <v>5</v>
      </c>
      <c r="F42" s="97"/>
      <c r="G42" s="97">
        <f>E42*F42</f>
        <v>0</v>
      </c>
      <c r="H42" s="285"/>
    </row>
    <row r="43" spans="1:10" ht="17.100000000000001" customHeight="1" x14ac:dyDescent="0.2">
      <c r="A43" s="291" t="s">
        <v>84</v>
      </c>
      <c r="B43" s="292"/>
      <c r="C43" s="192" t="s">
        <v>159</v>
      </c>
      <c r="D43" s="96" t="s">
        <v>70</v>
      </c>
      <c r="E43" s="97">
        <v>9</v>
      </c>
      <c r="F43" s="97"/>
      <c r="G43" s="97">
        <f>E43*F43</f>
        <v>0</v>
      </c>
      <c r="H43" s="282"/>
    </row>
    <row r="44" spans="1:10" ht="17.100000000000001" customHeight="1" x14ac:dyDescent="0.2">
      <c r="A44" s="274"/>
      <c r="B44" s="275"/>
      <c r="C44" s="276" t="s">
        <v>2</v>
      </c>
      <c r="D44" s="77"/>
      <c r="E44" s="78"/>
      <c r="F44" s="78"/>
      <c r="G44" s="78"/>
      <c r="H44" s="278"/>
    </row>
    <row r="45" spans="1:10" ht="17.100000000000001" customHeight="1" thickBot="1" x14ac:dyDescent="0.25">
      <c r="A45" s="280" t="s">
        <v>71</v>
      </c>
      <c r="B45" s="281"/>
      <c r="C45" s="277"/>
      <c r="D45" s="79"/>
      <c r="E45" s="80"/>
      <c r="F45" s="80"/>
      <c r="G45" s="99">
        <f>SUM(G42:G43)</f>
        <v>0</v>
      </c>
      <c r="H45" s="279"/>
    </row>
    <row r="46" spans="1:10" ht="15" customHeight="1" thickBot="1" x14ac:dyDescent="0.25">
      <c r="A46" s="100"/>
      <c r="B46" s="100"/>
      <c r="C46" s="101"/>
      <c r="D46" s="102"/>
      <c r="E46" s="103"/>
      <c r="F46" s="103"/>
      <c r="G46" s="103"/>
      <c r="H46" s="104"/>
      <c r="J46" s="190"/>
    </row>
    <row r="47" spans="1:10" ht="30" customHeight="1" thickBot="1" x14ac:dyDescent="0.25">
      <c r="A47" s="180" t="str">
        <f>業務委託!I12</f>
        <v>Ａ-７</v>
      </c>
      <c r="B47" s="181" t="s">
        <v>144</v>
      </c>
      <c r="C47" s="72"/>
      <c r="D47" s="271"/>
      <c r="E47" s="272"/>
      <c r="F47" s="272"/>
      <c r="G47" s="272"/>
      <c r="H47" s="273"/>
    </row>
    <row r="48" spans="1:10" ht="17.100000000000001" customHeight="1" thickBot="1" x14ac:dyDescent="0.25">
      <c r="A48" s="269" t="s">
        <v>68</v>
      </c>
      <c r="B48" s="270"/>
      <c r="C48" s="73" t="s">
        <v>69</v>
      </c>
      <c r="D48" s="73" t="s">
        <v>5</v>
      </c>
      <c r="E48" s="73" t="s">
        <v>6</v>
      </c>
      <c r="F48" s="73" t="s">
        <v>7</v>
      </c>
      <c r="G48" s="73" t="s">
        <v>8</v>
      </c>
      <c r="H48" s="74" t="s">
        <v>10</v>
      </c>
    </row>
    <row r="49" spans="1:10" ht="17.100000000000001" customHeight="1" x14ac:dyDescent="0.2">
      <c r="A49" s="293" t="s">
        <v>120</v>
      </c>
      <c r="B49" s="294"/>
      <c r="C49" s="191" t="s">
        <v>122</v>
      </c>
      <c r="D49" s="96" t="s">
        <v>70</v>
      </c>
      <c r="E49" s="97">
        <v>7</v>
      </c>
      <c r="F49" s="97"/>
      <c r="G49" s="97">
        <f>E49*F49</f>
        <v>0</v>
      </c>
      <c r="H49" s="285"/>
    </row>
    <row r="50" spans="1:10" ht="17.100000000000001" customHeight="1" x14ac:dyDescent="0.2">
      <c r="A50" s="291"/>
      <c r="B50" s="292"/>
      <c r="C50" s="192"/>
      <c r="D50" s="96"/>
      <c r="E50" s="97"/>
      <c r="F50" s="97"/>
      <c r="G50" s="97"/>
      <c r="H50" s="282"/>
    </row>
    <row r="51" spans="1:10" ht="17.100000000000001" customHeight="1" x14ac:dyDescent="0.2">
      <c r="A51" s="274"/>
      <c r="B51" s="275"/>
      <c r="C51" s="276" t="s">
        <v>2</v>
      </c>
      <c r="D51" s="77"/>
      <c r="E51" s="78"/>
      <c r="F51" s="78"/>
      <c r="G51" s="78"/>
      <c r="H51" s="278"/>
    </row>
    <row r="52" spans="1:10" ht="17.100000000000001" customHeight="1" thickBot="1" x14ac:dyDescent="0.25">
      <c r="A52" s="280" t="s">
        <v>71</v>
      </c>
      <c r="B52" s="281"/>
      <c r="C52" s="277"/>
      <c r="D52" s="79"/>
      <c r="E52" s="80"/>
      <c r="F52" s="80"/>
      <c r="G52" s="99">
        <f>SUM(G49:G50)</f>
        <v>0</v>
      </c>
      <c r="H52" s="279"/>
    </row>
    <row r="53" spans="1:10" ht="15" customHeight="1" thickBot="1" x14ac:dyDescent="0.25">
      <c r="A53" s="100"/>
      <c r="B53" s="100"/>
      <c r="C53" s="101"/>
      <c r="D53" s="102"/>
      <c r="E53" s="103"/>
      <c r="F53" s="103"/>
      <c r="G53" s="103"/>
      <c r="H53" s="104"/>
      <c r="J53" s="190"/>
    </row>
    <row r="54" spans="1:10" ht="30" customHeight="1" thickBot="1" x14ac:dyDescent="0.25">
      <c r="A54" s="180" t="str">
        <f>業務委託!I13</f>
        <v>Ａ-８</v>
      </c>
      <c r="B54" s="181" t="s">
        <v>145</v>
      </c>
      <c r="C54" s="72"/>
      <c r="D54" s="271"/>
      <c r="E54" s="272"/>
      <c r="F54" s="272"/>
      <c r="G54" s="272"/>
      <c r="H54" s="273"/>
    </row>
    <row r="55" spans="1:10" ht="17.100000000000001" customHeight="1" thickBot="1" x14ac:dyDescent="0.25">
      <c r="A55" s="269" t="s">
        <v>68</v>
      </c>
      <c r="B55" s="270"/>
      <c r="C55" s="73" t="s">
        <v>69</v>
      </c>
      <c r="D55" s="73" t="s">
        <v>5</v>
      </c>
      <c r="E55" s="73" t="s">
        <v>6</v>
      </c>
      <c r="F55" s="73" t="s">
        <v>7</v>
      </c>
      <c r="G55" s="73" t="s">
        <v>8</v>
      </c>
      <c r="H55" s="74" t="s">
        <v>10</v>
      </c>
    </row>
    <row r="56" spans="1:10" ht="17.100000000000001" customHeight="1" x14ac:dyDescent="0.2">
      <c r="A56" s="293" t="s">
        <v>83</v>
      </c>
      <c r="B56" s="294"/>
      <c r="C56" s="191" t="s">
        <v>110</v>
      </c>
      <c r="D56" s="96" t="s">
        <v>70</v>
      </c>
      <c r="E56" s="97">
        <v>2</v>
      </c>
      <c r="F56" s="97"/>
      <c r="G56" s="97">
        <f>E56*F56</f>
        <v>0</v>
      </c>
      <c r="H56" s="285"/>
    </row>
    <row r="57" spans="1:10" ht="17.100000000000001" customHeight="1" x14ac:dyDescent="0.2">
      <c r="A57" s="291" t="s">
        <v>84</v>
      </c>
      <c r="B57" s="292"/>
      <c r="C57" s="192" t="s">
        <v>143</v>
      </c>
      <c r="D57" s="96" t="s">
        <v>70</v>
      </c>
      <c r="E57" s="97">
        <v>10</v>
      </c>
      <c r="F57" s="97"/>
      <c r="G57" s="97">
        <f>E57*F57</f>
        <v>0</v>
      </c>
      <c r="H57" s="282"/>
    </row>
    <row r="58" spans="1:10" ht="17.100000000000001" customHeight="1" x14ac:dyDescent="0.2">
      <c r="A58" s="274"/>
      <c r="B58" s="275"/>
      <c r="C58" s="276" t="s">
        <v>2</v>
      </c>
      <c r="D58" s="77"/>
      <c r="E58" s="78"/>
      <c r="F58" s="78"/>
      <c r="G58" s="78"/>
      <c r="H58" s="278"/>
    </row>
    <row r="59" spans="1:10" ht="17.100000000000001" customHeight="1" thickBot="1" x14ac:dyDescent="0.25">
      <c r="A59" s="280" t="s">
        <v>71</v>
      </c>
      <c r="B59" s="281"/>
      <c r="C59" s="277"/>
      <c r="D59" s="79"/>
      <c r="E59" s="80"/>
      <c r="F59" s="80"/>
      <c r="G59" s="99">
        <f>SUM(G56:G57)</f>
        <v>0</v>
      </c>
      <c r="H59" s="279"/>
    </row>
    <row r="60" spans="1:10" ht="15" customHeight="1" thickBot="1" x14ac:dyDescent="0.25">
      <c r="A60" s="100"/>
      <c r="B60" s="100"/>
      <c r="C60" s="101"/>
      <c r="D60" s="102"/>
      <c r="E60" s="103"/>
      <c r="F60" s="103"/>
      <c r="G60" s="103"/>
      <c r="H60" s="104"/>
      <c r="J60" s="190"/>
    </row>
    <row r="61" spans="1:10" ht="30" customHeight="1" thickBot="1" x14ac:dyDescent="0.25">
      <c r="A61" s="180" t="str">
        <f>業務委託!I14</f>
        <v>Ａ-９</v>
      </c>
      <c r="B61" s="181" t="s">
        <v>146</v>
      </c>
      <c r="C61" s="72"/>
      <c r="D61" s="271"/>
      <c r="E61" s="272"/>
      <c r="F61" s="272"/>
      <c r="G61" s="272"/>
      <c r="H61" s="273"/>
    </row>
    <row r="62" spans="1:10" ht="17.100000000000001" customHeight="1" thickBot="1" x14ac:dyDescent="0.25">
      <c r="A62" s="269" t="s">
        <v>68</v>
      </c>
      <c r="B62" s="270"/>
      <c r="C62" s="73" t="s">
        <v>69</v>
      </c>
      <c r="D62" s="73" t="s">
        <v>5</v>
      </c>
      <c r="E62" s="73" t="s">
        <v>6</v>
      </c>
      <c r="F62" s="73" t="s">
        <v>7</v>
      </c>
      <c r="G62" s="73" t="s">
        <v>8</v>
      </c>
      <c r="H62" s="74" t="s">
        <v>10</v>
      </c>
    </row>
    <row r="63" spans="1:10" ht="17.100000000000001" customHeight="1" x14ac:dyDescent="0.2">
      <c r="A63" s="293" t="s">
        <v>84</v>
      </c>
      <c r="B63" s="294"/>
      <c r="C63" s="191" t="s">
        <v>122</v>
      </c>
      <c r="D63" s="96" t="s">
        <v>70</v>
      </c>
      <c r="E63" s="97">
        <v>7</v>
      </c>
      <c r="F63" s="97"/>
      <c r="G63" s="97">
        <f>E63*F63</f>
        <v>0</v>
      </c>
      <c r="H63" s="285"/>
    </row>
    <row r="64" spans="1:10" ht="17.100000000000001" customHeight="1" x14ac:dyDescent="0.2">
      <c r="A64" s="291"/>
      <c r="B64" s="292"/>
      <c r="C64" s="192"/>
      <c r="D64" s="96"/>
      <c r="E64" s="97"/>
      <c r="F64" s="97"/>
      <c r="G64" s="97"/>
      <c r="H64" s="282"/>
    </row>
    <row r="65" spans="1:10" ht="17.100000000000001" customHeight="1" x14ac:dyDescent="0.2">
      <c r="A65" s="274"/>
      <c r="B65" s="275"/>
      <c r="C65" s="276" t="s">
        <v>2</v>
      </c>
      <c r="D65" s="77"/>
      <c r="E65" s="78"/>
      <c r="F65" s="78"/>
      <c r="G65" s="78"/>
      <c r="H65" s="278"/>
    </row>
    <row r="66" spans="1:10" ht="17.100000000000001" customHeight="1" thickBot="1" x14ac:dyDescent="0.25">
      <c r="A66" s="280" t="s">
        <v>71</v>
      </c>
      <c r="B66" s="281"/>
      <c r="C66" s="277"/>
      <c r="D66" s="79"/>
      <c r="E66" s="80"/>
      <c r="F66" s="80"/>
      <c r="G66" s="99">
        <f>SUM(G63:G64)</f>
        <v>0</v>
      </c>
      <c r="H66" s="279"/>
    </row>
    <row r="67" spans="1:10" ht="15" customHeight="1" thickBot="1" x14ac:dyDescent="0.25">
      <c r="A67" s="100"/>
      <c r="B67" s="100"/>
      <c r="C67" s="101"/>
      <c r="D67" s="102"/>
      <c r="E67" s="103"/>
      <c r="F67" s="103"/>
      <c r="G67" s="103"/>
      <c r="H67" s="104"/>
      <c r="J67" s="190"/>
    </row>
    <row r="68" spans="1:10" ht="30" customHeight="1" thickBot="1" x14ac:dyDescent="0.25">
      <c r="A68" s="180" t="str">
        <f>業務委託!I17</f>
        <v>Ｂ-１</v>
      </c>
      <c r="B68" s="182" t="s">
        <v>119</v>
      </c>
      <c r="C68" s="72"/>
      <c r="D68" s="271"/>
      <c r="E68" s="272"/>
      <c r="F68" s="272"/>
      <c r="G68" s="272"/>
      <c r="H68" s="273"/>
    </row>
    <row r="69" spans="1:10" ht="17.100000000000001" customHeight="1" thickBot="1" x14ac:dyDescent="0.25">
      <c r="A69" s="295" t="s">
        <v>68</v>
      </c>
      <c r="B69" s="295"/>
      <c r="C69" s="73" t="s">
        <v>69</v>
      </c>
      <c r="D69" s="73" t="s">
        <v>5</v>
      </c>
      <c r="E69" s="73" t="s">
        <v>6</v>
      </c>
      <c r="F69" s="73" t="s">
        <v>7</v>
      </c>
      <c r="G69" s="73" t="s">
        <v>8</v>
      </c>
      <c r="H69" s="74" t="s">
        <v>10</v>
      </c>
    </row>
    <row r="70" spans="1:10" ht="17.100000000000001" customHeight="1" x14ac:dyDescent="0.2">
      <c r="A70" s="288" t="s">
        <v>114</v>
      </c>
      <c r="B70" s="289"/>
      <c r="C70" s="290" t="s">
        <v>147</v>
      </c>
      <c r="D70" s="77"/>
      <c r="E70" s="78"/>
      <c r="F70" s="78"/>
      <c r="G70" s="78"/>
      <c r="H70" s="282"/>
    </row>
    <row r="71" spans="1:10" ht="17.100000000000001" customHeight="1" x14ac:dyDescent="0.2">
      <c r="A71" s="283"/>
      <c r="B71" s="284"/>
      <c r="C71" s="296"/>
      <c r="D71" s="75" t="s">
        <v>115</v>
      </c>
      <c r="E71" s="90">
        <v>4</v>
      </c>
      <c r="F71" s="137"/>
      <c r="G71" s="76">
        <f>E71*F71</f>
        <v>0</v>
      </c>
      <c r="H71" s="282"/>
    </row>
    <row r="72" spans="1:10" ht="16.5" customHeight="1" x14ac:dyDescent="0.2">
      <c r="A72" s="274"/>
      <c r="B72" s="275"/>
      <c r="C72" s="290" t="s">
        <v>2</v>
      </c>
      <c r="D72" s="77"/>
      <c r="E72" s="78"/>
      <c r="F72" s="78"/>
      <c r="G72" s="78"/>
      <c r="H72" s="312"/>
    </row>
    <row r="73" spans="1:10" ht="17.100000000000001" customHeight="1" thickBot="1" x14ac:dyDescent="0.25">
      <c r="A73" s="280" t="s">
        <v>71</v>
      </c>
      <c r="B73" s="281"/>
      <c r="C73" s="277"/>
      <c r="D73" s="79"/>
      <c r="E73" s="80"/>
      <c r="F73" s="80"/>
      <c r="G73" s="80">
        <f>SUM(G70:G71)</f>
        <v>0</v>
      </c>
      <c r="H73" s="279"/>
    </row>
    <row r="74" spans="1:10" ht="17.100000000000001" customHeight="1" thickBot="1" x14ac:dyDescent="0.25">
      <c r="A74" s="184"/>
      <c r="B74" s="81"/>
      <c r="C74" s="81"/>
      <c r="D74" s="82"/>
      <c r="E74" s="83"/>
      <c r="F74" s="84"/>
      <c r="G74" s="85"/>
      <c r="H74" s="81"/>
    </row>
    <row r="75" spans="1:10" ht="30" customHeight="1" thickBot="1" x14ac:dyDescent="0.25">
      <c r="A75" s="180" t="str">
        <f>業務委託!I20</f>
        <v>Ｃ-１</v>
      </c>
      <c r="B75" s="182" t="s">
        <v>152</v>
      </c>
      <c r="C75" s="72"/>
      <c r="D75" s="271"/>
      <c r="E75" s="272"/>
      <c r="F75" s="272"/>
      <c r="G75" s="272"/>
      <c r="H75" s="273"/>
    </row>
    <row r="76" spans="1:10" ht="18" customHeight="1" thickBot="1" x14ac:dyDescent="0.25">
      <c r="A76" s="295" t="s">
        <v>68</v>
      </c>
      <c r="B76" s="295"/>
      <c r="C76" s="73" t="s">
        <v>69</v>
      </c>
      <c r="D76" s="73" t="s">
        <v>5</v>
      </c>
      <c r="E76" s="73" t="s">
        <v>6</v>
      </c>
      <c r="F76" s="73" t="s">
        <v>7</v>
      </c>
      <c r="G76" s="73" t="s">
        <v>8</v>
      </c>
      <c r="H76" s="74" t="s">
        <v>10</v>
      </c>
    </row>
    <row r="77" spans="1:10" ht="18" customHeight="1" x14ac:dyDescent="0.2">
      <c r="A77" s="313" t="s">
        <v>153</v>
      </c>
      <c r="B77" s="314"/>
      <c r="C77" s="186" t="s">
        <v>156</v>
      </c>
      <c r="D77" s="135" t="s">
        <v>78</v>
      </c>
      <c r="E77" s="136">
        <v>350</v>
      </c>
      <c r="F77" s="137"/>
      <c r="G77" s="76">
        <f>E77*F77</f>
        <v>0</v>
      </c>
      <c r="H77" s="282"/>
    </row>
    <row r="78" spans="1:10" ht="18" customHeight="1" x14ac:dyDescent="0.2">
      <c r="A78" s="315"/>
      <c r="B78" s="316"/>
      <c r="C78" s="187"/>
      <c r="D78" s="135"/>
      <c r="E78" s="136"/>
      <c r="F78" s="137"/>
      <c r="G78" s="76"/>
      <c r="H78" s="282"/>
    </row>
    <row r="79" spans="1:10" ht="18" customHeight="1" x14ac:dyDescent="0.2">
      <c r="A79" s="274"/>
      <c r="B79" s="275"/>
      <c r="C79" s="290" t="s">
        <v>2</v>
      </c>
      <c r="D79" s="77"/>
      <c r="E79" s="78"/>
      <c r="F79" s="78"/>
      <c r="G79" s="78"/>
      <c r="H79" s="312"/>
    </row>
    <row r="80" spans="1:10" ht="18" customHeight="1" thickBot="1" x14ac:dyDescent="0.25">
      <c r="A80" s="280" t="s">
        <v>71</v>
      </c>
      <c r="B80" s="281"/>
      <c r="C80" s="277"/>
      <c r="D80" s="79"/>
      <c r="E80" s="80"/>
      <c r="F80" s="80"/>
      <c r="G80" s="80">
        <f>SUM(G77:G78)</f>
        <v>0</v>
      </c>
      <c r="H80" s="279"/>
    </row>
    <row r="81" spans="1:8" ht="15" customHeight="1" thickBot="1" x14ac:dyDescent="0.25">
      <c r="A81" s="133"/>
      <c r="B81" s="133"/>
      <c r="C81" s="81"/>
      <c r="D81" s="82"/>
      <c r="E81" s="85"/>
      <c r="F81" s="85"/>
      <c r="G81" s="85"/>
      <c r="H81" s="134"/>
    </row>
    <row r="82" spans="1:8" ht="30" customHeight="1" thickBot="1" x14ac:dyDescent="0.25">
      <c r="A82" s="180" t="str">
        <f>業務委託!I21</f>
        <v>Ｃ-２</v>
      </c>
      <c r="B82" s="181" t="s">
        <v>117</v>
      </c>
      <c r="C82" s="72"/>
      <c r="D82" s="271"/>
      <c r="E82" s="272"/>
      <c r="F82" s="272"/>
      <c r="G82" s="272"/>
      <c r="H82" s="273"/>
    </row>
    <row r="83" spans="1:8" ht="18" customHeight="1" thickBot="1" x14ac:dyDescent="0.25">
      <c r="A83" s="269" t="s">
        <v>68</v>
      </c>
      <c r="B83" s="270"/>
      <c r="C83" s="73" t="s">
        <v>69</v>
      </c>
      <c r="D83" s="73" t="s">
        <v>5</v>
      </c>
      <c r="E83" s="73" t="s">
        <v>6</v>
      </c>
      <c r="F83" s="73" t="s">
        <v>7</v>
      </c>
      <c r="G83" s="73" t="s">
        <v>8</v>
      </c>
      <c r="H83" s="74" t="s">
        <v>10</v>
      </c>
    </row>
    <row r="84" spans="1:8" ht="18" customHeight="1" x14ac:dyDescent="0.2">
      <c r="A84" s="293" t="s">
        <v>116</v>
      </c>
      <c r="B84" s="294"/>
      <c r="C84" s="186" t="s">
        <v>158</v>
      </c>
      <c r="D84" s="96" t="s">
        <v>78</v>
      </c>
      <c r="E84" s="97">
        <v>26</v>
      </c>
      <c r="F84" s="97"/>
      <c r="G84" s="97">
        <f>E84*F84</f>
        <v>0</v>
      </c>
      <c r="H84" s="297"/>
    </row>
    <row r="85" spans="1:8" ht="18" customHeight="1" x14ac:dyDescent="0.2">
      <c r="A85" s="291" t="s">
        <v>150</v>
      </c>
      <c r="B85" s="292"/>
      <c r="C85" s="191" t="s">
        <v>157</v>
      </c>
      <c r="D85" s="96" t="s">
        <v>151</v>
      </c>
      <c r="E85" s="97">
        <v>350</v>
      </c>
      <c r="F85" s="97"/>
      <c r="G85" s="97">
        <f>E85*F85</f>
        <v>0</v>
      </c>
      <c r="H85" s="298"/>
    </row>
    <row r="86" spans="1:8" ht="18" customHeight="1" x14ac:dyDescent="0.2">
      <c r="A86" s="286" t="s">
        <v>148</v>
      </c>
      <c r="B86" s="287"/>
      <c r="C86" s="187" t="s">
        <v>149</v>
      </c>
      <c r="D86" s="96" t="s">
        <v>78</v>
      </c>
      <c r="E86" s="97">
        <v>1</v>
      </c>
      <c r="F86" s="97"/>
      <c r="G86" s="97">
        <f>E86*F86</f>
        <v>0</v>
      </c>
      <c r="H86" s="299"/>
    </row>
    <row r="87" spans="1:8" ht="18" customHeight="1" x14ac:dyDescent="0.2">
      <c r="A87" s="288"/>
      <c r="B87" s="289"/>
      <c r="C87" s="290" t="s">
        <v>2</v>
      </c>
      <c r="D87" s="77"/>
      <c r="E87" s="78"/>
      <c r="F87" s="78"/>
      <c r="G87" s="78"/>
      <c r="H87" s="278"/>
    </row>
    <row r="88" spans="1:8" ht="18" customHeight="1" thickBot="1" x14ac:dyDescent="0.25">
      <c r="A88" s="280" t="s">
        <v>71</v>
      </c>
      <c r="B88" s="281"/>
      <c r="C88" s="277"/>
      <c r="D88" s="79"/>
      <c r="E88" s="80"/>
      <c r="F88" s="80"/>
      <c r="G88" s="99">
        <f>SUM(G84:G86)</f>
        <v>0</v>
      </c>
      <c r="H88" s="279"/>
    </row>
    <row r="89" spans="1:8" ht="15" customHeight="1" thickBot="1" x14ac:dyDescent="0.25">
      <c r="A89" s="81"/>
      <c r="B89" s="81"/>
      <c r="C89" s="81"/>
      <c r="D89" s="82"/>
      <c r="E89" s="83"/>
      <c r="F89" s="84"/>
      <c r="G89" s="85"/>
      <c r="H89" s="81"/>
    </row>
    <row r="90" spans="1:8" ht="30" customHeight="1" thickBot="1" x14ac:dyDescent="0.25">
      <c r="A90" s="180" t="s">
        <v>107</v>
      </c>
      <c r="B90" s="181" t="s">
        <v>108</v>
      </c>
      <c r="C90" s="72"/>
      <c r="D90" s="271"/>
      <c r="E90" s="272"/>
      <c r="F90" s="272"/>
      <c r="G90" s="272"/>
      <c r="H90" s="273"/>
    </row>
    <row r="91" spans="1:8" ht="18" customHeight="1" thickBot="1" x14ac:dyDescent="0.25">
      <c r="A91" s="295" t="s">
        <v>68</v>
      </c>
      <c r="B91" s="295"/>
      <c r="C91" s="73" t="s">
        <v>69</v>
      </c>
      <c r="D91" s="73" t="s">
        <v>5</v>
      </c>
      <c r="E91" s="73" t="s">
        <v>6</v>
      </c>
      <c r="F91" s="73" t="s">
        <v>7</v>
      </c>
      <c r="G91" s="73" t="s">
        <v>8</v>
      </c>
      <c r="H91" s="74" t="s">
        <v>10</v>
      </c>
    </row>
    <row r="92" spans="1:8" ht="18" customHeight="1" x14ac:dyDescent="0.2">
      <c r="A92" s="293" t="s">
        <v>75</v>
      </c>
      <c r="B92" s="294"/>
      <c r="C92" s="290" t="s">
        <v>2</v>
      </c>
      <c r="D92" s="77"/>
      <c r="E92" s="78"/>
      <c r="F92" s="87"/>
      <c r="G92" s="78"/>
      <c r="H92" s="300"/>
    </row>
    <row r="93" spans="1:8" ht="18" customHeight="1" x14ac:dyDescent="0.2">
      <c r="A93" s="283"/>
      <c r="B93" s="284"/>
      <c r="C93" s="296"/>
      <c r="D93" s="75" t="s">
        <v>23</v>
      </c>
      <c r="E93" s="76">
        <v>1</v>
      </c>
      <c r="F93" s="88"/>
      <c r="G93" s="76">
        <f>SUM(G9,G16,G23,G30,G45,G38,G52,G59,G66)</f>
        <v>0</v>
      </c>
      <c r="H93" s="300"/>
    </row>
    <row r="94" spans="1:8" ht="18" customHeight="1" x14ac:dyDescent="0.2">
      <c r="A94" s="288" t="s">
        <v>74</v>
      </c>
      <c r="B94" s="289"/>
      <c r="C94" s="290" t="s">
        <v>2</v>
      </c>
      <c r="D94" s="77"/>
      <c r="E94" s="78"/>
      <c r="F94" s="87"/>
      <c r="G94" s="78"/>
      <c r="H94" s="302"/>
    </row>
    <row r="95" spans="1:8" ht="18" customHeight="1" x14ac:dyDescent="0.2">
      <c r="A95" s="283"/>
      <c r="B95" s="284"/>
      <c r="C95" s="296"/>
      <c r="D95" s="75" t="s">
        <v>73</v>
      </c>
      <c r="E95" s="86"/>
      <c r="F95" s="88"/>
      <c r="G95" s="76"/>
      <c r="H95" s="302"/>
    </row>
    <row r="96" spans="1:8" ht="18" customHeight="1" x14ac:dyDescent="0.2">
      <c r="A96" s="288" t="s">
        <v>72</v>
      </c>
      <c r="B96" s="289"/>
      <c r="C96" s="290" t="s">
        <v>2</v>
      </c>
      <c r="D96" s="77"/>
      <c r="E96" s="78"/>
      <c r="F96" s="87"/>
      <c r="G96" s="78"/>
      <c r="H96" s="300"/>
    </row>
    <row r="97" spans="1:8" ht="18" customHeight="1" x14ac:dyDescent="0.2">
      <c r="A97" s="283"/>
      <c r="B97" s="284"/>
      <c r="C97" s="296"/>
      <c r="D97" s="75" t="s">
        <v>23</v>
      </c>
      <c r="E97" s="76">
        <v>1</v>
      </c>
      <c r="F97" s="88"/>
      <c r="G97" s="76">
        <f>G93*0.5</f>
        <v>0</v>
      </c>
      <c r="H97" s="300"/>
    </row>
    <row r="98" spans="1:8" ht="18" customHeight="1" x14ac:dyDescent="0.2">
      <c r="A98" s="274"/>
      <c r="B98" s="275"/>
      <c r="C98" s="290" t="s">
        <v>2</v>
      </c>
      <c r="D98" s="77"/>
      <c r="E98" s="78"/>
      <c r="F98" s="87"/>
      <c r="G98" s="78"/>
      <c r="H98" s="300"/>
    </row>
    <row r="99" spans="1:8" ht="18" customHeight="1" thickBot="1" x14ac:dyDescent="0.25">
      <c r="A99" s="280" t="s">
        <v>71</v>
      </c>
      <c r="B99" s="281"/>
      <c r="C99" s="277"/>
      <c r="D99" s="79"/>
      <c r="E99" s="80"/>
      <c r="F99" s="89"/>
      <c r="G99" s="80">
        <f>G97</f>
        <v>0</v>
      </c>
      <c r="H99" s="301"/>
    </row>
    <row r="100" spans="1:8" ht="20.100000000000001" customHeight="1" x14ac:dyDescent="0.2"/>
    <row r="101" spans="1:8" ht="20.100000000000001" customHeight="1" x14ac:dyDescent="0.2"/>
    <row r="102" spans="1:8" ht="20.100000000000001" customHeight="1" x14ac:dyDescent="0.2"/>
    <row r="103" spans="1:8" ht="20.100000000000001" customHeight="1" x14ac:dyDescent="0.2"/>
    <row r="104" spans="1:8" ht="20.100000000000001" customHeight="1" x14ac:dyDescent="0.2"/>
    <row r="105" spans="1:8" ht="20.100000000000001" customHeight="1" x14ac:dyDescent="0.2"/>
  </sheetData>
  <mergeCells count="129">
    <mergeCell ref="D61:H61"/>
    <mergeCell ref="A62:B62"/>
    <mergeCell ref="A63:B63"/>
    <mergeCell ref="H63:H64"/>
    <mergeCell ref="A64:B64"/>
    <mergeCell ref="A65:B65"/>
    <mergeCell ref="C65:C66"/>
    <mergeCell ref="H65:H66"/>
    <mergeCell ref="A66:B66"/>
    <mergeCell ref="C51:C52"/>
    <mergeCell ref="H51:H52"/>
    <mergeCell ref="A52:B52"/>
    <mergeCell ref="D54:H54"/>
    <mergeCell ref="A55:B55"/>
    <mergeCell ref="A56:B56"/>
    <mergeCell ref="H56:H57"/>
    <mergeCell ref="A57:B57"/>
    <mergeCell ref="A58:B58"/>
    <mergeCell ref="C58:C59"/>
    <mergeCell ref="H58:H59"/>
    <mergeCell ref="A59:B59"/>
    <mergeCell ref="A16:B16"/>
    <mergeCell ref="H15:H16"/>
    <mergeCell ref="C15:C16"/>
    <mergeCell ref="A15:B15"/>
    <mergeCell ref="A14:B14"/>
    <mergeCell ref="H13:H14"/>
    <mergeCell ref="A13:B13"/>
    <mergeCell ref="A12:B12"/>
    <mergeCell ref="D11:H11"/>
    <mergeCell ref="A80:B80"/>
    <mergeCell ref="D68:H68"/>
    <mergeCell ref="H72:H73"/>
    <mergeCell ref="A77:B77"/>
    <mergeCell ref="D75:H75"/>
    <mergeCell ref="A76:B76"/>
    <mergeCell ref="H77:H78"/>
    <mergeCell ref="A78:B78"/>
    <mergeCell ref="A79:B79"/>
    <mergeCell ref="C79:C80"/>
    <mergeCell ref="H79:H80"/>
    <mergeCell ref="C1:F3"/>
    <mergeCell ref="D4:H4"/>
    <mergeCell ref="A5:B5"/>
    <mergeCell ref="A6:B6"/>
    <mergeCell ref="H6:H7"/>
    <mergeCell ref="A7:B7"/>
    <mergeCell ref="A8:B8"/>
    <mergeCell ref="C8:C9"/>
    <mergeCell ref="H8:H9"/>
    <mergeCell ref="A9:B9"/>
    <mergeCell ref="D90:H90"/>
    <mergeCell ref="A91:B91"/>
    <mergeCell ref="A84:B84"/>
    <mergeCell ref="H84:H86"/>
    <mergeCell ref="A98:B98"/>
    <mergeCell ref="C98:C99"/>
    <mergeCell ref="H98:H99"/>
    <mergeCell ref="A99:B99"/>
    <mergeCell ref="A92:B92"/>
    <mergeCell ref="C92:C93"/>
    <mergeCell ref="H92:H93"/>
    <mergeCell ref="A93:B93"/>
    <mergeCell ref="A94:B94"/>
    <mergeCell ref="C94:C95"/>
    <mergeCell ref="H94:H95"/>
    <mergeCell ref="A95:B95"/>
    <mergeCell ref="A96:B96"/>
    <mergeCell ref="C96:C97"/>
    <mergeCell ref="H96:H97"/>
    <mergeCell ref="A97:B97"/>
    <mergeCell ref="D82:H82"/>
    <mergeCell ref="A86:B86"/>
    <mergeCell ref="A87:B87"/>
    <mergeCell ref="C87:C88"/>
    <mergeCell ref="H87:H88"/>
    <mergeCell ref="A88:B88"/>
    <mergeCell ref="A83:B83"/>
    <mergeCell ref="A85:B85"/>
    <mergeCell ref="A20:B20"/>
    <mergeCell ref="H20:H21"/>
    <mergeCell ref="A21:B21"/>
    <mergeCell ref="A27:B27"/>
    <mergeCell ref="A28:B28"/>
    <mergeCell ref="C72:C73"/>
    <mergeCell ref="A42:B42"/>
    <mergeCell ref="A69:B69"/>
    <mergeCell ref="A70:B70"/>
    <mergeCell ref="C70:C71"/>
    <mergeCell ref="A72:B72"/>
    <mergeCell ref="A73:B73"/>
    <mergeCell ref="H29:H30"/>
    <mergeCell ref="H42:H43"/>
    <mergeCell ref="A43:B43"/>
    <mergeCell ref="A30:B30"/>
    <mergeCell ref="H70:H71"/>
    <mergeCell ref="D40:H40"/>
    <mergeCell ref="A41:B41"/>
    <mergeCell ref="A44:B44"/>
    <mergeCell ref="C44:C45"/>
    <mergeCell ref="H44:H45"/>
    <mergeCell ref="A45:B45"/>
    <mergeCell ref="A71:B71"/>
    <mergeCell ref="H27:H28"/>
    <mergeCell ref="D33:H33"/>
    <mergeCell ref="A34:B34"/>
    <mergeCell ref="A35:B35"/>
    <mergeCell ref="H35:H36"/>
    <mergeCell ref="A36:B36"/>
    <mergeCell ref="A37:B37"/>
    <mergeCell ref="C37:C38"/>
    <mergeCell ref="H37:H38"/>
    <mergeCell ref="A38:B38"/>
    <mergeCell ref="D47:H47"/>
    <mergeCell ref="A48:B48"/>
    <mergeCell ref="A49:B49"/>
    <mergeCell ref="H49:H50"/>
    <mergeCell ref="A50:B50"/>
    <mergeCell ref="A51:B51"/>
    <mergeCell ref="A19:B19"/>
    <mergeCell ref="D18:H18"/>
    <mergeCell ref="A29:B29"/>
    <mergeCell ref="C29:C30"/>
    <mergeCell ref="A22:B22"/>
    <mergeCell ref="C22:C23"/>
    <mergeCell ref="H22:H23"/>
    <mergeCell ref="A23:B23"/>
    <mergeCell ref="D25:H25"/>
    <mergeCell ref="A26:B26"/>
  </mergeCells>
  <phoneticPr fontId="3"/>
  <printOptions horizontalCentered="1"/>
  <pageMargins left="0.70866141732283472" right="0.70866141732283472" top="0.39370078740157483" bottom="0.39370078740157483" header="0.31496062992125984" footer="0.31496062992125984"/>
  <pageSetup paperSize="9" scale="94" fitToHeight="0" orientation="landscape" r:id="rId1"/>
  <headerFooter alignWithMargins="0">
    <oddFooter>&amp;C&amp;P&amp;R&amp;"ＭＳ 明朝,標準"&amp;9岩手県環境生活部</oddFooter>
  </headerFooter>
  <rowBreaks count="6" manualBreakCount="6">
    <brk id="31" max="7" man="1"/>
    <brk id="59" max="7" man="1"/>
    <brk id="67" max="7" man="1"/>
    <brk id="74" max="7" man="1"/>
    <brk id="89" max="7" man="1"/>
    <brk id="9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消費税</vt:lpstr>
      <vt:lpstr>設計書鏡</vt:lpstr>
      <vt:lpstr>業務委託</vt:lpstr>
      <vt:lpstr>内訳書</vt:lpstr>
      <vt:lpstr>業務委託!Print_Area</vt:lpstr>
      <vt:lpstr>消費税!Print_Area</vt:lpstr>
      <vt:lpstr>設計書鏡!Print_Area</vt:lpstr>
      <vt:lpstr>内訳書!Print_Area</vt:lpstr>
      <vt:lpstr>業務委託!Print_Titles</vt:lpstr>
      <vt:lpstr>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008064</cp:lastModifiedBy>
  <cp:lastPrinted>2025-07-03T04:32:49Z</cp:lastPrinted>
  <dcterms:created xsi:type="dcterms:W3CDTF">2019-03-11T07:16:00Z</dcterms:created>
  <dcterms:modified xsi:type="dcterms:W3CDTF">2025-09-18T10:52:18Z</dcterms:modified>
</cp:coreProperties>
</file>